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fjmena/Desktop/"/>
    </mc:Choice>
  </mc:AlternateContent>
  <xr:revisionPtr revIDLastSave="0" documentId="13_ncr:1_{BBC33C6D-2C12-A34B-87A5-9AA2DE073A52}" xr6:coauthVersionLast="47" xr6:coauthVersionMax="47" xr10:uidLastSave="{00000000-0000-0000-0000-000000000000}"/>
  <bookViews>
    <workbookView xWindow="8920" yWindow="6460" windowWidth="31100" windowHeight="19380" tabRatio="932" xr2:uid="{00000000-000D-0000-FFFF-FFFF00000000}"/>
  </bookViews>
  <sheets>
    <sheet name="Información" sheetId="22" r:id="rId1"/>
    <sheet name="Porcentaje PDI doctor" sheetId="19" r:id="rId2"/>
    <sheet name="Porcentaje créditos Doctores" sheetId="17" r:id="rId3"/>
    <sheet name="Ratio Sexenios-PDI" sheetId="20" r:id="rId4"/>
    <sheet name="Ratio Quinquenios-PDI" sheetId="21" r:id="rId5"/>
    <sheet name="Categoría PDI(mal)" sheetId="24" state="hidden" r:id="rId6"/>
    <sheet name="Categoría PDI-angtigua" sheetId="28" state="hidden" r:id="rId7"/>
    <sheet name="% Créditos por categoría(mal)" sheetId="25" state="hidden" r:id="rId8"/>
    <sheet name="Categoría PDI" sheetId="35" r:id="rId9"/>
    <sheet name="% Créditos por categoría-angigu" sheetId="27" state="hidden" r:id="rId10"/>
    <sheet name="CÓDIGOS T-UXXI-ACA" sheetId="32" state="hidden" r:id="rId11"/>
    <sheet name="CÓDIGO DE TÍTULOS" sheetId="33" state="hidden" r:id="rId12"/>
    <sheet name="Categoría PDI-PRUEBA1" sheetId="34" state="hidden" r:id="rId13"/>
    <sheet name="% Créditos por categoría" sheetId="36" r:id="rId14"/>
    <sheet name="ORDEN CCE E ID_CENTRO" sheetId="30" state="hidden" r:id="rId15"/>
    <sheet name="PARA TRASPASOS" sheetId="38" state="hidden" r:id="rId16"/>
  </sheets>
  <definedNames>
    <definedName name="_xlnm._FilterDatabase" localSheetId="13" hidden="1">'% Créditos por categoría'!$A$4:$N$27</definedName>
    <definedName name="_xlnm._FilterDatabase" localSheetId="9" hidden="1">'% Créditos por categoría-angigu'!$J$1:$J$1206</definedName>
    <definedName name="_xlnm._FilterDatabase" localSheetId="7" hidden="1">'% Créditos por categoría(mal)'!$K$1:$K$1206</definedName>
    <definedName name="_xlnm._FilterDatabase" localSheetId="8" hidden="1">'Categoría PDI'!$A$2:$N$26</definedName>
    <definedName name="_xlnm._FilterDatabase" localSheetId="5" hidden="1">'Categoría PDI(mal)'!$A$1:$M$1215</definedName>
    <definedName name="_xlnm._FilterDatabase" localSheetId="11" hidden="1">'CÓDIGO DE TÍTULOS'!$A$1:$A$115</definedName>
    <definedName name="_xlnm._FilterDatabase" localSheetId="10" hidden="1">'CÓDIGOS T-UXXI-ACA'!$E$1:$H$999</definedName>
    <definedName name="_xlnm._FilterDatabase" localSheetId="14" hidden="1">'ORDEN CCE E ID_CENTRO'!$A$1:$A$1097</definedName>
    <definedName name="_xlnm._FilterDatabase" localSheetId="4" hidden="1">'Ratio Quinquenios-PDI'!$B$7:$S$13</definedName>
    <definedName name="_xlnm._FilterDatabase" localSheetId="3" hidden="1">'Ratio Sexenios-PDI'!$B$7:$S$13</definedName>
    <definedName name="_xlnm.Print_Area" localSheetId="13">'% Créditos por categoría'!$A$1:$N$27</definedName>
    <definedName name="_xlnm.Print_Area" localSheetId="9">'% Créditos por categoría-angigu'!$A$1:$M$1206</definedName>
    <definedName name="_xlnm.Print_Area" localSheetId="7">'% Créditos por categoría(mal)'!$A$1:$M$1206</definedName>
    <definedName name="_xlnm.Print_Area" localSheetId="8">'Categoría PDI'!$A$1:$N$26</definedName>
    <definedName name="_xlnm.Print_Area" localSheetId="6">'Categoría PDI-angtigua'!$A$1:$M$1216</definedName>
    <definedName name="_xlnm.Print_Area" localSheetId="12">'Categoría PDI-PRUEBA1'!$A$1:$P$1210</definedName>
    <definedName name="_xlnm.Print_Area" localSheetId="5">'Categoría PDI(mal)'!$A$1:$M$1216</definedName>
    <definedName name="_xlnm.Print_Area" localSheetId="0">Información!$A$1:$K$30</definedName>
    <definedName name="_xlnm.Print_Area" localSheetId="2">'Porcentaje créditos Doctores'!$A$1:$T$13</definedName>
    <definedName name="_xlnm.Print_Area" localSheetId="1">'Porcentaje PDI doctor'!$A$1:$T$14</definedName>
    <definedName name="_xlnm.Print_Area" localSheetId="4">'Ratio Quinquenios-PDI'!$A$1:$T$13</definedName>
    <definedName name="_xlnm.Print_Area" localSheetId="3">'Ratio Sexenios-PDI'!$A$1:$T$13</definedName>
    <definedName name="MERITO" localSheetId="13">#REF!</definedName>
    <definedName name="MERITO" localSheetId="9">#REF!</definedName>
    <definedName name="MERITO" localSheetId="8">#REF!</definedName>
    <definedName name="MERITO" localSheetId="6">#REF!</definedName>
    <definedName name="MERITO" localSheetId="12">#REF!</definedName>
    <definedName name="MERITO" localSheetId="2">#REF!</definedName>
    <definedName name="MERITO" localSheetId="1">#REF!</definedName>
    <definedName name="MERITO">#REF!</definedName>
    <definedName name="QUINQUENIO" localSheetId="13">#REF!</definedName>
    <definedName name="QUINQUENIO" localSheetId="9">#REF!</definedName>
    <definedName name="QUINQUENIO" localSheetId="8">#REF!</definedName>
    <definedName name="QUINQUENIO" localSheetId="6">#REF!</definedName>
    <definedName name="QUINQUENIO" localSheetId="12">#REF!</definedName>
    <definedName name="QUINQUENIO" localSheetId="2">#REF!</definedName>
    <definedName name="QUINQUENIO" localSheetId="1">#REF!</definedName>
    <definedName name="QUINQUENIO">#REF!</definedName>
    <definedName name="SEXENIO" localSheetId="13">#REF!</definedName>
    <definedName name="SEXENIO" localSheetId="9">#REF!</definedName>
    <definedName name="SEXENIO" localSheetId="8">#REF!</definedName>
    <definedName name="SEXENIO" localSheetId="6">#REF!</definedName>
    <definedName name="SEXENIO" localSheetId="12">#REF!</definedName>
    <definedName name="SEXENIO" localSheetId="2">#REF!</definedName>
    <definedName name="SEXENIO" localSheetId="1">#REF!</definedName>
    <definedName name="SEXENIO">#REF!</definedName>
    <definedName name="SEXENNIO" localSheetId="13">#REF!</definedName>
    <definedName name="SEXENNIO" localSheetId="9">#REF!</definedName>
    <definedName name="SEXENNIO" localSheetId="8">#REF!</definedName>
    <definedName name="SEXENNIO" localSheetId="6">#REF!</definedName>
    <definedName name="SEXENNIO" localSheetId="12">#REF!</definedName>
    <definedName name="SEXENNIO" localSheetId="2">#REF!</definedName>
    <definedName name="SEXENNIO">#REF!</definedName>
    <definedName name="SUMAR.SI" localSheetId="13">#REF!</definedName>
    <definedName name="SUMAR.SI" localSheetId="9">#REF!</definedName>
    <definedName name="SUMAR.SI" localSheetId="8">#REF!</definedName>
    <definedName name="SUMAR.SI" localSheetId="6">#REF!</definedName>
    <definedName name="SUMAR.SI" localSheetId="12">#REF!</definedName>
    <definedName name="SUMAR.SI" localSheetId="2">#REF!</definedName>
    <definedName name="SUMAR.SI" localSheetId="1">#REF!</definedName>
    <definedName name="SUMAR.SI">#REF!</definedName>
    <definedName name="_xlnm.Print_Titles" localSheetId="13">'% Créditos por categoría'!$1:$4</definedName>
    <definedName name="_xlnm.Print_Titles" localSheetId="9">'% Créditos por categoría-angigu'!$1:$6</definedName>
    <definedName name="_xlnm.Print_Titles" localSheetId="7">'% Créditos por categoría(mal)'!$1:$6</definedName>
    <definedName name="_xlnm.Print_Titles" localSheetId="8">'Categoría PDI'!$1:$3</definedName>
    <definedName name="_xlnm.Print_Titles" localSheetId="6">'Categoría PDI-angtigua'!$1:$6</definedName>
    <definedName name="_xlnm.Print_Titles" localSheetId="12">'Categoría PDI-PRUEBA1'!#REF!</definedName>
    <definedName name="_xlnm.Print_Titles" localSheetId="5">'Categoría PDI(mal)'!$1:$6</definedName>
    <definedName name="_xlnm.Print_Titles" localSheetId="2">'Porcentaje créditos Doctores'!$1:$6</definedName>
    <definedName name="_xlnm.Print_Titles" localSheetId="1">'Porcentaje PDI doctor'!$1:$5</definedName>
    <definedName name="_xlnm.Print_Titles" localSheetId="4">'Ratio Quinquenios-PDI'!$1:$6</definedName>
    <definedName name="_xlnm.Print_Titles" localSheetId="3">'Ratio Sexenios-PDI'!$1:$6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0" l="1"/>
  <c r="M17" i="30"/>
  <c r="M19" i="30" l="1"/>
  <c r="M18" i="30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406" i="34"/>
  <c r="A407" i="34"/>
  <c r="A408" i="34"/>
  <c r="A409" i="34"/>
  <c r="A410" i="34"/>
  <c r="A411" i="34"/>
  <c r="A412" i="34"/>
  <c r="A413" i="34"/>
  <c r="A414" i="34"/>
  <c r="A415" i="34"/>
  <c r="A416" i="34"/>
  <c r="A417" i="34"/>
  <c r="A418" i="34"/>
  <c r="A419" i="34"/>
  <c r="A420" i="34"/>
  <c r="A421" i="34"/>
  <c r="A422" i="34"/>
  <c r="A423" i="34"/>
  <c r="A424" i="34"/>
  <c r="A425" i="34"/>
  <c r="A426" i="34"/>
  <c r="A427" i="34"/>
  <c r="A428" i="34"/>
  <c r="A429" i="34"/>
  <c r="A430" i="34"/>
  <c r="A431" i="34"/>
  <c r="A432" i="34"/>
  <c r="A433" i="34"/>
  <c r="A434" i="34"/>
  <c r="A435" i="34"/>
  <c r="A436" i="34"/>
  <c r="A437" i="34"/>
  <c r="A438" i="34"/>
  <c r="A439" i="34"/>
  <c r="A440" i="34"/>
  <c r="A441" i="34"/>
  <c r="A442" i="34"/>
  <c r="A443" i="34"/>
  <c r="A444" i="34"/>
  <c r="A445" i="34"/>
  <c r="A446" i="34"/>
  <c r="A447" i="34"/>
  <c r="A448" i="34"/>
  <c r="A449" i="34"/>
  <c r="A450" i="34"/>
  <c r="A451" i="34"/>
  <c r="A452" i="34"/>
  <c r="A453" i="34"/>
  <c r="A454" i="34"/>
  <c r="A455" i="34"/>
  <c r="A456" i="34"/>
  <c r="A457" i="34"/>
  <c r="A458" i="34"/>
  <c r="A459" i="34"/>
  <c r="A460" i="34"/>
  <c r="A461" i="34"/>
  <c r="A462" i="34"/>
  <c r="A463" i="34"/>
  <c r="A464" i="34"/>
  <c r="A465" i="34"/>
  <c r="A466" i="34"/>
  <c r="A467" i="34"/>
  <c r="A468" i="34"/>
  <c r="A469" i="34"/>
  <c r="A470" i="34"/>
  <c r="A471" i="34"/>
  <c r="A472" i="34"/>
  <c r="A473" i="34"/>
  <c r="A474" i="34"/>
  <c r="A475" i="34"/>
  <c r="A476" i="34"/>
  <c r="A477" i="34"/>
  <c r="A478" i="34"/>
  <c r="A479" i="34"/>
  <c r="A480" i="34"/>
  <c r="A481" i="34"/>
  <c r="A482" i="34"/>
  <c r="A483" i="34"/>
  <c r="A484" i="34"/>
  <c r="A485" i="34"/>
  <c r="A486" i="34"/>
  <c r="A487" i="34"/>
  <c r="A488" i="34"/>
  <c r="A489" i="34"/>
  <c r="A490" i="34"/>
  <c r="A491" i="34"/>
  <c r="A492" i="34"/>
  <c r="A493" i="34"/>
  <c r="A494" i="34"/>
  <c r="A495" i="34"/>
  <c r="A496" i="34"/>
  <c r="A497" i="34"/>
  <c r="A498" i="34"/>
  <c r="A499" i="34"/>
  <c r="A500" i="34"/>
  <c r="A501" i="34"/>
  <c r="A502" i="34"/>
  <c r="A503" i="34"/>
  <c r="A504" i="34"/>
  <c r="A505" i="34"/>
  <c r="A506" i="34"/>
  <c r="A507" i="34"/>
  <c r="A508" i="34"/>
  <c r="A509" i="34"/>
  <c r="A510" i="34"/>
  <c r="A511" i="34"/>
  <c r="A512" i="34"/>
  <c r="A513" i="34"/>
  <c r="A514" i="34"/>
  <c r="A515" i="34"/>
  <c r="A516" i="34"/>
  <c r="A517" i="34"/>
  <c r="A518" i="34"/>
  <c r="A519" i="34"/>
  <c r="A520" i="34"/>
  <c r="A521" i="34"/>
  <c r="A522" i="34"/>
  <c r="A523" i="34"/>
  <c r="A524" i="34"/>
  <c r="A525" i="34"/>
  <c r="A526" i="34"/>
  <c r="A527" i="34"/>
  <c r="A528" i="34"/>
  <c r="A529" i="34"/>
  <c r="A530" i="34"/>
  <c r="A531" i="34"/>
  <c r="A532" i="34"/>
  <c r="A533" i="34"/>
  <c r="A534" i="34"/>
  <c r="A535" i="34"/>
  <c r="A536" i="34"/>
  <c r="A537" i="34"/>
  <c r="A538" i="34"/>
  <c r="A539" i="34"/>
  <c r="A540" i="34"/>
  <c r="A541" i="34"/>
  <c r="A542" i="34"/>
  <c r="A543" i="34"/>
  <c r="A544" i="34"/>
  <c r="A545" i="34"/>
  <c r="A546" i="34"/>
  <c r="A547" i="34"/>
  <c r="A548" i="34"/>
  <c r="A549" i="34"/>
  <c r="A550" i="34"/>
  <c r="A551" i="34"/>
  <c r="A552" i="34"/>
  <c r="A553" i="34"/>
  <c r="A554" i="34"/>
  <c r="A555" i="34"/>
  <c r="A556" i="34"/>
  <c r="A557" i="34"/>
  <c r="A558" i="34"/>
  <c r="A559" i="34"/>
  <c r="A560" i="34"/>
  <c r="A561" i="34"/>
  <c r="A562" i="34"/>
  <c r="A563" i="34"/>
  <c r="A564" i="34"/>
  <c r="A565" i="34"/>
  <c r="A566" i="34"/>
  <c r="A567" i="34"/>
  <c r="A568" i="34"/>
  <c r="A569" i="34"/>
  <c r="A570" i="34"/>
  <c r="A571" i="34"/>
  <c r="A572" i="34"/>
  <c r="A573" i="34"/>
  <c r="A574" i="34"/>
  <c r="A575" i="34"/>
  <c r="A576" i="34"/>
  <c r="A577" i="34"/>
  <c r="A578" i="34"/>
  <c r="A579" i="34"/>
  <c r="A580" i="34"/>
  <c r="A581" i="34"/>
  <c r="A582" i="34"/>
  <c r="A583" i="34"/>
  <c r="A584" i="34"/>
  <c r="A585" i="34"/>
  <c r="A586" i="34"/>
  <c r="A587" i="34"/>
  <c r="A588" i="34"/>
  <c r="A589" i="34"/>
  <c r="A590" i="34"/>
  <c r="A591" i="34"/>
  <c r="A592" i="34"/>
  <c r="A593" i="34"/>
  <c r="A594" i="34"/>
  <c r="A595" i="34"/>
  <c r="A596" i="34"/>
  <c r="A597" i="34"/>
  <c r="A598" i="34"/>
  <c r="A599" i="34"/>
  <c r="A600" i="34"/>
  <c r="A601" i="34"/>
  <c r="A602" i="34"/>
  <c r="A603" i="34"/>
  <c r="A604" i="34"/>
  <c r="A605" i="34"/>
  <c r="A606" i="34"/>
  <c r="A607" i="34"/>
  <c r="A608" i="34"/>
  <c r="A609" i="34"/>
  <c r="A610" i="34"/>
  <c r="A611" i="34"/>
  <c r="A612" i="34"/>
  <c r="A613" i="34"/>
  <c r="A614" i="34"/>
  <c r="A615" i="34"/>
  <c r="A616" i="34"/>
  <c r="A617" i="34"/>
  <c r="A618" i="34"/>
  <c r="A619" i="34"/>
  <c r="A620" i="34"/>
  <c r="A621" i="34"/>
  <c r="A622" i="34"/>
  <c r="A623" i="34"/>
  <c r="A624" i="34"/>
  <c r="A625" i="34"/>
  <c r="A626" i="34"/>
  <c r="A627" i="34"/>
  <c r="A628" i="34"/>
  <c r="A629" i="34"/>
  <c r="A630" i="34"/>
  <c r="A631" i="34"/>
  <c r="A632" i="34"/>
  <c r="A633" i="34"/>
  <c r="A634" i="34"/>
  <c r="A635" i="34"/>
  <c r="A636" i="34"/>
  <c r="A637" i="34"/>
  <c r="A638" i="34"/>
  <c r="A639" i="34"/>
  <c r="A640" i="34"/>
  <c r="A641" i="34"/>
  <c r="A642" i="34"/>
  <c r="A643" i="34"/>
  <c r="A644" i="34"/>
  <c r="A645" i="34"/>
  <c r="A646" i="34"/>
  <c r="A647" i="34"/>
  <c r="A648" i="34"/>
  <c r="A649" i="34"/>
  <c r="A650" i="34"/>
  <c r="A651" i="34"/>
  <c r="A652" i="34"/>
  <c r="A653" i="34"/>
  <c r="A654" i="34"/>
  <c r="A655" i="34"/>
  <c r="A656" i="34"/>
  <c r="A657" i="34"/>
  <c r="A658" i="34"/>
  <c r="A659" i="34"/>
  <c r="A660" i="34"/>
  <c r="A661" i="34"/>
  <c r="A662" i="34"/>
  <c r="A663" i="34"/>
  <c r="A664" i="34"/>
  <c r="A665" i="34"/>
  <c r="A666" i="34"/>
  <c r="A667" i="34"/>
  <c r="A668" i="34"/>
  <c r="A669" i="34"/>
  <c r="A670" i="34"/>
  <c r="A671" i="34"/>
  <c r="A672" i="34"/>
  <c r="A673" i="34"/>
  <c r="A674" i="34"/>
  <c r="A675" i="34"/>
  <c r="A676" i="34"/>
  <c r="A677" i="34"/>
  <c r="A678" i="34"/>
  <c r="A679" i="34"/>
  <c r="A680" i="34"/>
  <c r="A681" i="34"/>
  <c r="A682" i="34"/>
  <c r="A683" i="34"/>
  <c r="A684" i="34"/>
  <c r="A685" i="34"/>
  <c r="A686" i="34"/>
  <c r="A687" i="34"/>
  <c r="A688" i="34"/>
  <c r="A689" i="34"/>
  <c r="A690" i="34"/>
  <c r="A691" i="34"/>
  <c r="A692" i="34"/>
  <c r="A693" i="34"/>
  <c r="A694" i="34"/>
  <c r="A695" i="34"/>
  <c r="A696" i="34"/>
  <c r="A697" i="34"/>
  <c r="A698" i="34"/>
  <c r="A699" i="34"/>
  <c r="A700" i="34"/>
  <c r="A701" i="34"/>
  <c r="A702" i="34"/>
  <c r="A703" i="34"/>
  <c r="A704" i="34"/>
  <c r="A705" i="34"/>
  <c r="A706" i="34"/>
  <c r="A707" i="34"/>
  <c r="A708" i="34"/>
  <c r="A709" i="34"/>
  <c r="A710" i="34"/>
  <c r="A711" i="34"/>
  <c r="A712" i="34"/>
  <c r="A713" i="34"/>
  <c r="A714" i="34"/>
  <c r="A715" i="34"/>
  <c r="A716" i="34"/>
  <c r="A717" i="34"/>
  <c r="A718" i="34"/>
  <c r="A719" i="34"/>
  <c r="A720" i="34"/>
  <c r="A721" i="34"/>
  <c r="A722" i="34"/>
  <c r="A723" i="34"/>
  <c r="A724" i="34"/>
  <c r="A725" i="34"/>
  <c r="A726" i="34"/>
  <c r="A727" i="34"/>
  <c r="A728" i="34"/>
  <c r="A729" i="34"/>
  <c r="A730" i="34"/>
  <c r="A731" i="34"/>
  <c r="A732" i="34"/>
  <c r="A733" i="34"/>
  <c r="A734" i="34"/>
  <c r="A735" i="34"/>
  <c r="A736" i="34"/>
  <c r="A737" i="34"/>
  <c r="A738" i="34"/>
  <c r="A739" i="34"/>
  <c r="A740" i="34"/>
  <c r="A741" i="34"/>
  <c r="A742" i="34"/>
  <c r="A743" i="34"/>
  <c r="A744" i="34"/>
  <c r="A745" i="34"/>
  <c r="A746" i="34"/>
  <c r="A747" i="34"/>
  <c r="A748" i="34"/>
  <c r="A749" i="34"/>
  <c r="A750" i="34"/>
  <c r="A751" i="34"/>
  <c r="A752" i="34"/>
  <c r="A753" i="34"/>
  <c r="A754" i="34"/>
  <c r="A755" i="34"/>
  <c r="A756" i="34"/>
  <c r="A757" i="34"/>
  <c r="A758" i="34"/>
  <c r="A759" i="34"/>
  <c r="A760" i="34"/>
  <c r="A761" i="34"/>
  <c r="A762" i="34"/>
  <c r="A763" i="34"/>
  <c r="A764" i="34"/>
  <c r="A765" i="34"/>
  <c r="A766" i="34"/>
  <c r="A767" i="34"/>
  <c r="A768" i="34"/>
  <c r="A769" i="34"/>
  <c r="A770" i="34"/>
  <c r="A771" i="34"/>
  <c r="A772" i="34"/>
  <c r="A773" i="34"/>
  <c r="A774" i="34"/>
  <c r="A775" i="34"/>
  <c r="A776" i="34"/>
  <c r="A777" i="34"/>
  <c r="A778" i="34"/>
  <c r="A779" i="34"/>
  <c r="A780" i="34"/>
  <c r="A781" i="34"/>
  <c r="A782" i="34"/>
  <c r="A783" i="34"/>
  <c r="A784" i="34"/>
  <c r="A785" i="34"/>
  <c r="A786" i="34"/>
  <c r="A787" i="34"/>
  <c r="A788" i="34"/>
  <c r="A789" i="34"/>
  <c r="A790" i="34"/>
  <c r="A791" i="34"/>
  <c r="A792" i="34"/>
  <c r="A793" i="34"/>
  <c r="A794" i="34"/>
  <c r="A795" i="34"/>
  <c r="A796" i="34"/>
  <c r="A797" i="34"/>
  <c r="A798" i="34"/>
  <c r="A799" i="34"/>
  <c r="A800" i="34"/>
  <c r="A801" i="34"/>
  <c r="A802" i="34"/>
  <c r="A803" i="34"/>
  <c r="A804" i="34"/>
  <c r="A805" i="34"/>
  <c r="A806" i="34"/>
  <c r="A807" i="34"/>
  <c r="A808" i="34"/>
  <c r="A809" i="34"/>
  <c r="A810" i="34"/>
  <c r="A811" i="34"/>
  <c r="A812" i="34"/>
  <c r="A813" i="34"/>
  <c r="A814" i="34"/>
  <c r="A815" i="34"/>
  <c r="A816" i="34"/>
  <c r="A817" i="34"/>
  <c r="A818" i="34"/>
  <c r="A819" i="34"/>
  <c r="A820" i="34"/>
  <c r="A821" i="34"/>
  <c r="A822" i="34"/>
  <c r="A823" i="34"/>
  <c r="A824" i="34"/>
  <c r="A825" i="34"/>
  <c r="A826" i="34"/>
  <c r="A827" i="34"/>
  <c r="A828" i="34"/>
  <c r="A829" i="34"/>
  <c r="A830" i="34"/>
  <c r="A831" i="34"/>
  <c r="A832" i="34"/>
  <c r="A833" i="34"/>
  <c r="A834" i="34"/>
  <c r="A835" i="34"/>
  <c r="A836" i="34"/>
  <c r="A837" i="34"/>
  <c r="A838" i="34"/>
  <c r="A839" i="34"/>
  <c r="A840" i="34"/>
  <c r="A841" i="34"/>
  <c r="A842" i="34"/>
  <c r="A843" i="34"/>
  <c r="A844" i="34"/>
  <c r="A845" i="34"/>
  <c r="A846" i="34"/>
  <c r="A847" i="34"/>
  <c r="A848" i="34"/>
  <c r="A849" i="34"/>
  <c r="A850" i="34"/>
  <c r="A851" i="34"/>
  <c r="A852" i="34"/>
  <c r="A853" i="34"/>
  <c r="A854" i="34"/>
  <c r="A855" i="34"/>
  <c r="A856" i="34"/>
  <c r="A857" i="34"/>
  <c r="A858" i="34"/>
  <c r="A859" i="34"/>
  <c r="A860" i="34"/>
  <c r="A861" i="34"/>
  <c r="A862" i="34"/>
  <c r="A863" i="34"/>
  <c r="A864" i="34"/>
  <c r="A865" i="34"/>
  <c r="A866" i="34"/>
  <c r="A867" i="34"/>
  <c r="A868" i="34"/>
  <c r="A869" i="34"/>
  <c r="A870" i="34"/>
  <c r="A871" i="34"/>
  <c r="A872" i="34"/>
  <c r="A873" i="34"/>
  <c r="A874" i="34"/>
  <c r="A875" i="34"/>
  <c r="A876" i="34"/>
  <c r="A877" i="34"/>
  <c r="A878" i="34"/>
  <c r="A879" i="34"/>
  <c r="A880" i="34"/>
  <c r="A881" i="34"/>
  <c r="A882" i="34"/>
  <c r="A883" i="34"/>
  <c r="A884" i="34"/>
  <c r="A885" i="34"/>
  <c r="A886" i="34"/>
  <c r="A887" i="34"/>
  <c r="A888" i="34"/>
  <c r="A889" i="34"/>
  <c r="A890" i="34"/>
  <c r="A891" i="34"/>
  <c r="A892" i="34"/>
  <c r="A893" i="34"/>
  <c r="A894" i="34"/>
  <c r="A895" i="34"/>
  <c r="A896" i="34"/>
  <c r="A897" i="34"/>
  <c r="A898" i="34"/>
  <c r="A899" i="34"/>
  <c r="A900" i="34"/>
  <c r="A901" i="34"/>
  <c r="A902" i="34"/>
  <c r="A903" i="34"/>
  <c r="A904" i="34"/>
  <c r="A905" i="34"/>
  <c r="A906" i="34"/>
  <c r="A907" i="34"/>
  <c r="A908" i="34"/>
  <c r="A909" i="34"/>
  <c r="A910" i="34"/>
  <c r="A911" i="34"/>
  <c r="A912" i="34"/>
  <c r="A913" i="34"/>
  <c r="A914" i="34"/>
  <c r="A915" i="34"/>
  <c r="A916" i="34"/>
  <c r="A917" i="34"/>
  <c r="A918" i="34"/>
  <c r="A919" i="34"/>
  <c r="A920" i="34"/>
  <c r="A921" i="34"/>
  <c r="A922" i="34"/>
  <c r="A923" i="34"/>
  <c r="A924" i="34"/>
  <c r="A925" i="34"/>
  <c r="A926" i="34"/>
  <c r="A927" i="34"/>
  <c r="A928" i="34"/>
  <c r="A929" i="34"/>
  <c r="A930" i="34"/>
  <c r="A931" i="34"/>
  <c r="A932" i="34"/>
  <c r="A933" i="34"/>
  <c r="A934" i="34"/>
  <c r="A935" i="34"/>
  <c r="A936" i="34"/>
  <c r="A937" i="34"/>
  <c r="A938" i="34"/>
  <c r="A939" i="34"/>
  <c r="A940" i="34"/>
  <c r="A941" i="34"/>
  <c r="A942" i="34"/>
  <c r="A943" i="34"/>
  <c r="A944" i="34"/>
  <c r="A945" i="34"/>
  <c r="A946" i="34"/>
  <c r="A947" i="34"/>
  <c r="A948" i="34"/>
  <c r="A949" i="34"/>
  <c r="A950" i="34"/>
  <c r="A951" i="34"/>
  <c r="A952" i="34"/>
  <c r="A953" i="34"/>
  <c r="A954" i="34"/>
  <c r="A955" i="34"/>
  <c r="A956" i="34"/>
  <c r="A957" i="34"/>
  <c r="A958" i="34"/>
  <c r="A959" i="34"/>
  <c r="A960" i="34"/>
  <c r="A961" i="34"/>
  <c r="A962" i="34"/>
  <c r="A963" i="34"/>
  <c r="A964" i="34"/>
  <c r="A965" i="34"/>
  <c r="A966" i="34"/>
  <c r="A967" i="34"/>
  <c r="A968" i="34"/>
  <c r="A969" i="34"/>
  <c r="A970" i="34"/>
  <c r="A971" i="34"/>
  <c r="A972" i="34"/>
  <c r="A973" i="34"/>
  <c r="A974" i="34"/>
  <c r="A975" i="34"/>
  <c r="A976" i="34"/>
  <c r="A977" i="34"/>
  <c r="A978" i="34"/>
  <c r="A979" i="34"/>
  <c r="A980" i="34"/>
  <c r="A981" i="34"/>
  <c r="A982" i="34"/>
  <c r="A983" i="34"/>
  <c r="A984" i="34"/>
  <c r="A985" i="34"/>
  <c r="A986" i="34"/>
  <c r="A987" i="34"/>
  <c r="A988" i="34"/>
  <c r="A989" i="34"/>
  <c r="A990" i="34"/>
  <c r="A991" i="34"/>
  <c r="A992" i="34"/>
  <c r="A993" i="34"/>
  <c r="A994" i="34"/>
  <c r="A995" i="34"/>
  <c r="A996" i="34"/>
  <c r="A997" i="34"/>
  <c r="A998" i="34"/>
  <c r="A999" i="34"/>
  <c r="A1000" i="34"/>
  <c r="A1001" i="34"/>
  <c r="A1002" i="34"/>
  <c r="A1003" i="34"/>
  <c r="A1004" i="34"/>
  <c r="A1005" i="34"/>
  <c r="A1006" i="34"/>
  <c r="A1007" i="34"/>
  <c r="A1008" i="34"/>
  <c r="A1009" i="34"/>
  <c r="A1010" i="34"/>
  <c r="A1011" i="34"/>
  <c r="A1012" i="34"/>
  <c r="A1013" i="34"/>
  <c r="A1014" i="34"/>
  <c r="A1015" i="34"/>
  <c r="A1016" i="34"/>
  <c r="A1017" i="34"/>
  <c r="A1018" i="34"/>
  <c r="A1019" i="34"/>
  <c r="A1020" i="34"/>
  <c r="A1021" i="34"/>
  <c r="A1022" i="34"/>
  <c r="A1023" i="34"/>
  <c r="A1024" i="34"/>
  <c r="A1025" i="34"/>
  <c r="A1026" i="34"/>
  <c r="A1027" i="34"/>
  <c r="A1028" i="34"/>
  <c r="A1029" i="34"/>
  <c r="A1030" i="34"/>
  <c r="A1031" i="34"/>
  <c r="A1032" i="34"/>
  <c r="A1033" i="34"/>
  <c r="A1034" i="34"/>
  <c r="A1035" i="34"/>
  <c r="A1036" i="34"/>
  <c r="A1037" i="34"/>
  <c r="A1038" i="34"/>
  <c r="A1039" i="34"/>
  <c r="A1040" i="34"/>
  <c r="A1041" i="34"/>
  <c r="A1042" i="34"/>
  <c r="A1043" i="34"/>
  <c r="A1044" i="34"/>
  <c r="A1045" i="34"/>
  <c r="A1046" i="34"/>
  <c r="A1047" i="34"/>
  <c r="A1048" i="34"/>
  <c r="A1049" i="34"/>
  <c r="A1050" i="34"/>
  <c r="A1051" i="34"/>
  <c r="A1052" i="34"/>
  <c r="A1053" i="34"/>
  <c r="A1054" i="34"/>
  <c r="A1055" i="34"/>
  <c r="A1056" i="34"/>
  <c r="A1057" i="34"/>
  <c r="A1058" i="34"/>
  <c r="A1059" i="34"/>
  <c r="A1060" i="34"/>
  <c r="A1061" i="34"/>
  <c r="A1062" i="34"/>
  <c r="A1063" i="34"/>
  <c r="A1064" i="34"/>
  <c r="A1065" i="34"/>
  <c r="A1066" i="34"/>
  <c r="A1067" i="34"/>
  <c r="A1068" i="34"/>
  <c r="A1069" i="34"/>
  <c r="A1070" i="34"/>
  <c r="A1071" i="34"/>
  <c r="A1072" i="34"/>
  <c r="A1073" i="34"/>
  <c r="A1074" i="34"/>
  <c r="A1075" i="34"/>
  <c r="A1076" i="34"/>
  <c r="A1077" i="34"/>
  <c r="A1078" i="34"/>
  <c r="A1079" i="34"/>
  <c r="A1080" i="34"/>
  <c r="A1081" i="34"/>
  <c r="A1082" i="34"/>
  <c r="A1083" i="34"/>
  <c r="A1084" i="34"/>
  <c r="A1085" i="34"/>
  <c r="A1086" i="34"/>
  <c r="A1087" i="34"/>
  <c r="A1088" i="34"/>
  <c r="A1089" i="34"/>
  <c r="A1090" i="34"/>
  <c r="A1091" i="34"/>
  <c r="A1092" i="34"/>
  <c r="A1093" i="34"/>
  <c r="A1094" i="34"/>
  <c r="A1095" i="34"/>
  <c r="A1096" i="34"/>
  <c r="A1097" i="34"/>
  <c r="A1098" i="34"/>
  <c r="A1099" i="34"/>
  <c r="A1100" i="34"/>
  <c r="A1101" i="34"/>
  <c r="A1102" i="34"/>
  <c r="A1103" i="34"/>
  <c r="A1104" i="34"/>
  <c r="A1105" i="34"/>
  <c r="A1106" i="34"/>
  <c r="A1107" i="34"/>
  <c r="A1108" i="34"/>
  <c r="A1109" i="34"/>
  <c r="A1110" i="34"/>
  <c r="A1111" i="34"/>
  <c r="A1112" i="34"/>
  <c r="A1113" i="34"/>
  <c r="A1114" i="34"/>
  <c r="A1115" i="34"/>
  <c r="A1116" i="34"/>
  <c r="A1117" i="34"/>
  <c r="A1118" i="34"/>
  <c r="A1119" i="34"/>
  <c r="A1120" i="34"/>
  <c r="A1121" i="34"/>
  <c r="A1122" i="34"/>
  <c r="A1123" i="34"/>
  <c r="A1124" i="34"/>
  <c r="A1125" i="34"/>
  <c r="A1126" i="34"/>
  <c r="A1127" i="34"/>
  <c r="A1128" i="34"/>
  <c r="A1129" i="34"/>
  <c r="A1130" i="34"/>
  <c r="A1131" i="34"/>
  <c r="A1132" i="34"/>
  <c r="A1133" i="34"/>
  <c r="A1134" i="34"/>
  <c r="A1135" i="34"/>
  <c r="A1136" i="34"/>
  <c r="A1137" i="34"/>
  <c r="A1138" i="34"/>
  <c r="A1139" i="34"/>
  <c r="A1140" i="34"/>
  <c r="A1141" i="34"/>
  <c r="A1142" i="34"/>
  <c r="A1143" i="34"/>
  <c r="A1144" i="34"/>
  <c r="A1145" i="34"/>
  <c r="A1146" i="34"/>
  <c r="A1147" i="34"/>
  <c r="A1148" i="34"/>
  <c r="A1149" i="34"/>
  <c r="A1150" i="34"/>
  <c r="A1151" i="34"/>
  <c r="A1152" i="34"/>
  <c r="A1153" i="34"/>
  <c r="A1154" i="34"/>
  <c r="A1155" i="34"/>
  <c r="A1156" i="34"/>
  <c r="A1157" i="34"/>
  <c r="A1158" i="34"/>
  <c r="A1159" i="34"/>
  <c r="A1160" i="34"/>
  <c r="A1161" i="34"/>
  <c r="A1162" i="34"/>
  <c r="A1163" i="34"/>
  <c r="A1164" i="34"/>
  <c r="A1165" i="34"/>
  <c r="A1166" i="34"/>
  <c r="A1167" i="34"/>
  <c r="A1168" i="34"/>
  <c r="A1169" i="34"/>
  <c r="A1170" i="34"/>
  <c r="A1171" i="34"/>
  <c r="A1172" i="34"/>
  <c r="A1173" i="34"/>
  <c r="A1174" i="34"/>
  <c r="A1175" i="34"/>
  <c r="A1176" i="34"/>
  <c r="A1177" i="34"/>
  <c r="A1178" i="34"/>
  <c r="A1179" i="34"/>
  <c r="A1180" i="34"/>
  <c r="A1181" i="34"/>
  <c r="A1182" i="34"/>
  <c r="A1183" i="34"/>
  <c r="A1184" i="34"/>
  <c r="A1185" i="34"/>
  <c r="A1186" i="34"/>
  <c r="A1187" i="34"/>
  <c r="A1188" i="34"/>
  <c r="A1189" i="34"/>
  <c r="A1190" i="34"/>
  <c r="A1191" i="34"/>
  <c r="A1192" i="34"/>
  <c r="A1193" i="34"/>
  <c r="A1194" i="34"/>
  <c r="A1195" i="34"/>
  <c r="A1196" i="34"/>
  <c r="A1197" i="34"/>
  <c r="A1198" i="34"/>
  <c r="A1199" i="34"/>
  <c r="A1200" i="34"/>
  <c r="A1201" i="34"/>
  <c r="A1202" i="34"/>
  <c r="A1203" i="34"/>
  <c r="A1204" i="34"/>
  <c r="A1205" i="34"/>
  <c r="A1206" i="34"/>
  <c r="A1207" i="34"/>
  <c r="A1208" i="34"/>
  <c r="A1209" i="34"/>
  <c r="A4" i="34"/>
  <c r="O587" i="34"/>
  <c r="O586" i="34"/>
  <c r="O585" i="34"/>
  <c r="O584" i="34"/>
  <c r="O583" i="34"/>
  <c r="O582" i="34"/>
  <c r="O593" i="34"/>
  <c r="O592" i="34"/>
  <c r="O591" i="34"/>
  <c r="O590" i="34"/>
  <c r="O589" i="34"/>
  <c r="M3" i="30"/>
  <c r="M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2" i="30"/>
  <c r="P1209" i="34"/>
  <c r="O1209" i="34"/>
  <c r="N1209" i="34"/>
  <c r="M1209" i="34"/>
  <c r="L1209" i="34"/>
  <c r="K1209" i="34"/>
  <c r="P1208" i="34"/>
  <c r="O1208" i="34"/>
  <c r="N1208" i="34"/>
  <c r="M1208" i="34"/>
  <c r="L1208" i="34"/>
  <c r="K1208" i="34"/>
  <c r="P1207" i="34"/>
  <c r="O1207" i="34"/>
  <c r="N1207" i="34"/>
  <c r="M1207" i="34"/>
  <c r="L1207" i="34"/>
  <c r="K1207" i="34"/>
  <c r="P1206" i="34"/>
  <c r="O1206" i="34"/>
  <c r="N1206" i="34"/>
  <c r="M1206" i="34"/>
  <c r="L1206" i="34"/>
  <c r="K1206" i="34"/>
  <c r="P1205" i="34"/>
  <c r="O1205" i="34"/>
  <c r="N1205" i="34"/>
  <c r="M1205" i="34"/>
  <c r="L1205" i="34"/>
  <c r="K1205" i="34"/>
  <c r="P1204" i="34"/>
  <c r="O1204" i="34"/>
  <c r="N1204" i="34"/>
  <c r="M1204" i="34"/>
  <c r="L1204" i="34"/>
  <c r="K1204" i="34"/>
  <c r="P1203" i="34"/>
  <c r="O1203" i="34"/>
  <c r="N1203" i="34"/>
  <c r="M1203" i="34"/>
  <c r="L1203" i="34"/>
  <c r="K1203" i="34"/>
  <c r="P1202" i="34"/>
  <c r="O1202" i="34"/>
  <c r="N1202" i="34"/>
  <c r="M1202" i="34"/>
  <c r="L1202" i="34"/>
  <c r="K1202" i="34"/>
  <c r="P1200" i="34"/>
  <c r="O1200" i="34"/>
  <c r="N1200" i="34"/>
  <c r="M1200" i="34"/>
  <c r="L1200" i="34"/>
  <c r="K1200" i="34"/>
  <c r="P1199" i="34"/>
  <c r="O1199" i="34"/>
  <c r="N1199" i="34"/>
  <c r="M1199" i="34"/>
  <c r="L1199" i="34"/>
  <c r="K1199" i="34"/>
  <c r="P1198" i="34"/>
  <c r="O1198" i="34"/>
  <c r="N1198" i="34"/>
  <c r="M1198" i="34"/>
  <c r="L1198" i="34"/>
  <c r="K1198" i="34"/>
  <c r="P1197" i="34"/>
  <c r="O1197" i="34"/>
  <c r="N1197" i="34"/>
  <c r="M1197" i="34"/>
  <c r="L1197" i="34"/>
  <c r="K1197" i="34"/>
  <c r="P1196" i="34"/>
  <c r="O1196" i="34"/>
  <c r="N1196" i="34"/>
  <c r="M1196" i="34"/>
  <c r="L1196" i="34"/>
  <c r="K1196" i="34"/>
  <c r="P1194" i="34"/>
  <c r="O1194" i="34"/>
  <c r="N1194" i="34"/>
  <c r="M1194" i="34"/>
  <c r="L1194" i="34"/>
  <c r="K1194" i="34"/>
  <c r="P1193" i="34"/>
  <c r="O1193" i="34"/>
  <c r="N1193" i="34"/>
  <c r="M1193" i="34"/>
  <c r="L1193" i="34"/>
  <c r="K1193" i="34"/>
  <c r="P1192" i="34"/>
  <c r="O1192" i="34"/>
  <c r="N1192" i="34"/>
  <c r="M1192" i="34"/>
  <c r="L1192" i="34"/>
  <c r="K1192" i="34"/>
  <c r="P1191" i="34"/>
  <c r="O1191" i="34"/>
  <c r="N1191" i="34"/>
  <c r="M1191" i="34"/>
  <c r="L1191" i="34"/>
  <c r="K1191" i="34"/>
  <c r="P1186" i="34"/>
  <c r="O1186" i="34"/>
  <c r="N1186" i="34"/>
  <c r="M1186" i="34"/>
  <c r="L1186" i="34"/>
  <c r="K1186" i="34"/>
  <c r="P1185" i="34"/>
  <c r="O1185" i="34"/>
  <c r="N1185" i="34"/>
  <c r="M1185" i="34"/>
  <c r="L1185" i="34"/>
  <c r="K1185" i="34"/>
  <c r="P1184" i="34"/>
  <c r="O1184" i="34"/>
  <c r="N1184" i="34"/>
  <c r="M1184" i="34"/>
  <c r="L1184" i="34"/>
  <c r="K1184" i="34"/>
  <c r="P1183" i="34"/>
  <c r="O1183" i="34"/>
  <c r="N1183" i="34"/>
  <c r="M1183" i="34"/>
  <c r="L1183" i="34"/>
  <c r="K1183" i="34"/>
  <c r="P1182" i="34"/>
  <c r="O1182" i="34"/>
  <c r="N1182" i="34"/>
  <c r="M1182" i="34"/>
  <c r="L1182" i="34"/>
  <c r="K1182" i="34"/>
  <c r="P1181" i="34"/>
  <c r="O1181" i="34"/>
  <c r="N1181" i="34"/>
  <c r="M1181" i="34"/>
  <c r="L1181" i="34"/>
  <c r="K1181" i="34"/>
  <c r="P1180" i="34"/>
  <c r="O1180" i="34"/>
  <c r="N1180" i="34"/>
  <c r="M1180" i="34"/>
  <c r="L1180" i="34"/>
  <c r="K1180" i="34"/>
  <c r="P1179" i="34"/>
  <c r="O1179" i="34"/>
  <c r="N1179" i="34"/>
  <c r="M1179" i="34"/>
  <c r="L1179" i="34"/>
  <c r="K1179" i="34"/>
  <c r="P1178" i="34"/>
  <c r="O1178" i="34"/>
  <c r="N1178" i="34"/>
  <c r="M1178" i="34"/>
  <c r="L1178" i="34"/>
  <c r="K1178" i="34"/>
  <c r="P1176" i="34"/>
  <c r="O1176" i="34"/>
  <c r="N1176" i="34"/>
  <c r="M1176" i="34"/>
  <c r="L1176" i="34"/>
  <c r="K1176" i="34"/>
  <c r="P1175" i="34"/>
  <c r="O1175" i="34"/>
  <c r="N1175" i="34"/>
  <c r="M1175" i="34"/>
  <c r="L1175" i="34"/>
  <c r="K1175" i="34"/>
  <c r="P1174" i="34"/>
  <c r="O1174" i="34"/>
  <c r="N1174" i="34"/>
  <c r="M1174" i="34"/>
  <c r="L1174" i="34"/>
  <c r="K1174" i="34"/>
  <c r="P1172" i="34"/>
  <c r="O1172" i="34"/>
  <c r="N1172" i="34"/>
  <c r="M1172" i="34"/>
  <c r="L1172" i="34"/>
  <c r="K1172" i="34"/>
  <c r="P1171" i="34"/>
  <c r="O1171" i="34"/>
  <c r="N1171" i="34"/>
  <c r="M1171" i="34"/>
  <c r="L1171" i="34"/>
  <c r="K1171" i="34"/>
  <c r="P1170" i="34"/>
  <c r="O1170" i="34"/>
  <c r="N1170" i="34"/>
  <c r="M1170" i="34"/>
  <c r="L1170" i="34"/>
  <c r="K1170" i="34"/>
  <c r="P1169" i="34"/>
  <c r="O1169" i="34"/>
  <c r="N1169" i="34"/>
  <c r="M1169" i="34"/>
  <c r="L1169" i="34"/>
  <c r="K1169" i="34"/>
  <c r="P1167" i="34"/>
  <c r="O1167" i="34"/>
  <c r="N1167" i="34"/>
  <c r="M1167" i="34"/>
  <c r="L1167" i="34"/>
  <c r="K1167" i="34"/>
  <c r="P1166" i="34"/>
  <c r="O1166" i="34"/>
  <c r="N1166" i="34"/>
  <c r="M1166" i="34"/>
  <c r="L1166" i="34"/>
  <c r="K1166" i="34"/>
  <c r="P1165" i="34"/>
  <c r="O1165" i="34"/>
  <c r="N1165" i="34"/>
  <c r="M1165" i="34"/>
  <c r="L1165" i="34"/>
  <c r="K1165" i="34"/>
  <c r="P1164" i="34"/>
  <c r="O1164" i="34"/>
  <c r="N1164" i="34"/>
  <c r="M1164" i="34"/>
  <c r="L1164" i="34"/>
  <c r="K1164" i="34"/>
  <c r="P1162" i="34"/>
  <c r="O1162" i="34"/>
  <c r="N1162" i="34"/>
  <c r="M1162" i="34"/>
  <c r="L1162" i="34"/>
  <c r="K1162" i="34"/>
  <c r="P1161" i="34"/>
  <c r="O1161" i="34"/>
  <c r="N1161" i="34"/>
  <c r="M1161" i="34"/>
  <c r="L1161" i="34"/>
  <c r="K1161" i="34"/>
  <c r="P1160" i="34"/>
  <c r="O1160" i="34"/>
  <c r="N1160" i="34"/>
  <c r="M1160" i="34"/>
  <c r="L1160" i="34"/>
  <c r="K1160" i="34"/>
  <c r="P1159" i="34"/>
  <c r="O1159" i="34"/>
  <c r="N1159" i="34"/>
  <c r="M1159" i="34"/>
  <c r="L1159" i="34"/>
  <c r="K1159" i="34"/>
  <c r="P1158" i="34"/>
  <c r="O1158" i="34"/>
  <c r="N1158" i="34"/>
  <c r="M1158" i="34"/>
  <c r="L1158" i="34"/>
  <c r="K1158" i="34"/>
  <c r="P1157" i="34"/>
  <c r="O1157" i="34"/>
  <c r="N1157" i="34"/>
  <c r="M1157" i="34"/>
  <c r="L1157" i="34"/>
  <c r="K1157" i="34"/>
  <c r="P1156" i="34"/>
  <c r="O1156" i="34"/>
  <c r="N1156" i="34"/>
  <c r="M1156" i="34"/>
  <c r="L1156" i="34"/>
  <c r="K1156" i="34"/>
  <c r="P1155" i="34"/>
  <c r="O1155" i="34"/>
  <c r="N1155" i="34"/>
  <c r="M1155" i="34"/>
  <c r="L1155" i="34"/>
  <c r="K1155" i="34"/>
  <c r="P1154" i="34"/>
  <c r="O1154" i="34"/>
  <c r="N1154" i="34"/>
  <c r="M1154" i="34"/>
  <c r="L1154" i="34"/>
  <c r="K1154" i="34"/>
  <c r="P1149" i="34"/>
  <c r="O1149" i="34"/>
  <c r="N1149" i="34"/>
  <c r="M1149" i="34"/>
  <c r="L1149" i="34"/>
  <c r="K1149" i="34"/>
  <c r="P1148" i="34"/>
  <c r="O1148" i="34"/>
  <c r="N1148" i="34"/>
  <c r="M1148" i="34"/>
  <c r="L1148" i="34"/>
  <c r="K1148" i="34"/>
  <c r="P1147" i="34"/>
  <c r="O1147" i="34"/>
  <c r="N1147" i="34"/>
  <c r="M1147" i="34"/>
  <c r="L1147" i="34"/>
  <c r="K1147" i="34"/>
  <c r="P1146" i="34"/>
  <c r="O1146" i="34"/>
  <c r="N1146" i="34"/>
  <c r="M1146" i="34"/>
  <c r="L1146" i="34"/>
  <c r="K1146" i="34"/>
  <c r="P1145" i="34"/>
  <c r="O1145" i="34"/>
  <c r="N1145" i="34"/>
  <c r="M1145" i="34"/>
  <c r="L1145" i="34"/>
  <c r="K1145" i="34"/>
  <c r="P1144" i="34"/>
  <c r="O1144" i="34"/>
  <c r="N1144" i="34"/>
  <c r="M1144" i="34"/>
  <c r="L1144" i="34"/>
  <c r="K1144" i="34"/>
  <c r="P1143" i="34"/>
  <c r="O1143" i="34"/>
  <c r="N1143" i="34"/>
  <c r="M1143" i="34"/>
  <c r="L1143" i="34"/>
  <c r="K1143" i="34"/>
  <c r="P1141" i="34"/>
  <c r="O1141" i="34"/>
  <c r="N1141" i="34"/>
  <c r="M1141" i="34"/>
  <c r="L1141" i="34"/>
  <c r="K1141" i="34"/>
  <c r="P1140" i="34"/>
  <c r="O1140" i="34"/>
  <c r="N1140" i="34"/>
  <c r="M1140" i="34"/>
  <c r="L1140" i="34"/>
  <c r="K1140" i="34"/>
  <c r="P1139" i="34"/>
  <c r="O1139" i="34"/>
  <c r="N1139" i="34"/>
  <c r="M1139" i="34"/>
  <c r="L1139" i="34"/>
  <c r="K1139" i="34"/>
  <c r="P1137" i="34"/>
  <c r="O1137" i="34"/>
  <c r="N1137" i="34"/>
  <c r="M1137" i="34"/>
  <c r="L1137" i="34"/>
  <c r="K1137" i="34"/>
  <c r="P1136" i="34"/>
  <c r="O1136" i="34"/>
  <c r="N1136" i="34"/>
  <c r="M1136" i="34"/>
  <c r="L1136" i="34"/>
  <c r="K1136" i="34"/>
  <c r="P1135" i="34"/>
  <c r="O1135" i="34"/>
  <c r="N1135" i="34"/>
  <c r="M1135" i="34"/>
  <c r="L1135" i="34"/>
  <c r="K1135" i="34"/>
  <c r="P1134" i="34"/>
  <c r="O1134" i="34"/>
  <c r="N1134" i="34"/>
  <c r="M1134" i="34"/>
  <c r="L1134" i="34"/>
  <c r="K1134" i="34"/>
  <c r="P1133" i="34"/>
  <c r="O1133" i="34"/>
  <c r="N1133" i="34"/>
  <c r="M1133" i="34"/>
  <c r="L1133" i="34"/>
  <c r="K1133" i="34"/>
  <c r="P1131" i="34"/>
  <c r="O1131" i="34"/>
  <c r="N1131" i="34"/>
  <c r="M1131" i="34"/>
  <c r="L1131" i="34"/>
  <c r="K1131" i="34"/>
  <c r="P1130" i="34"/>
  <c r="O1130" i="34"/>
  <c r="N1130" i="34"/>
  <c r="M1130" i="34"/>
  <c r="L1130" i="34"/>
  <c r="K1130" i="34"/>
  <c r="P1129" i="34"/>
  <c r="O1129" i="34"/>
  <c r="N1129" i="34"/>
  <c r="M1129" i="34"/>
  <c r="L1129" i="34"/>
  <c r="K1129" i="34"/>
  <c r="P1128" i="34"/>
  <c r="O1128" i="34"/>
  <c r="N1128" i="34"/>
  <c r="M1128" i="34"/>
  <c r="L1128" i="34"/>
  <c r="K1128" i="34"/>
  <c r="P1127" i="34"/>
  <c r="O1127" i="34"/>
  <c r="N1127" i="34"/>
  <c r="M1127" i="34"/>
  <c r="L1127" i="34"/>
  <c r="K1127" i="34"/>
  <c r="P1126" i="34"/>
  <c r="O1126" i="34"/>
  <c r="N1126" i="34"/>
  <c r="M1126" i="34"/>
  <c r="L1126" i="34"/>
  <c r="K1126" i="34"/>
  <c r="P1125" i="34"/>
  <c r="O1125" i="34"/>
  <c r="N1125" i="34"/>
  <c r="M1125" i="34"/>
  <c r="L1125" i="34"/>
  <c r="K1125" i="34"/>
  <c r="P1124" i="34"/>
  <c r="O1124" i="34"/>
  <c r="N1124" i="34"/>
  <c r="M1124" i="34"/>
  <c r="L1124" i="34"/>
  <c r="K1124" i="34"/>
  <c r="P1123" i="34"/>
  <c r="O1123" i="34"/>
  <c r="N1123" i="34"/>
  <c r="M1123" i="34"/>
  <c r="L1123" i="34"/>
  <c r="K1123" i="34"/>
  <c r="P1118" i="34"/>
  <c r="O1118" i="34"/>
  <c r="N1118" i="34"/>
  <c r="M1118" i="34"/>
  <c r="L1118" i="34"/>
  <c r="K1118" i="34"/>
  <c r="P1117" i="34"/>
  <c r="O1117" i="34"/>
  <c r="N1117" i="34"/>
  <c r="M1117" i="34"/>
  <c r="L1117" i="34"/>
  <c r="K1117" i="34"/>
  <c r="P1116" i="34"/>
  <c r="O1116" i="34"/>
  <c r="N1116" i="34"/>
  <c r="M1116" i="34"/>
  <c r="L1116" i="34"/>
  <c r="K1116" i="34"/>
  <c r="P1115" i="34"/>
  <c r="O1115" i="34"/>
  <c r="N1115" i="34"/>
  <c r="M1115" i="34"/>
  <c r="L1115" i="34"/>
  <c r="K1115" i="34"/>
  <c r="P1114" i="34"/>
  <c r="O1114" i="34"/>
  <c r="N1114" i="34"/>
  <c r="M1114" i="34"/>
  <c r="L1114" i="34"/>
  <c r="K1114" i="34"/>
  <c r="P1113" i="34"/>
  <c r="O1113" i="34"/>
  <c r="N1113" i="34"/>
  <c r="M1113" i="34"/>
  <c r="L1113" i="34"/>
  <c r="K1113" i="34"/>
  <c r="P1112" i="34"/>
  <c r="O1112" i="34"/>
  <c r="N1112" i="34"/>
  <c r="M1112" i="34"/>
  <c r="L1112" i="34"/>
  <c r="K1112" i="34"/>
  <c r="P1111" i="34"/>
  <c r="O1111" i="34"/>
  <c r="N1111" i="34"/>
  <c r="M1111" i="34"/>
  <c r="L1111" i="34"/>
  <c r="K1111" i="34"/>
  <c r="P1110" i="34"/>
  <c r="O1110" i="34"/>
  <c r="N1110" i="34"/>
  <c r="M1110" i="34"/>
  <c r="L1110" i="34"/>
  <c r="K1110" i="34"/>
  <c r="P1108" i="34"/>
  <c r="O1108" i="34"/>
  <c r="N1108" i="34"/>
  <c r="M1108" i="34"/>
  <c r="L1108" i="34"/>
  <c r="K1108" i="34"/>
  <c r="P1107" i="34"/>
  <c r="O1107" i="34"/>
  <c r="N1107" i="34"/>
  <c r="M1107" i="34"/>
  <c r="L1107" i="34"/>
  <c r="K1107" i="34"/>
  <c r="P1106" i="34"/>
  <c r="O1106" i="34"/>
  <c r="N1106" i="34"/>
  <c r="M1106" i="34"/>
  <c r="L1106" i="34"/>
  <c r="K1106" i="34"/>
  <c r="P1105" i="34"/>
  <c r="O1105" i="34"/>
  <c r="N1105" i="34"/>
  <c r="M1105" i="34"/>
  <c r="L1105" i="34"/>
  <c r="K1105" i="34"/>
  <c r="P1104" i="34"/>
  <c r="O1104" i="34"/>
  <c r="N1104" i="34"/>
  <c r="M1104" i="34"/>
  <c r="L1104" i="34"/>
  <c r="K1104" i="34"/>
  <c r="P1103" i="34"/>
  <c r="O1103" i="34"/>
  <c r="N1103" i="34"/>
  <c r="M1103" i="34"/>
  <c r="L1103" i="34"/>
  <c r="K1103" i="34"/>
  <c r="P1102" i="34"/>
  <c r="O1102" i="34"/>
  <c r="N1102" i="34"/>
  <c r="M1102" i="34"/>
  <c r="L1102" i="34"/>
  <c r="K1102" i="34"/>
  <c r="P1100" i="34"/>
  <c r="O1100" i="34"/>
  <c r="N1100" i="34"/>
  <c r="M1100" i="34"/>
  <c r="L1100" i="34"/>
  <c r="K1100" i="34"/>
  <c r="P1099" i="34"/>
  <c r="O1099" i="34"/>
  <c r="N1099" i="34"/>
  <c r="M1099" i="34"/>
  <c r="L1099" i="34"/>
  <c r="K1099" i="34"/>
  <c r="P1098" i="34"/>
  <c r="O1098" i="34"/>
  <c r="N1098" i="34"/>
  <c r="M1098" i="34"/>
  <c r="L1098" i="34"/>
  <c r="K1098" i="34"/>
  <c r="P1097" i="34"/>
  <c r="O1097" i="34"/>
  <c r="N1097" i="34"/>
  <c r="M1097" i="34"/>
  <c r="L1097" i="34"/>
  <c r="K1097" i="34"/>
  <c r="P1096" i="34"/>
  <c r="O1096" i="34"/>
  <c r="N1096" i="34"/>
  <c r="M1096" i="34"/>
  <c r="L1096" i="34"/>
  <c r="K1096" i="34"/>
  <c r="P1095" i="34"/>
  <c r="O1095" i="34"/>
  <c r="N1095" i="34"/>
  <c r="M1095" i="34"/>
  <c r="L1095" i="34"/>
  <c r="K1095" i="34"/>
  <c r="P1094" i="34"/>
  <c r="O1094" i="34"/>
  <c r="N1094" i="34"/>
  <c r="M1094" i="34"/>
  <c r="L1094" i="34"/>
  <c r="K1094" i="34"/>
  <c r="P1093" i="34"/>
  <c r="O1093" i="34"/>
  <c r="N1093" i="34"/>
  <c r="M1093" i="34"/>
  <c r="L1093" i="34"/>
  <c r="K1093" i="34"/>
  <c r="P1088" i="34"/>
  <c r="O1088" i="34"/>
  <c r="N1088" i="34"/>
  <c r="M1088" i="34"/>
  <c r="L1088" i="34"/>
  <c r="K1088" i="34"/>
  <c r="P1087" i="34"/>
  <c r="O1087" i="34"/>
  <c r="N1087" i="34"/>
  <c r="M1087" i="34"/>
  <c r="L1087" i="34"/>
  <c r="K1087" i="34"/>
  <c r="P1086" i="34"/>
  <c r="O1086" i="34"/>
  <c r="N1086" i="34"/>
  <c r="M1086" i="34"/>
  <c r="L1086" i="34"/>
  <c r="K1086" i="34"/>
  <c r="P1085" i="34"/>
  <c r="O1085" i="34"/>
  <c r="N1085" i="34"/>
  <c r="M1085" i="34"/>
  <c r="L1085" i="34"/>
  <c r="K1085" i="34"/>
  <c r="P1084" i="34"/>
  <c r="O1084" i="34"/>
  <c r="N1084" i="34"/>
  <c r="M1084" i="34"/>
  <c r="L1084" i="34"/>
  <c r="K1084" i="34"/>
  <c r="P1083" i="34"/>
  <c r="O1083" i="34"/>
  <c r="N1083" i="34"/>
  <c r="M1083" i="34"/>
  <c r="L1083" i="34"/>
  <c r="K1083" i="34"/>
  <c r="P1082" i="34"/>
  <c r="O1082" i="34"/>
  <c r="N1082" i="34"/>
  <c r="M1082" i="34"/>
  <c r="L1082" i="34"/>
  <c r="K1082" i="34"/>
  <c r="P1081" i="34"/>
  <c r="O1081" i="34"/>
  <c r="N1081" i="34"/>
  <c r="M1081" i="34"/>
  <c r="L1081" i="34"/>
  <c r="K1081" i="34"/>
  <c r="P1080" i="34"/>
  <c r="O1080" i="34"/>
  <c r="N1080" i="34"/>
  <c r="M1080" i="34"/>
  <c r="L1080" i="34"/>
  <c r="K1080" i="34"/>
  <c r="P1079" i="34"/>
  <c r="O1079" i="34"/>
  <c r="N1079" i="34"/>
  <c r="M1079" i="34"/>
  <c r="L1079" i="34"/>
  <c r="K1079" i="34"/>
  <c r="P1077" i="34"/>
  <c r="O1077" i="34"/>
  <c r="N1077" i="34"/>
  <c r="M1077" i="34"/>
  <c r="L1077" i="34"/>
  <c r="K1077" i="34"/>
  <c r="P1076" i="34"/>
  <c r="O1076" i="34"/>
  <c r="N1076" i="34"/>
  <c r="M1076" i="34"/>
  <c r="L1076" i="34"/>
  <c r="K1076" i="34"/>
  <c r="P1075" i="34"/>
  <c r="O1075" i="34"/>
  <c r="N1075" i="34"/>
  <c r="M1075" i="34"/>
  <c r="L1075" i="34"/>
  <c r="K1075" i="34"/>
  <c r="P1074" i="34"/>
  <c r="O1074" i="34"/>
  <c r="N1074" i="34"/>
  <c r="M1074" i="34"/>
  <c r="L1074" i="34"/>
  <c r="K1074" i="34"/>
  <c r="P1073" i="34"/>
  <c r="O1073" i="34"/>
  <c r="N1073" i="34"/>
  <c r="M1073" i="34"/>
  <c r="L1073" i="34"/>
  <c r="K1073" i="34"/>
  <c r="P1072" i="34"/>
  <c r="O1072" i="34"/>
  <c r="N1072" i="34"/>
  <c r="M1072" i="34"/>
  <c r="L1072" i="34"/>
  <c r="K1072" i="34"/>
  <c r="P1071" i="34"/>
  <c r="O1071" i="34"/>
  <c r="N1071" i="34"/>
  <c r="M1071" i="34"/>
  <c r="L1071" i="34"/>
  <c r="K1071" i="34"/>
  <c r="P1070" i="34"/>
  <c r="O1070" i="34"/>
  <c r="N1070" i="34"/>
  <c r="M1070" i="34"/>
  <c r="L1070" i="34"/>
  <c r="K1070" i="34"/>
  <c r="P1069" i="34"/>
  <c r="O1069" i="34"/>
  <c r="N1069" i="34"/>
  <c r="M1069" i="34"/>
  <c r="L1069" i="34"/>
  <c r="K1069" i="34"/>
  <c r="P1068" i="34"/>
  <c r="O1068" i="34"/>
  <c r="N1068" i="34"/>
  <c r="M1068" i="34"/>
  <c r="L1068" i="34"/>
  <c r="K1068" i="34"/>
  <c r="P1066" i="34"/>
  <c r="O1066" i="34"/>
  <c r="N1066" i="34"/>
  <c r="M1066" i="34"/>
  <c r="L1066" i="34"/>
  <c r="K1066" i="34"/>
  <c r="P1065" i="34"/>
  <c r="O1065" i="34"/>
  <c r="N1065" i="34"/>
  <c r="M1065" i="34"/>
  <c r="L1065" i="34"/>
  <c r="K1065" i="34"/>
  <c r="P1064" i="34"/>
  <c r="O1064" i="34"/>
  <c r="N1064" i="34"/>
  <c r="M1064" i="34"/>
  <c r="L1064" i="34"/>
  <c r="K1064" i="34"/>
  <c r="P1063" i="34"/>
  <c r="O1063" i="34"/>
  <c r="N1063" i="34"/>
  <c r="M1063" i="34"/>
  <c r="L1063" i="34"/>
  <c r="K1063" i="34"/>
  <c r="P1062" i="34"/>
  <c r="O1062" i="34"/>
  <c r="N1062" i="34"/>
  <c r="M1062" i="34"/>
  <c r="L1062" i="34"/>
  <c r="K1062" i="34"/>
  <c r="P1061" i="34"/>
  <c r="O1061" i="34"/>
  <c r="N1061" i="34"/>
  <c r="M1061" i="34"/>
  <c r="L1061" i="34"/>
  <c r="K1061" i="34"/>
  <c r="P1060" i="34"/>
  <c r="O1060" i="34"/>
  <c r="N1060" i="34"/>
  <c r="M1060" i="34"/>
  <c r="L1060" i="34"/>
  <c r="K1060" i="34"/>
  <c r="P1059" i="34"/>
  <c r="O1059" i="34"/>
  <c r="N1059" i="34"/>
  <c r="M1059" i="34"/>
  <c r="L1059" i="34"/>
  <c r="K1059" i="34"/>
  <c r="P1058" i="34"/>
  <c r="O1058" i="34"/>
  <c r="N1058" i="34"/>
  <c r="M1058" i="34"/>
  <c r="L1058" i="34"/>
  <c r="K1058" i="34"/>
  <c r="P1057" i="34"/>
  <c r="O1057" i="34"/>
  <c r="N1057" i="34"/>
  <c r="M1057" i="34"/>
  <c r="L1057" i="34"/>
  <c r="K1057" i="34"/>
  <c r="P1056" i="34"/>
  <c r="O1056" i="34"/>
  <c r="N1056" i="34"/>
  <c r="M1056" i="34"/>
  <c r="L1056" i="34"/>
  <c r="K1056" i="34"/>
  <c r="P1051" i="34"/>
  <c r="O1051" i="34"/>
  <c r="N1051" i="34"/>
  <c r="M1051" i="34"/>
  <c r="L1051" i="34"/>
  <c r="K1051" i="34"/>
  <c r="P1050" i="34"/>
  <c r="O1050" i="34"/>
  <c r="N1050" i="34"/>
  <c r="M1050" i="34"/>
  <c r="L1050" i="34"/>
  <c r="K1050" i="34"/>
  <c r="P1049" i="34"/>
  <c r="O1049" i="34"/>
  <c r="N1049" i="34"/>
  <c r="M1049" i="34"/>
  <c r="L1049" i="34"/>
  <c r="K1049" i="34"/>
  <c r="P1048" i="34"/>
  <c r="O1048" i="34"/>
  <c r="N1048" i="34"/>
  <c r="M1048" i="34"/>
  <c r="L1048" i="34"/>
  <c r="K1048" i="34"/>
  <c r="P1047" i="34"/>
  <c r="O1047" i="34"/>
  <c r="N1047" i="34"/>
  <c r="M1047" i="34"/>
  <c r="L1047" i="34"/>
  <c r="K1047" i="34"/>
  <c r="P1046" i="34"/>
  <c r="O1046" i="34"/>
  <c r="N1046" i="34"/>
  <c r="M1046" i="34"/>
  <c r="L1046" i="34"/>
  <c r="K1046" i="34"/>
  <c r="P1045" i="34"/>
  <c r="O1045" i="34"/>
  <c r="N1045" i="34"/>
  <c r="M1045" i="34"/>
  <c r="L1045" i="34"/>
  <c r="K1045" i="34"/>
  <c r="P1044" i="34"/>
  <c r="O1044" i="34"/>
  <c r="N1044" i="34"/>
  <c r="M1044" i="34"/>
  <c r="L1044" i="34"/>
  <c r="K1044" i="34"/>
  <c r="P1043" i="34"/>
  <c r="O1043" i="34"/>
  <c r="N1043" i="34"/>
  <c r="M1043" i="34"/>
  <c r="L1043" i="34"/>
  <c r="K1043" i="34"/>
  <c r="P1042" i="34"/>
  <c r="O1042" i="34"/>
  <c r="N1042" i="34"/>
  <c r="M1042" i="34"/>
  <c r="L1042" i="34"/>
  <c r="K1042" i="34"/>
  <c r="P1041" i="34"/>
  <c r="O1041" i="34"/>
  <c r="N1041" i="34"/>
  <c r="M1041" i="34"/>
  <c r="L1041" i="34"/>
  <c r="K1041" i="34"/>
  <c r="P1039" i="34"/>
  <c r="O1039" i="34"/>
  <c r="N1039" i="34"/>
  <c r="M1039" i="34"/>
  <c r="L1039" i="34"/>
  <c r="K1039" i="34"/>
  <c r="P1038" i="34"/>
  <c r="O1038" i="34"/>
  <c r="N1038" i="34"/>
  <c r="M1038" i="34"/>
  <c r="L1038" i="34"/>
  <c r="K1038" i="34"/>
  <c r="P1037" i="34"/>
  <c r="O1037" i="34"/>
  <c r="N1037" i="34"/>
  <c r="M1037" i="34"/>
  <c r="L1037" i="34"/>
  <c r="K1037" i="34"/>
  <c r="P1036" i="34"/>
  <c r="O1036" i="34"/>
  <c r="N1036" i="34"/>
  <c r="M1036" i="34"/>
  <c r="L1036" i="34"/>
  <c r="K1036" i="34"/>
  <c r="P1035" i="34"/>
  <c r="O1035" i="34"/>
  <c r="N1035" i="34"/>
  <c r="M1035" i="34"/>
  <c r="L1035" i="34"/>
  <c r="K1035" i="34"/>
  <c r="P1034" i="34"/>
  <c r="O1034" i="34"/>
  <c r="N1034" i="34"/>
  <c r="M1034" i="34"/>
  <c r="L1034" i="34"/>
  <c r="K1034" i="34"/>
  <c r="P1033" i="34"/>
  <c r="O1033" i="34"/>
  <c r="N1033" i="34"/>
  <c r="M1033" i="34"/>
  <c r="L1033" i="34"/>
  <c r="K1033" i="34"/>
  <c r="P1032" i="34"/>
  <c r="O1032" i="34"/>
  <c r="N1032" i="34"/>
  <c r="M1032" i="34"/>
  <c r="L1032" i="34"/>
  <c r="K1032" i="34"/>
  <c r="P1030" i="34"/>
  <c r="O1030" i="34"/>
  <c r="N1030" i="34"/>
  <c r="M1030" i="34"/>
  <c r="L1030" i="34"/>
  <c r="K1030" i="34"/>
  <c r="P1029" i="34"/>
  <c r="O1029" i="34"/>
  <c r="N1029" i="34"/>
  <c r="M1029" i="34"/>
  <c r="L1029" i="34"/>
  <c r="K1029" i="34"/>
  <c r="P1028" i="34"/>
  <c r="O1028" i="34"/>
  <c r="N1028" i="34"/>
  <c r="M1028" i="34"/>
  <c r="L1028" i="34"/>
  <c r="K1028" i="34"/>
  <c r="P1027" i="34"/>
  <c r="O1027" i="34"/>
  <c r="N1027" i="34"/>
  <c r="M1027" i="34"/>
  <c r="L1027" i="34"/>
  <c r="K1027" i="34"/>
  <c r="P1026" i="34"/>
  <c r="O1026" i="34"/>
  <c r="N1026" i="34"/>
  <c r="M1026" i="34"/>
  <c r="L1026" i="34"/>
  <c r="K1026" i="34"/>
  <c r="P1025" i="34"/>
  <c r="O1025" i="34"/>
  <c r="N1025" i="34"/>
  <c r="M1025" i="34"/>
  <c r="L1025" i="34"/>
  <c r="K1025" i="34"/>
  <c r="P1024" i="34"/>
  <c r="O1024" i="34"/>
  <c r="N1024" i="34"/>
  <c r="M1024" i="34"/>
  <c r="L1024" i="34"/>
  <c r="K1024" i="34"/>
  <c r="P1023" i="34"/>
  <c r="O1023" i="34"/>
  <c r="N1023" i="34"/>
  <c r="M1023" i="34"/>
  <c r="L1023" i="34"/>
  <c r="K1023" i="34"/>
  <c r="P1022" i="34"/>
  <c r="O1022" i="34"/>
  <c r="N1022" i="34"/>
  <c r="M1022" i="34"/>
  <c r="L1022" i="34"/>
  <c r="K1022" i="34"/>
  <c r="P1017" i="34"/>
  <c r="O1017" i="34"/>
  <c r="N1017" i="34"/>
  <c r="M1017" i="34"/>
  <c r="L1017" i="34"/>
  <c r="K1017" i="34"/>
  <c r="P1016" i="34"/>
  <c r="O1016" i="34"/>
  <c r="N1016" i="34"/>
  <c r="M1016" i="34"/>
  <c r="L1016" i="34"/>
  <c r="K1016" i="34"/>
  <c r="P1015" i="34"/>
  <c r="O1015" i="34"/>
  <c r="N1015" i="34"/>
  <c r="M1015" i="34"/>
  <c r="L1015" i="34"/>
  <c r="K1015" i="34"/>
  <c r="P1014" i="34"/>
  <c r="O1014" i="34"/>
  <c r="N1014" i="34"/>
  <c r="M1014" i="34"/>
  <c r="L1014" i="34"/>
  <c r="K1014" i="34"/>
  <c r="P1013" i="34"/>
  <c r="O1013" i="34"/>
  <c r="N1013" i="34"/>
  <c r="M1013" i="34"/>
  <c r="L1013" i="34"/>
  <c r="K1013" i="34"/>
  <c r="P1012" i="34"/>
  <c r="O1012" i="34"/>
  <c r="N1012" i="34"/>
  <c r="M1012" i="34"/>
  <c r="L1012" i="34"/>
  <c r="K1012" i="34"/>
  <c r="P1011" i="34"/>
  <c r="O1011" i="34"/>
  <c r="N1011" i="34"/>
  <c r="M1011" i="34"/>
  <c r="L1011" i="34"/>
  <c r="K1011" i="34"/>
  <c r="P1010" i="34"/>
  <c r="O1010" i="34"/>
  <c r="N1010" i="34"/>
  <c r="M1010" i="34"/>
  <c r="L1010" i="34"/>
  <c r="K1010" i="34"/>
  <c r="P1008" i="34"/>
  <c r="O1008" i="34"/>
  <c r="N1008" i="34"/>
  <c r="M1008" i="34"/>
  <c r="L1008" i="34"/>
  <c r="K1008" i="34"/>
  <c r="P1007" i="34"/>
  <c r="O1007" i="34"/>
  <c r="N1007" i="34"/>
  <c r="M1007" i="34"/>
  <c r="L1007" i="34"/>
  <c r="K1007" i="34"/>
  <c r="P1006" i="34"/>
  <c r="O1006" i="34"/>
  <c r="N1006" i="34"/>
  <c r="M1006" i="34"/>
  <c r="L1006" i="34"/>
  <c r="K1006" i="34"/>
  <c r="P1005" i="34"/>
  <c r="O1005" i="34"/>
  <c r="N1005" i="34"/>
  <c r="M1005" i="34"/>
  <c r="L1005" i="34"/>
  <c r="K1005" i="34"/>
  <c r="P1004" i="34"/>
  <c r="O1004" i="34"/>
  <c r="N1004" i="34"/>
  <c r="M1004" i="34"/>
  <c r="L1004" i="34"/>
  <c r="K1004" i="34"/>
  <c r="P1003" i="34"/>
  <c r="O1003" i="34"/>
  <c r="N1003" i="34"/>
  <c r="M1003" i="34"/>
  <c r="L1003" i="34"/>
  <c r="K1003" i="34"/>
  <c r="P1002" i="34"/>
  <c r="O1002" i="34"/>
  <c r="N1002" i="34"/>
  <c r="M1002" i="34"/>
  <c r="L1002" i="34"/>
  <c r="K1002" i="34"/>
  <c r="P1001" i="34"/>
  <c r="O1001" i="34"/>
  <c r="N1001" i="34"/>
  <c r="M1001" i="34"/>
  <c r="L1001" i="34"/>
  <c r="K1001" i="34"/>
  <c r="P999" i="34"/>
  <c r="O999" i="34"/>
  <c r="N999" i="34"/>
  <c r="M999" i="34"/>
  <c r="L999" i="34"/>
  <c r="K999" i="34"/>
  <c r="P998" i="34"/>
  <c r="O998" i="34"/>
  <c r="N998" i="34"/>
  <c r="M998" i="34"/>
  <c r="L998" i="34"/>
  <c r="K998" i="34"/>
  <c r="P997" i="34"/>
  <c r="O997" i="34"/>
  <c r="N997" i="34"/>
  <c r="M997" i="34"/>
  <c r="L997" i="34"/>
  <c r="K997" i="34"/>
  <c r="P996" i="34"/>
  <c r="O996" i="34"/>
  <c r="N996" i="34"/>
  <c r="M996" i="34"/>
  <c r="L996" i="34"/>
  <c r="K996" i="34"/>
  <c r="P995" i="34"/>
  <c r="O995" i="34"/>
  <c r="N995" i="34"/>
  <c r="M995" i="34"/>
  <c r="L995" i="34"/>
  <c r="K995" i="34"/>
  <c r="P994" i="34"/>
  <c r="O994" i="34"/>
  <c r="N994" i="34"/>
  <c r="M994" i="34"/>
  <c r="L994" i="34"/>
  <c r="K994" i="34"/>
  <c r="P993" i="34"/>
  <c r="O993" i="34"/>
  <c r="N993" i="34"/>
  <c r="M993" i="34"/>
  <c r="L993" i="34"/>
  <c r="K993" i="34"/>
  <c r="P992" i="34"/>
  <c r="O992" i="34"/>
  <c r="N992" i="34"/>
  <c r="M992" i="34"/>
  <c r="L992" i="34"/>
  <c r="K992" i="34"/>
  <c r="P991" i="34"/>
  <c r="O991" i="34"/>
  <c r="N991" i="34"/>
  <c r="M991" i="34"/>
  <c r="L991" i="34"/>
  <c r="K991" i="34"/>
  <c r="P990" i="34"/>
  <c r="O990" i="34"/>
  <c r="N990" i="34"/>
  <c r="M990" i="34"/>
  <c r="L990" i="34"/>
  <c r="K990" i="34"/>
  <c r="P985" i="34"/>
  <c r="O985" i="34"/>
  <c r="N985" i="34"/>
  <c r="M985" i="34"/>
  <c r="L985" i="34"/>
  <c r="K985" i="34"/>
  <c r="P984" i="34"/>
  <c r="O984" i="34"/>
  <c r="N984" i="34"/>
  <c r="M984" i="34"/>
  <c r="L984" i="34"/>
  <c r="K984" i="34"/>
  <c r="P983" i="34"/>
  <c r="O983" i="34"/>
  <c r="N983" i="34"/>
  <c r="M983" i="34"/>
  <c r="L983" i="34"/>
  <c r="K983" i="34"/>
  <c r="P982" i="34"/>
  <c r="O982" i="34"/>
  <c r="N982" i="34"/>
  <c r="M982" i="34"/>
  <c r="L982" i="34"/>
  <c r="K982" i="34"/>
  <c r="P981" i="34"/>
  <c r="O981" i="34"/>
  <c r="N981" i="34"/>
  <c r="M981" i="34"/>
  <c r="L981" i="34"/>
  <c r="K981" i="34"/>
  <c r="P980" i="34"/>
  <c r="O980" i="34"/>
  <c r="N980" i="34"/>
  <c r="M980" i="34"/>
  <c r="L980" i="34"/>
  <c r="K980" i="34"/>
  <c r="P979" i="34"/>
  <c r="O979" i="34"/>
  <c r="N979" i="34"/>
  <c r="M979" i="34"/>
  <c r="L979" i="34"/>
  <c r="K979" i="34"/>
  <c r="P978" i="34"/>
  <c r="O978" i="34"/>
  <c r="N978" i="34"/>
  <c r="M978" i="34"/>
  <c r="L978" i="34"/>
  <c r="K978" i="34"/>
  <c r="P977" i="34"/>
  <c r="O977" i="34"/>
  <c r="N977" i="34"/>
  <c r="M977" i="34"/>
  <c r="L977" i="34"/>
  <c r="K977" i="34"/>
  <c r="P976" i="34"/>
  <c r="O976" i="34"/>
  <c r="N976" i="34"/>
  <c r="M976" i="34"/>
  <c r="L976" i="34"/>
  <c r="K976" i="34"/>
  <c r="P975" i="34"/>
  <c r="O975" i="34"/>
  <c r="N975" i="34"/>
  <c r="M975" i="34"/>
  <c r="L975" i="34"/>
  <c r="K975" i="34"/>
  <c r="P974" i="34"/>
  <c r="O974" i="34"/>
  <c r="N974" i="34"/>
  <c r="M974" i="34"/>
  <c r="L974" i="34"/>
  <c r="K974" i="34"/>
  <c r="P972" i="34"/>
  <c r="O972" i="34"/>
  <c r="N972" i="34"/>
  <c r="M972" i="34"/>
  <c r="L972" i="34"/>
  <c r="K972" i="34"/>
  <c r="P971" i="34"/>
  <c r="O971" i="34"/>
  <c r="N971" i="34"/>
  <c r="M971" i="34"/>
  <c r="L971" i="34"/>
  <c r="K971" i="34"/>
  <c r="P970" i="34"/>
  <c r="O970" i="34"/>
  <c r="N970" i="34"/>
  <c r="M970" i="34"/>
  <c r="L970" i="34"/>
  <c r="K970" i="34"/>
  <c r="P969" i="34"/>
  <c r="O969" i="34"/>
  <c r="N969" i="34"/>
  <c r="M969" i="34"/>
  <c r="L969" i="34"/>
  <c r="K969" i="34"/>
  <c r="P968" i="34"/>
  <c r="O968" i="34"/>
  <c r="N968" i="34"/>
  <c r="M968" i="34"/>
  <c r="L968" i="34"/>
  <c r="K968" i="34"/>
  <c r="P967" i="34"/>
  <c r="O967" i="34"/>
  <c r="N967" i="34"/>
  <c r="M967" i="34"/>
  <c r="L967" i="34"/>
  <c r="K967" i="34"/>
  <c r="P966" i="34"/>
  <c r="O966" i="34"/>
  <c r="N966" i="34"/>
  <c r="M966" i="34"/>
  <c r="L966" i="34"/>
  <c r="K966" i="34"/>
  <c r="P965" i="34"/>
  <c r="O965" i="34"/>
  <c r="N965" i="34"/>
  <c r="M965" i="34"/>
  <c r="L965" i="34"/>
  <c r="K965" i="34"/>
  <c r="P964" i="34"/>
  <c r="O964" i="34"/>
  <c r="N964" i="34"/>
  <c r="M964" i="34"/>
  <c r="L964" i="34"/>
  <c r="K964" i="34"/>
  <c r="P963" i="34"/>
  <c r="O963" i="34"/>
  <c r="N963" i="34"/>
  <c r="M963" i="34"/>
  <c r="L963" i="34"/>
  <c r="K963" i="34"/>
  <c r="P962" i="34"/>
  <c r="O962" i="34"/>
  <c r="N962" i="34"/>
  <c r="M962" i="34"/>
  <c r="L962" i="34"/>
  <c r="K962" i="34"/>
  <c r="P961" i="34"/>
  <c r="O961" i="34"/>
  <c r="N961" i="34"/>
  <c r="M961" i="34"/>
  <c r="L961" i="34"/>
  <c r="K961" i="34"/>
  <c r="P956" i="34"/>
  <c r="O956" i="34"/>
  <c r="N956" i="34"/>
  <c r="M956" i="34"/>
  <c r="L956" i="34"/>
  <c r="K956" i="34"/>
  <c r="P955" i="34"/>
  <c r="O955" i="34"/>
  <c r="N955" i="34"/>
  <c r="M955" i="34"/>
  <c r="L955" i="34"/>
  <c r="K955" i="34"/>
  <c r="P954" i="34"/>
  <c r="O954" i="34"/>
  <c r="N954" i="34"/>
  <c r="M954" i="34"/>
  <c r="L954" i="34"/>
  <c r="K954" i="34"/>
  <c r="P953" i="34"/>
  <c r="O953" i="34"/>
  <c r="N953" i="34"/>
  <c r="M953" i="34"/>
  <c r="L953" i="34"/>
  <c r="K953" i="34"/>
  <c r="P952" i="34"/>
  <c r="O952" i="34"/>
  <c r="N952" i="34"/>
  <c r="M952" i="34"/>
  <c r="L952" i="34"/>
  <c r="K952" i="34"/>
  <c r="P951" i="34"/>
  <c r="O951" i="34"/>
  <c r="N951" i="34"/>
  <c r="M951" i="34"/>
  <c r="L951" i="34"/>
  <c r="K951" i="34"/>
  <c r="P950" i="34"/>
  <c r="O950" i="34"/>
  <c r="N950" i="34"/>
  <c r="M950" i="34"/>
  <c r="L950" i="34"/>
  <c r="K950" i="34"/>
  <c r="P949" i="34"/>
  <c r="O949" i="34"/>
  <c r="N949" i="34"/>
  <c r="M949" i="34"/>
  <c r="L949" i="34"/>
  <c r="K949" i="34"/>
  <c r="P948" i="34"/>
  <c r="O948" i="34"/>
  <c r="N948" i="34"/>
  <c r="M948" i="34"/>
  <c r="L948" i="34"/>
  <c r="K948" i="34"/>
  <c r="P947" i="34"/>
  <c r="O947" i="34"/>
  <c r="N947" i="34"/>
  <c r="M947" i="34"/>
  <c r="L947" i="34"/>
  <c r="K947" i="34"/>
  <c r="P946" i="34"/>
  <c r="O946" i="34"/>
  <c r="N946" i="34"/>
  <c r="M946" i="34"/>
  <c r="L946" i="34"/>
  <c r="K946" i="34"/>
  <c r="P944" i="34"/>
  <c r="O944" i="34"/>
  <c r="N944" i="34"/>
  <c r="M944" i="34"/>
  <c r="L944" i="34"/>
  <c r="K944" i="34"/>
  <c r="P943" i="34"/>
  <c r="O943" i="34"/>
  <c r="N943" i="34"/>
  <c r="M943" i="34"/>
  <c r="L943" i="34"/>
  <c r="K943" i="34"/>
  <c r="P942" i="34"/>
  <c r="O942" i="34"/>
  <c r="N942" i="34"/>
  <c r="M942" i="34"/>
  <c r="L942" i="34"/>
  <c r="K942" i="34"/>
  <c r="P941" i="34"/>
  <c r="O941" i="34"/>
  <c r="N941" i="34"/>
  <c r="M941" i="34"/>
  <c r="L941" i="34"/>
  <c r="K941" i="34"/>
  <c r="P940" i="34"/>
  <c r="O940" i="34"/>
  <c r="N940" i="34"/>
  <c r="M940" i="34"/>
  <c r="L940" i="34"/>
  <c r="K940" i="34"/>
  <c r="P939" i="34"/>
  <c r="O939" i="34"/>
  <c r="N939" i="34"/>
  <c r="M939" i="34"/>
  <c r="L939" i="34"/>
  <c r="K939" i="34"/>
  <c r="P938" i="34"/>
  <c r="O938" i="34"/>
  <c r="N938" i="34"/>
  <c r="M938" i="34"/>
  <c r="L938" i="34"/>
  <c r="K938" i="34"/>
  <c r="P937" i="34"/>
  <c r="O937" i="34"/>
  <c r="N937" i="34"/>
  <c r="M937" i="34"/>
  <c r="L937" i="34"/>
  <c r="K937" i="34"/>
  <c r="P936" i="34"/>
  <c r="O936" i="34"/>
  <c r="N936" i="34"/>
  <c r="M936" i="34"/>
  <c r="L936" i="34"/>
  <c r="K936" i="34"/>
  <c r="P935" i="34"/>
  <c r="O935" i="34"/>
  <c r="N935" i="34"/>
  <c r="M935" i="34"/>
  <c r="L935" i="34"/>
  <c r="K935" i="34"/>
  <c r="P930" i="34"/>
  <c r="O930" i="34"/>
  <c r="N930" i="34"/>
  <c r="M930" i="34"/>
  <c r="L930" i="34"/>
  <c r="K930" i="34"/>
  <c r="P929" i="34"/>
  <c r="O929" i="34"/>
  <c r="N929" i="34"/>
  <c r="M929" i="34"/>
  <c r="L929" i="34"/>
  <c r="K929" i="34"/>
  <c r="P928" i="34"/>
  <c r="O928" i="34"/>
  <c r="N928" i="34"/>
  <c r="M928" i="34"/>
  <c r="L928" i="34"/>
  <c r="K928" i="34"/>
  <c r="P927" i="34"/>
  <c r="O927" i="34"/>
  <c r="N927" i="34"/>
  <c r="M927" i="34"/>
  <c r="L927" i="34"/>
  <c r="K927" i="34"/>
  <c r="P926" i="34"/>
  <c r="O926" i="34"/>
  <c r="N926" i="34"/>
  <c r="M926" i="34"/>
  <c r="L926" i="34"/>
  <c r="K926" i="34"/>
  <c r="P925" i="34"/>
  <c r="O925" i="34"/>
  <c r="N925" i="34"/>
  <c r="M925" i="34"/>
  <c r="L925" i="34"/>
  <c r="K925" i="34"/>
  <c r="P924" i="34"/>
  <c r="O924" i="34"/>
  <c r="N924" i="34"/>
  <c r="M924" i="34"/>
  <c r="L924" i="34"/>
  <c r="K924" i="34"/>
  <c r="P923" i="34"/>
  <c r="O923" i="34"/>
  <c r="N923" i="34"/>
  <c r="M923" i="34"/>
  <c r="L923" i="34"/>
  <c r="K923" i="34"/>
  <c r="P921" i="34"/>
  <c r="O921" i="34"/>
  <c r="N921" i="34"/>
  <c r="M921" i="34"/>
  <c r="L921" i="34"/>
  <c r="K921" i="34"/>
  <c r="P920" i="34"/>
  <c r="O920" i="34"/>
  <c r="N920" i="34"/>
  <c r="M920" i="34"/>
  <c r="L920" i="34"/>
  <c r="K920" i="34"/>
  <c r="P919" i="34"/>
  <c r="O919" i="34"/>
  <c r="N919" i="34"/>
  <c r="M919" i="34"/>
  <c r="L919" i="34"/>
  <c r="K919" i="34"/>
  <c r="P918" i="34"/>
  <c r="O918" i="34"/>
  <c r="N918" i="34"/>
  <c r="M918" i="34"/>
  <c r="L918" i="34"/>
  <c r="K918" i="34"/>
  <c r="P917" i="34"/>
  <c r="O917" i="34"/>
  <c r="N917" i="34"/>
  <c r="M917" i="34"/>
  <c r="L917" i="34"/>
  <c r="K917" i="34"/>
  <c r="P916" i="34"/>
  <c r="O916" i="34"/>
  <c r="N916" i="34"/>
  <c r="M916" i="34"/>
  <c r="L916" i="34"/>
  <c r="K916" i="34"/>
  <c r="P915" i="34"/>
  <c r="O915" i="34"/>
  <c r="N915" i="34"/>
  <c r="M915" i="34"/>
  <c r="L915" i="34"/>
  <c r="K915" i="34"/>
  <c r="P914" i="34"/>
  <c r="O914" i="34"/>
  <c r="N914" i="34"/>
  <c r="M914" i="34"/>
  <c r="L914" i="34"/>
  <c r="K914" i="34"/>
  <c r="P913" i="34"/>
  <c r="O913" i="34"/>
  <c r="N913" i="34"/>
  <c r="M913" i="34"/>
  <c r="L913" i="34"/>
  <c r="K913" i="34"/>
  <c r="P912" i="34"/>
  <c r="O912" i="34"/>
  <c r="N912" i="34"/>
  <c r="M912" i="34"/>
  <c r="L912" i="34"/>
  <c r="K912" i="34"/>
  <c r="P910" i="34"/>
  <c r="O910" i="34"/>
  <c r="N910" i="34"/>
  <c r="M910" i="34"/>
  <c r="L910" i="34"/>
  <c r="K910" i="34"/>
  <c r="P909" i="34"/>
  <c r="O909" i="34"/>
  <c r="N909" i="34"/>
  <c r="M909" i="34"/>
  <c r="L909" i="34"/>
  <c r="K909" i="34"/>
  <c r="P908" i="34"/>
  <c r="O908" i="34"/>
  <c r="N908" i="34"/>
  <c r="M908" i="34"/>
  <c r="L908" i="34"/>
  <c r="K908" i="34"/>
  <c r="P907" i="34"/>
  <c r="O907" i="34"/>
  <c r="N907" i="34"/>
  <c r="M907" i="34"/>
  <c r="L907" i="34"/>
  <c r="K907" i="34"/>
  <c r="P906" i="34"/>
  <c r="O906" i="34"/>
  <c r="N906" i="34"/>
  <c r="M906" i="34"/>
  <c r="L906" i="34"/>
  <c r="K906" i="34"/>
  <c r="P905" i="34"/>
  <c r="O905" i="34"/>
  <c r="N905" i="34"/>
  <c r="M905" i="34"/>
  <c r="L905" i="34"/>
  <c r="K905" i="34"/>
  <c r="P904" i="34"/>
  <c r="O904" i="34"/>
  <c r="N904" i="34"/>
  <c r="M904" i="34"/>
  <c r="L904" i="34"/>
  <c r="K904" i="34"/>
  <c r="P903" i="34"/>
  <c r="O903" i="34"/>
  <c r="N903" i="34"/>
  <c r="M903" i="34"/>
  <c r="L903" i="34"/>
  <c r="K903" i="34"/>
  <c r="P902" i="34"/>
  <c r="O902" i="34"/>
  <c r="N902" i="34"/>
  <c r="M902" i="34"/>
  <c r="L902" i="34"/>
  <c r="K902" i="34"/>
  <c r="P901" i="34"/>
  <c r="O901" i="34"/>
  <c r="N901" i="34"/>
  <c r="M901" i="34"/>
  <c r="L901" i="34"/>
  <c r="K901" i="34"/>
  <c r="P895" i="34"/>
  <c r="O895" i="34"/>
  <c r="N895" i="34"/>
  <c r="M895" i="34"/>
  <c r="L895" i="34"/>
  <c r="K895" i="34"/>
  <c r="P894" i="34"/>
  <c r="O894" i="34"/>
  <c r="N894" i="34"/>
  <c r="M894" i="34"/>
  <c r="L894" i="34"/>
  <c r="K894" i="34"/>
  <c r="P893" i="34"/>
  <c r="O893" i="34"/>
  <c r="N893" i="34"/>
  <c r="M893" i="34"/>
  <c r="L893" i="34"/>
  <c r="K893" i="34"/>
  <c r="P892" i="34"/>
  <c r="O892" i="34"/>
  <c r="N892" i="34"/>
  <c r="M892" i="34"/>
  <c r="L892" i="34"/>
  <c r="K892" i="34"/>
  <c r="P891" i="34"/>
  <c r="O891" i="34"/>
  <c r="N891" i="34"/>
  <c r="M891" i="34"/>
  <c r="L891" i="34"/>
  <c r="K891" i="34"/>
  <c r="P890" i="34"/>
  <c r="O890" i="34"/>
  <c r="N890" i="34"/>
  <c r="M890" i="34"/>
  <c r="L890" i="34"/>
  <c r="K890" i="34"/>
  <c r="P889" i="34"/>
  <c r="O889" i="34"/>
  <c r="N889" i="34"/>
  <c r="M889" i="34"/>
  <c r="L889" i="34"/>
  <c r="K889" i="34"/>
  <c r="P888" i="34"/>
  <c r="O888" i="34"/>
  <c r="N888" i="34"/>
  <c r="M888" i="34"/>
  <c r="L888" i="34"/>
  <c r="K888" i="34"/>
  <c r="P887" i="34"/>
  <c r="O887" i="34"/>
  <c r="N887" i="34"/>
  <c r="M887" i="34"/>
  <c r="L887" i="34"/>
  <c r="K887" i="34"/>
  <c r="P886" i="34"/>
  <c r="O886" i="34"/>
  <c r="N886" i="34"/>
  <c r="M886" i="34"/>
  <c r="L886" i="34"/>
  <c r="K886" i="34"/>
  <c r="P884" i="34"/>
  <c r="O884" i="34"/>
  <c r="N884" i="34"/>
  <c r="M884" i="34"/>
  <c r="L884" i="34"/>
  <c r="K884" i="34"/>
  <c r="P883" i="34"/>
  <c r="O883" i="34"/>
  <c r="N883" i="34"/>
  <c r="M883" i="34"/>
  <c r="L883" i="34"/>
  <c r="K883" i="34"/>
  <c r="P882" i="34"/>
  <c r="O882" i="34"/>
  <c r="N882" i="34"/>
  <c r="M882" i="34"/>
  <c r="L882" i="34"/>
  <c r="K882" i="34"/>
  <c r="P881" i="34"/>
  <c r="O881" i="34"/>
  <c r="N881" i="34"/>
  <c r="M881" i="34"/>
  <c r="L881" i="34"/>
  <c r="K881" i="34"/>
  <c r="P879" i="34"/>
  <c r="O879" i="34"/>
  <c r="N879" i="34"/>
  <c r="M879" i="34"/>
  <c r="L879" i="34"/>
  <c r="K879" i="34"/>
  <c r="P878" i="34"/>
  <c r="O878" i="34"/>
  <c r="N878" i="34"/>
  <c r="M878" i="34"/>
  <c r="L878" i="34"/>
  <c r="K878" i="34"/>
  <c r="P877" i="34"/>
  <c r="O877" i="34"/>
  <c r="N877" i="34"/>
  <c r="M877" i="34"/>
  <c r="L877" i="34"/>
  <c r="K877" i="34"/>
  <c r="P876" i="34"/>
  <c r="O876" i="34"/>
  <c r="N876" i="34"/>
  <c r="M876" i="34"/>
  <c r="L876" i="34"/>
  <c r="K876" i="34"/>
  <c r="P875" i="34"/>
  <c r="O875" i="34"/>
  <c r="N875" i="34"/>
  <c r="M875" i="34"/>
  <c r="L875" i="34"/>
  <c r="K875" i="34"/>
  <c r="P874" i="34"/>
  <c r="O874" i="34"/>
  <c r="N874" i="34"/>
  <c r="M874" i="34"/>
  <c r="L874" i="34"/>
  <c r="K874" i="34"/>
  <c r="P873" i="34"/>
  <c r="O873" i="34"/>
  <c r="N873" i="34"/>
  <c r="M873" i="34"/>
  <c r="L873" i="34"/>
  <c r="K873" i="34"/>
  <c r="P872" i="34"/>
  <c r="O872" i="34"/>
  <c r="N872" i="34"/>
  <c r="M872" i="34"/>
  <c r="L872" i="34"/>
  <c r="K872" i="34"/>
  <c r="P871" i="34"/>
  <c r="O871" i="34"/>
  <c r="N871" i="34"/>
  <c r="M871" i="34"/>
  <c r="L871" i="34"/>
  <c r="K871" i="34"/>
  <c r="P870" i="34"/>
  <c r="O870" i="34"/>
  <c r="N870" i="34"/>
  <c r="M870" i="34"/>
  <c r="L870" i="34"/>
  <c r="K870" i="34"/>
  <c r="P869" i="34"/>
  <c r="O869" i="34"/>
  <c r="N869" i="34"/>
  <c r="M869" i="34"/>
  <c r="L869" i="34"/>
  <c r="K869" i="34"/>
  <c r="P863" i="34"/>
  <c r="O863" i="34"/>
  <c r="N863" i="34"/>
  <c r="M863" i="34"/>
  <c r="L863" i="34"/>
  <c r="K863" i="34"/>
  <c r="P861" i="34"/>
  <c r="O861" i="34"/>
  <c r="N861" i="34"/>
  <c r="M861" i="34"/>
  <c r="L861" i="34"/>
  <c r="K861" i="34"/>
  <c r="P860" i="34"/>
  <c r="O860" i="34"/>
  <c r="N860" i="34"/>
  <c r="M860" i="34"/>
  <c r="L860" i="34"/>
  <c r="K860" i="34"/>
  <c r="P859" i="34"/>
  <c r="O859" i="34"/>
  <c r="N859" i="34"/>
  <c r="M859" i="34"/>
  <c r="L859" i="34"/>
  <c r="K859" i="34"/>
  <c r="P858" i="34"/>
  <c r="O858" i="34"/>
  <c r="N858" i="34"/>
  <c r="M858" i="34"/>
  <c r="L858" i="34"/>
  <c r="K858" i="34"/>
  <c r="P857" i="34"/>
  <c r="O857" i="34"/>
  <c r="N857" i="34"/>
  <c r="M857" i="34"/>
  <c r="L857" i="34"/>
  <c r="K857" i="34"/>
  <c r="P856" i="34"/>
  <c r="O856" i="34"/>
  <c r="N856" i="34"/>
  <c r="M856" i="34"/>
  <c r="L856" i="34"/>
  <c r="K856" i="34"/>
  <c r="P855" i="34"/>
  <c r="O855" i="34"/>
  <c r="N855" i="34"/>
  <c r="M855" i="34"/>
  <c r="L855" i="34"/>
  <c r="K855" i="34"/>
  <c r="P854" i="34"/>
  <c r="O854" i="34"/>
  <c r="N854" i="34"/>
  <c r="M854" i="34"/>
  <c r="L854" i="34"/>
  <c r="K854" i="34"/>
  <c r="P853" i="34"/>
  <c r="O853" i="34"/>
  <c r="N853" i="34"/>
  <c r="M853" i="34"/>
  <c r="L853" i="34"/>
  <c r="K853" i="34"/>
  <c r="P852" i="34"/>
  <c r="O852" i="34"/>
  <c r="N852" i="34"/>
  <c r="M852" i="34"/>
  <c r="L852" i="34"/>
  <c r="K852" i="34"/>
  <c r="P850" i="34"/>
  <c r="O850" i="34"/>
  <c r="N850" i="34"/>
  <c r="M850" i="34"/>
  <c r="L850" i="34"/>
  <c r="K850" i="34"/>
  <c r="P849" i="34"/>
  <c r="O849" i="34"/>
  <c r="N849" i="34"/>
  <c r="M849" i="34"/>
  <c r="L849" i="34"/>
  <c r="K849" i="34"/>
  <c r="P848" i="34"/>
  <c r="O848" i="34"/>
  <c r="N848" i="34"/>
  <c r="M848" i="34"/>
  <c r="L848" i="34"/>
  <c r="K848" i="34"/>
  <c r="P847" i="34"/>
  <c r="O847" i="34"/>
  <c r="N847" i="34"/>
  <c r="M847" i="34"/>
  <c r="L847" i="34"/>
  <c r="K847" i="34"/>
  <c r="P846" i="34"/>
  <c r="O846" i="34"/>
  <c r="N846" i="34"/>
  <c r="M846" i="34"/>
  <c r="L846" i="34"/>
  <c r="K846" i="34"/>
  <c r="P845" i="34"/>
  <c r="O845" i="34"/>
  <c r="N845" i="34"/>
  <c r="M845" i="34"/>
  <c r="L845" i="34"/>
  <c r="K845" i="34"/>
  <c r="P843" i="34"/>
  <c r="O843" i="34"/>
  <c r="N843" i="34"/>
  <c r="M843" i="34"/>
  <c r="L843" i="34"/>
  <c r="K843" i="34"/>
  <c r="P842" i="34"/>
  <c r="O842" i="34"/>
  <c r="N842" i="34"/>
  <c r="M842" i="34"/>
  <c r="L842" i="34"/>
  <c r="K842" i="34"/>
  <c r="P841" i="34"/>
  <c r="O841" i="34"/>
  <c r="N841" i="34"/>
  <c r="M841" i="34"/>
  <c r="L841" i="34"/>
  <c r="K841" i="34"/>
  <c r="P840" i="34"/>
  <c r="O840" i="34"/>
  <c r="N840" i="34"/>
  <c r="M840" i="34"/>
  <c r="L840" i="34"/>
  <c r="K840" i="34"/>
  <c r="P839" i="34"/>
  <c r="O839" i="34"/>
  <c r="N839" i="34"/>
  <c r="M839" i="34"/>
  <c r="L839" i="34"/>
  <c r="K839" i="34"/>
  <c r="P838" i="34"/>
  <c r="O838" i="34"/>
  <c r="N838" i="34"/>
  <c r="M838" i="34"/>
  <c r="L838" i="34"/>
  <c r="K838" i="34"/>
  <c r="P837" i="34"/>
  <c r="O837" i="34"/>
  <c r="N837" i="34"/>
  <c r="M837" i="34"/>
  <c r="L837" i="34"/>
  <c r="K837" i="34"/>
  <c r="P836" i="34"/>
  <c r="O836" i="34"/>
  <c r="N836" i="34"/>
  <c r="M836" i="34"/>
  <c r="L836" i="34"/>
  <c r="K836" i="34"/>
  <c r="P831" i="34"/>
  <c r="O831" i="34"/>
  <c r="N831" i="34"/>
  <c r="M831" i="34"/>
  <c r="L831" i="34"/>
  <c r="K831" i="34"/>
  <c r="P830" i="34"/>
  <c r="O830" i="34"/>
  <c r="N830" i="34"/>
  <c r="M830" i="34"/>
  <c r="L830" i="34"/>
  <c r="K830" i="34"/>
  <c r="P829" i="34"/>
  <c r="O829" i="34"/>
  <c r="N829" i="34"/>
  <c r="M829" i="34"/>
  <c r="L829" i="34"/>
  <c r="K829" i="34"/>
  <c r="P828" i="34"/>
  <c r="O828" i="34"/>
  <c r="N828" i="34"/>
  <c r="M828" i="34"/>
  <c r="L828" i="34"/>
  <c r="K828" i="34"/>
  <c r="P827" i="34"/>
  <c r="O827" i="34"/>
  <c r="N827" i="34"/>
  <c r="M827" i="34"/>
  <c r="L827" i="34"/>
  <c r="K827" i="34"/>
  <c r="P825" i="34"/>
  <c r="O825" i="34"/>
  <c r="N825" i="34"/>
  <c r="M825" i="34"/>
  <c r="L825" i="34"/>
  <c r="K825" i="34"/>
  <c r="P824" i="34"/>
  <c r="O824" i="34"/>
  <c r="N824" i="34"/>
  <c r="M824" i="34"/>
  <c r="L824" i="34"/>
  <c r="K824" i="34"/>
  <c r="P823" i="34"/>
  <c r="O823" i="34"/>
  <c r="N823" i="34"/>
  <c r="M823" i="34"/>
  <c r="L823" i="34"/>
  <c r="K823" i="34"/>
  <c r="P822" i="34"/>
  <c r="O822" i="34"/>
  <c r="N822" i="34"/>
  <c r="M822" i="34"/>
  <c r="L822" i="34"/>
  <c r="K822" i="34"/>
  <c r="P821" i="34"/>
  <c r="O821" i="34"/>
  <c r="N821" i="34"/>
  <c r="M821" i="34"/>
  <c r="L821" i="34"/>
  <c r="K821" i="34"/>
  <c r="P820" i="34"/>
  <c r="O820" i="34"/>
  <c r="N820" i="34"/>
  <c r="M820" i="34"/>
  <c r="L820" i="34"/>
  <c r="K820" i="34"/>
  <c r="P819" i="34"/>
  <c r="O819" i="34"/>
  <c r="N819" i="34"/>
  <c r="M819" i="34"/>
  <c r="L819" i="34"/>
  <c r="K819" i="34"/>
  <c r="P817" i="34"/>
  <c r="O817" i="34"/>
  <c r="N817" i="34"/>
  <c r="M817" i="34"/>
  <c r="L817" i="34"/>
  <c r="K817" i="34"/>
  <c r="P816" i="34"/>
  <c r="O816" i="34"/>
  <c r="N816" i="34"/>
  <c r="M816" i="34"/>
  <c r="L816" i="34"/>
  <c r="K816" i="34"/>
  <c r="P815" i="34"/>
  <c r="O815" i="34"/>
  <c r="N815" i="34"/>
  <c r="M815" i="34"/>
  <c r="L815" i="34"/>
  <c r="K815" i="34"/>
  <c r="P814" i="34"/>
  <c r="O814" i="34"/>
  <c r="N814" i="34"/>
  <c r="M814" i="34"/>
  <c r="L814" i="34"/>
  <c r="K814" i="34"/>
  <c r="P813" i="34"/>
  <c r="O813" i="34"/>
  <c r="N813" i="34"/>
  <c r="M813" i="34"/>
  <c r="L813" i="34"/>
  <c r="K813" i="34"/>
  <c r="P812" i="34"/>
  <c r="O812" i="34"/>
  <c r="N812" i="34"/>
  <c r="M812" i="34"/>
  <c r="L812" i="34"/>
  <c r="K812" i="34"/>
  <c r="P811" i="34"/>
  <c r="O811" i="34"/>
  <c r="N811" i="34"/>
  <c r="M811" i="34"/>
  <c r="L811" i="34"/>
  <c r="K811" i="34"/>
  <c r="P809" i="34"/>
  <c r="O809" i="34"/>
  <c r="N809" i="34"/>
  <c r="M809" i="34"/>
  <c r="L809" i="34"/>
  <c r="K809" i="34"/>
  <c r="P808" i="34"/>
  <c r="O808" i="34"/>
  <c r="N808" i="34"/>
  <c r="M808" i="34"/>
  <c r="L808" i="34"/>
  <c r="K808" i="34"/>
  <c r="P807" i="34"/>
  <c r="O807" i="34"/>
  <c r="N807" i="34"/>
  <c r="M807" i="34"/>
  <c r="L807" i="34"/>
  <c r="K807" i="34"/>
  <c r="P806" i="34"/>
  <c r="O806" i="34"/>
  <c r="N806" i="34"/>
  <c r="M806" i="34"/>
  <c r="L806" i="34"/>
  <c r="K806" i="34"/>
  <c r="P805" i="34"/>
  <c r="O805" i="34"/>
  <c r="N805" i="34"/>
  <c r="M805" i="34"/>
  <c r="L805" i="34"/>
  <c r="K805" i="34"/>
  <c r="P800" i="34"/>
  <c r="O800" i="34"/>
  <c r="N800" i="34"/>
  <c r="M800" i="34"/>
  <c r="L800" i="34"/>
  <c r="K800" i="34"/>
  <c r="P799" i="34"/>
  <c r="O799" i="34"/>
  <c r="N799" i="34"/>
  <c r="M799" i="34"/>
  <c r="L799" i="34"/>
  <c r="K799" i="34"/>
  <c r="P798" i="34"/>
  <c r="O798" i="34"/>
  <c r="N798" i="34"/>
  <c r="M798" i="34"/>
  <c r="L798" i="34"/>
  <c r="K798" i="34"/>
  <c r="P797" i="34"/>
  <c r="O797" i="34"/>
  <c r="N797" i="34"/>
  <c r="M797" i="34"/>
  <c r="L797" i="34"/>
  <c r="K797" i="34"/>
  <c r="P796" i="34"/>
  <c r="O796" i="34"/>
  <c r="N796" i="34"/>
  <c r="M796" i="34"/>
  <c r="L796" i="34"/>
  <c r="K796" i="34"/>
  <c r="P795" i="34"/>
  <c r="O795" i="34"/>
  <c r="N795" i="34"/>
  <c r="M795" i="34"/>
  <c r="L795" i="34"/>
  <c r="K795" i="34"/>
  <c r="P794" i="34"/>
  <c r="O794" i="34"/>
  <c r="N794" i="34"/>
  <c r="M794" i="34"/>
  <c r="L794" i="34"/>
  <c r="K794" i="34"/>
  <c r="P793" i="34"/>
  <c r="O793" i="34"/>
  <c r="N793" i="34"/>
  <c r="M793" i="34"/>
  <c r="L793" i="34"/>
  <c r="K793" i="34"/>
  <c r="P792" i="34"/>
  <c r="O792" i="34"/>
  <c r="N792" i="34"/>
  <c r="M792" i="34"/>
  <c r="L792" i="34"/>
  <c r="K792" i="34"/>
  <c r="P791" i="34"/>
  <c r="O791" i="34"/>
  <c r="N791" i="34"/>
  <c r="M791" i="34"/>
  <c r="L791" i="34"/>
  <c r="K791" i="34"/>
  <c r="P789" i="34"/>
  <c r="O789" i="34"/>
  <c r="N789" i="34"/>
  <c r="M789" i="34"/>
  <c r="L789" i="34"/>
  <c r="K789" i="34"/>
  <c r="P788" i="34"/>
  <c r="O788" i="34"/>
  <c r="N788" i="34"/>
  <c r="M788" i="34"/>
  <c r="L788" i="34"/>
  <c r="K788" i="34"/>
  <c r="P787" i="34"/>
  <c r="O787" i="34"/>
  <c r="N787" i="34"/>
  <c r="M787" i="34"/>
  <c r="L787" i="34"/>
  <c r="K787" i="34"/>
  <c r="P786" i="34"/>
  <c r="O786" i="34"/>
  <c r="N786" i="34"/>
  <c r="M786" i="34"/>
  <c r="L786" i="34"/>
  <c r="K786" i="34"/>
  <c r="P785" i="34"/>
  <c r="O785" i="34"/>
  <c r="N785" i="34"/>
  <c r="M785" i="34"/>
  <c r="L785" i="34"/>
  <c r="K785" i="34"/>
  <c r="P784" i="34"/>
  <c r="O784" i="34"/>
  <c r="N784" i="34"/>
  <c r="M784" i="34"/>
  <c r="L784" i="34"/>
  <c r="K784" i="34"/>
  <c r="P783" i="34"/>
  <c r="O783" i="34"/>
  <c r="N783" i="34"/>
  <c r="M783" i="34"/>
  <c r="L783" i="34"/>
  <c r="K783" i="34"/>
  <c r="P782" i="34"/>
  <c r="O782" i="34"/>
  <c r="N782" i="34"/>
  <c r="M782" i="34"/>
  <c r="L782" i="34"/>
  <c r="K782" i="34"/>
  <c r="P780" i="34"/>
  <c r="O780" i="34"/>
  <c r="N780" i="34"/>
  <c r="M780" i="34"/>
  <c r="L780" i="34"/>
  <c r="K780" i="34"/>
  <c r="P779" i="34"/>
  <c r="O779" i="34"/>
  <c r="N779" i="34"/>
  <c r="M779" i="34"/>
  <c r="L779" i="34"/>
  <c r="K779" i="34"/>
  <c r="P778" i="34"/>
  <c r="O778" i="34"/>
  <c r="N778" i="34"/>
  <c r="M778" i="34"/>
  <c r="L778" i="34"/>
  <c r="K778" i="34"/>
  <c r="P777" i="34"/>
  <c r="O777" i="34"/>
  <c r="N777" i="34"/>
  <c r="M777" i="34"/>
  <c r="L777" i="34"/>
  <c r="K777" i="34"/>
  <c r="P776" i="34"/>
  <c r="O776" i="34"/>
  <c r="N776" i="34"/>
  <c r="M776" i="34"/>
  <c r="L776" i="34"/>
  <c r="K776" i="34"/>
  <c r="P775" i="34"/>
  <c r="O775" i="34"/>
  <c r="N775" i="34"/>
  <c r="M775" i="34"/>
  <c r="L775" i="34"/>
  <c r="K775" i="34"/>
  <c r="P774" i="34"/>
  <c r="O774" i="34"/>
  <c r="N774" i="34"/>
  <c r="M774" i="34"/>
  <c r="L774" i="34"/>
  <c r="K774" i="34"/>
  <c r="P773" i="34"/>
  <c r="O773" i="34"/>
  <c r="N773" i="34"/>
  <c r="M773" i="34"/>
  <c r="L773" i="34"/>
  <c r="K773" i="34"/>
  <c r="P772" i="34"/>
  <c r="O772" i="34"/>
  <c r="N772" i="34"/>
  <c r="M772" i="34"/>
  <c r="L772" i="34"/>
  <c r="K772" i="34"/>
  <c r="P771" i="34"/>
  <c r="O771" i="34"/>
  <c r="N771" i="34"/>
  <c r="M771" i="34"/>
  <c r="L771" i="34"/>
  <c r="K771" i="34"/>
  <c r="P766" i="34"/>
  <c r="O766" i="34"/>
  <c r="N766" i="34"/>
  <c r="M766" i="34"/>
  <c r="L766" i="34"/>
  <c r="K766" i="34"/>
  <c r="P765" i="34"/>
  <c r="O765" i="34"/>
  <c r="N765" i="34"/>
  <c r="M765" i="34"/>
  <c r="L765" i="34"/>
  <c r="K765" i="34"/>
  <c r="P764" i="34"/>
  <c r="O764" i="34"/>
  <c r="N764" i="34"/>
  <c r="M764" i="34"/>
  <c r="L764" i="34"/>
  <c r="K764" i="34"/>
  <c r="P763" i="34"/>
  <c r="O763" i="34"/>
  <c r="N763" i="34"/>
  <c r="M763" i="34"/>
  <c r="L763" i="34"/>
  <c r="K763" i="34"/>
  <c r="P762" i="34"/>
  <c r="O762" i="34"/>
  <c r="N762" i="34"/>
  <c r="M762" i="34"/>
  <c r="L762" i="34"/>
  <c r="K762" i="34"/>
  <c r="P761" i="34"/>
  <c r="O761" i="34"/>
  <c r="N761" i="34"/>
  <c r="M761" i="34"/>
  <c r="L761" i="34"/>
  <c r="K761" i="34"/>
  <c r="P760" i="34"/>
  <c r="O760" i="34"/>
  <c r="N760" i="34"/>
  <c r="M760" i="34"/>
  <c r="L760" i="34"/>
  <c r="K760" i="34"/>
  <c r="P759" i="34"/>
  <c r="O759" i="34"/>
  <c r="N759" i="34"/>
  <c r="M759" i="34"/>
  <c r="L759" i="34"/>
  <c r="K759" i="34"/>
  <c r="P758" i="34"/>
  <c r="O758" i="34"/>
  <c r="N758" i="34"/>
  <c r="M758" i="34"/>
  <c r="L758" i="34"/>
  <c r="K758" i="34"/>
  <c r="P757" i="34"/>
  <c r="O757" i="34"/>
  <c r="N757" i="34"/>
  <c r="M757" i="34"/>
  <c r="L757" i="34"/>
  <c r="K757" i="34"/>
  <c r="P756" i="34"/>
  <c r="O756" i="34"/>
  <c r="N756" i="34"/>
  <c r="M756" i="34"/>
  <c r="L756" i="34"/>
  <c r="K756" i="34"/>
  <c r="P754" i="34"/>
  <c r="O754" i="34"/>
  <c r="N754" i="34"/>
  <c r="M754" i="34"/>
  <c r="L754" i="34"/>
  <c r="K754" i="34"/>
  <c r="P753" i="34"/>
  <c r="O753" i="34"/>
  <c r="N753" i="34"/>
  <c r="M753" i="34"/>
  <c r="L753" i="34"/>
  <c r="K753" i="34"/>
  <c r="P752" i="34"/>
  <c r="O752" i="34"/>
  <c r="N752" i="34"/>
  <c r="M752" i="34"/>
  <c r="L752" i="34"/>
  <c r="K752" i="34"/>
  <c r="P751" i="34"/>
  <c r="O751" i="34"/>
  <c r="N751" i="34"/>
  <c r="M751" i="34"/>
  <c r="L751" i="34"/>
  <c r="K751" i="34"/>
  <c r="P750" i="34"/>
  <c r="O750" i="34"/>
  <c r="N750" i="34"/>
  <c r="M750" i="34"/>
  <c r="L750" i="34"/>
  <c r="K750" i="34"/>
  <c r="P749" i="34"/>
  <c r="O749" i="34"/>
  <c r="N749" i="34"/>
  <c r="M749" i="34"/>
  <c r="L749" i="34"/>
  <c r="K749" i="34"/>
  <c r="P748" i="34"/>
  <c r="O748" i="34"/>
  <c r="N748" i="34"/>
  <c r="M748" i="34"/>
  <c r="L748" i="34"/>
  <c r="K748" i="34"/>
  <c r="P747" i="34"/>
  <c r="O747" i="34"/>
  <c r="N747" i="34"/>
  <c r="M747" i="34"/>
  <c r="L747" i="34"/>
  <c r="K747" i="34"/>
  <c r="P746" i="34"/>
  <c r="O746" i="34"/>
  <c r="N746" i="34"/>
  <c r="M746" i="34"/>
  <c r="L746" i="34"/>
  <c r="K746" i="34"/>
  <c r="P745" i="34"/>
  <c r="O745" i="34"/>
  <c r="N745" i="34"/>
  <c r="M745" i="34"/>
  <c r="L745" i="34"/>
  <c r="K745" i="34"/>
  <c r="P743" i="34"/>
  <c r="O743" i="34"/>
  <c r="N743" i="34"/>
  <c r="M743" i="34"/>
  <c r="L743" i="34"/>
  <c r="K743" i="34"/>
  <c r="P742" i="34"/>
  <c r="O742" i="34"/>
  <c r="N742" i="34"/>
  <c r="M742" i="34"/>
  <c r="L742" i="34"/>
  <c r="K742" i="34"/>
  <c r="P741" i="34"/>
  <c r="O741" i="34"/>
  <c r="N741" i="34"/>
  <c r="M741" i="34"/>
  <c r="L741" i="34"/>
  <c r="K741" i="34"/>
  <c r="P740" i="34"/>
  <c r="O740" i="34"/>
  <c r="N740" i="34"/>
  <c r="M740" i="34"/>
  <c r="L740" i="34"/>
  <c r="K740" i="34"/>
  <c r="P739" i="34"/>
  <c r="O739" i="34"/>
  <c r="N739" i="34"/>
  <c r="M739" i="34"/>
  <c r="L739" i="34"/>
  <c r="K739" i="34"/>
  <c r="P738" i="34"/>
  <c r="O738" i="34"/>
  <c r="N738" i="34"/>
  <c r="M738" i="34"/>
  <c r="L738" i="34"/>
  <c r="K738" i="34"/>
  <c r="P737" i="34"/>
  <c r="O737" i="34"/>
  <c r="N737" i="34"/>
  <c r="M737" i="34"/>
  <c r="L737" i="34"/>
  <c r="K737" i="34"/>
  <c r="P736" i="34"/>
  <c r="O736" i="34"/>
  <c r="N736" i="34"/>
  <c r="M736" i="34"/>
  <c r="L736" i="34"/>
  <c r="K736" i="34"/>
  <c r="P735" i="34"/>
  <c r="O735" i="34"/>
  <c r="N735" i="34"/>
  <c r="M735" i="34"/>
  <c r="L735" i="34"/>
  <c r="K735" i="34"/>
  <c r="P734" i="34"/>
  <c r="O734" i="34"/>
  <c r="N734" i="34"/>
  <c r="M734" i="34"/>
  <c r="L734" i="34"/>
  <c r="K734" i="34"/>
  <c r="P729" i="34"/>
  <c r="O729" i="34"/>
  <c r="N729" i="34"/>
  <c r="M729" i="34"/>
  <c r="L729" i="34"/>
  <c r="K729" i="34"/>
  <c r="P728" i="34"/>
  <c r="O728" i="34"/>
  <c r="N728" i="34"/>
  <c r="M728" i="34"/>
  <c r="L728" i="34"/>
  <c r="K728" i="34"/>
  <c r="P727" i="34"/>
  <c r="O727" i="34"/>
  <c r="N727" i="34"/>
  <c r="M727" i="34"/>
  <c r="L727" i="34"/>
  <c r="K727" i="34"/>
  <c r="P726" i="34"/>
  <c r="O726" i="34"/>
  <c r="N726" i="34"/>
  <c r="M726" i="34"/>
  <c r="L726" i="34"/>
  <c r="K726" i="34"/>
  <c r="P725" i="34"/>
  <c r="O725" i="34"/>
  <c r="N725" i="34"/>
  <c r="M725" i="34"/>
  <c r="L725" i="34"/>
  <c r="K725" i="34"/>
  <c r="P724" i="34"/>
  <c r="O724" i="34"/>
  <c r="N724" i="34"/>
  <c r="M724" i="34"/>
  <c r="L724" i="34"/>
  <c r="K724" i="34"/>
  <c r="P723" i="34"/>
  <c r="O723" i="34"/>
  <c r="N723" i="34"/>
  <c r="M723" i="34"/>
  <c r="L723" i="34"/>
  <c r="K723" i="34"/>
  <c r="P722" i="34"/>
  <c r="O722" i="34"/>
  <c r="N722" i="34"/>
  <c r="M722" i="34"/>
  <c r="L722" i="34"/>
  <c r="K722" i="34"/>
  <c r="P720" i="34"/>
  <c r="O720" i="34"/>
  <c r="N720" i="34"/>
  <c r="M720" i="34"/>
  <c r="L720" i="34"/>
  <c r="K720" i="34"/>
  <c r="P719" i="34"/>
  <c r="O719" i="34"/>
  <c r="N719" i="34"/>
  <c r="M719" i="34"/>
  <c r="L719" i="34"/>
  <c r="K719" i="34"/>
  <c r="P718" i="34"/>
  <c r="O718" i="34"/>
  <c r="N718" i="34"/>
  <c r="M718" i="34"/>
  <c r="L718" i="34"/>
  <c r="K718" i="34"/>
  <c r="P717" i="34"/>
  <c r="O717" i="34"/>
  <c r="N717" i="34"/>
  <c r="M717" i="34"/>
  <c r="L717" i="34"/>
  <c r="K717" i="34"/>
  <c r="P716" i="34"/>
  <c r="O716" i="34"/>
  <c r="N716" i="34"/>
  <c r="M716" i="34"/>
  <c r="L716" i="34"/>
  <c r="K716" i="34"/>
  <c r="P715" i="34"/>
  <c r="O715" i="34"/>
  <c r="N715" i="34"/>
  <c r="M715" i="34"/>
  <c r="L715" i="34"/>
  <c r="K715" i="34"/>
  <c r="P714" i="34"/>
  <c r="O714" i="34"/>
  <c r="N714" i="34"/>
  <c r="M714" i="34"/>
  <c r="L714" i="34"/>
  <c r="K714" i="34"/>
  <c r="P713" i="34"/>
  <c r="O713" i="34"/>
  <c r="N713" i="34"/>
  <c r="M713" i="34"/>
  <c r="L713" i="34"/>
  <c r="K713" i="34"/>
  <c r="P712" i="34"/>
  <c r="O712" i="34"/>
  <c r="N712" i="34"/>
  <c r="M712" i="34"/>
  <c r="L712" i="34"/>
  <c r="K712" i="34"/>
  <c r="P711" i="34"/>
  <c r="O711" i="34"/>
  <c r="N711" i="34"/>
  <c r="M711" i="34"/>
  <c r="L711" i="34"/>
  <c r="K711" i="34"/>
  <c r="P709" i="34"/>
  <c r="O709" i="34"/>
  <c r="N709" i="34"/>
  <c r="M709" i="34"/>
  <c r="L709" i="34"/>
  <c r="K709" i="34"/>
  <c r="P708" i="34"/>
  <c r="O708" i="34"/>
  <c r="N708" i="34"/>
  <c r="M708" i="34"/>
  <c r="L708" i="34"/>
  <c r="K708" i="34"/>
  <c r="P707" i="34"/>
  <c r="O707" i="34"/>
  <c r="N707" i="34"/>
  <c r="M707" i="34"/>
  <c r="L707" i="34"/>
  <c r="K707" i="34"/>
  <c r="P706" i="34"/>
  <c r="O706" i="34"/>
  <c r="N706" i="34"/>
  <c r="M706" i="34"/>
  <c r="L706" i="34"/>
  <c r="K706" i="34"/>
  <c r="P705" i="34"/>
  <c r="O705" i="34"/>
  <c r="N705" i="34"/>
  <c r="M705" i="34"/>
  <c r="L705" i="34"/>
  <c r="K705" i="34"/>
  <c r="P704" i="34"/>
  <c r="O704" i="34"/>
  <c r="N704" i="34"/>
  <c r="M704" i="34"/>
  <c r="L704" i="34"/>
  <c r="K704" i="34"/>
  <c r="P703" i="34"/>
  <c r="O703" i="34"/>
  <c r="N703" i="34"/>
  <c r="M703" i="34"/>
  <c r="L703" i="34"/>
  <c r="K703" i="34"/>
  <c r="P702" i="34"/>
  <c r="O702" i="34"/>
  <c r="N702" i="34"/>
  <c r="M702" i="34"/>
  <c r="L702" i="34"/>
  <c r="K702" i="34"/>
  <c r="P701" i="34"/>
  <c r="O701" i="34"/>
  <c r="N701" i="34"/>
  <c r="M701" i="34"/>
  <c r="L701" i="34"/>
  <c r="K701" i="34"/>
  <c r="P700" i="34"/>
  <c r="O700" i="34"/>
  <c r="N700" i="34"/>
  <c r="M700" i="34"/>
  <c r="L700" i="34"/>
  <c r="K700" i="34"/>
  <c r="P694" i="34"/>
  <c r="O694" i="34"/>
  <c r="N694" i="34"/>
  <c r="M694" i="34"/>
  <c r="L694" i="34"/>
  <c r="K694" i="34"/>
  <c r="P692" i="34"/>
  <c r="O692" i="34"/>
  <c r="N692" i="34"/>
  <c r="M692" i="34"/>
  <c r="L692" i="34"/>
  <c r="K692" i="34"/>
  <c r="P691" i="34"/>
  <c r="O691" i="34"/>
  <c r="N691" i="34"/>
  <c r="M691" i="34"/>
  <c r="L691" i="34"/>
  <c r="K691" i="34"/>
  <c r="P690" i="34"/>
  <c r="O690" i="34"/>
  <c r="N690" i="34"/>
  <c r="M690" i="34"/>
  <c r="L690" i="34"/>
  <c r="K690" i="34"/>
  <c r="P689" i="34"/>
  <c r="O689" i="34"/>
  <c r="N689" i="34"/>
  <c r="M689" i="34"/>
  <c r="L689" i="34"/>
  <c r="K689" i="34"/>
  <c r="P688" i="34"/>
  <c r="O688" i="34"/>
  <c r="N688" i="34"/>
  <c r="M688" i="34"/>
  <c r="L688" i="34"/>
  <c r="K688" i="34"/>
  <c r="P687" i="34"/>
  <c r="O687" i="34"/>
  <c r="N687" i="34"/>
  <c r="M687" i="34"/>
  <c r="L687" i="34"/>
  <c r="K687" i="34"/>
  <c r="P686" i="34"/>
  <c r="O686" i="34"/>
  <c r="N686" i="34"/>
  <c r="M686" i="34"/>
  <c r="L686" i="34"/>
  <c r="K686" i="34"/>
  <c r="P685" i="34"/>
  <c r="O685" i="34"/>
  <c r="N685" i="34"/>
  <c r="M685" i="34"/>
  <c r="L685" i="34"/>
  <c r="K685" i="34"/>
  <c r="P684" i="34"/>
  <c r="O684" i="34"/>
  <c r="N684" i="34"/>
  <c r="M684" i="34"/>
  <c r="L684" i="34"/>
  <c r="K684" i="34"/>
  <c r="P682" i="34"/>
  <c r="O682" i="34"/>
  <c r="N682" i="34"/>
  <c r="M682" i="34"/>
  <c r="L682" i="34"/>
  <c r="K682" i="34"/>
  <c r="P681" i="34"/>
  <c r="O681" i="34"/>
  <c r="N681" i="34"/>
  <c r="M681" i="34"/>
  <c r="L681" i="34"/>
  <c r="K681" i="34"/>
  <c r="P680" i="34"/>
  <c r="O680" i="34"/>
  <c r="N680" i="34"/>
  <c r="M680" i="34"/>
  <c r="L680" i="34"/>
  <c r="K680" i="34"/>
  <c r="P679" i="34"/>
  <c r="O679" i="34"/>
  <c r="N679" i="34"/>
  <c r="M679" i="34"/>
  <c r="L679" i="34"/>
  <c r="K679" i="34"/>
  <c r="P678" i="34"/>
  <c r="O678" i="34"/>
  <c r="N678" i="34"/>
  <c r="M678" i="34"/>
  <c r="L678" i="34"/>
  <c r="K678" i="34"/>
  <c r="P677" i="34"/>
  <c r="O677" i="34"/>
  <c r="N677" i="34"/>
  <c r="M677" i="34"/>
  <c r="L677" i="34"/>
  <c r="K677" i="34"/>
  <c r="P676" i="34"/>
  <c r="O676" i="34"/>
  <c r="N676" i="34"/>
  <c r="M676" i="34"/>
  <c r="L676" i="34"/>
  <c r="K676" i="34"/>
  <c r="P675" i="34"/>
  <c r="O675" i="34"/>
  <c r="N675" i="34"/>
  <c r="M675" i="34"/>
  <c r="L675" i="34"/>
  <c r="K675" i="34"/>
  <c r="P674" i="34"/>
  <c r="O674" i="34"/>
  <c r="N674" i="34"/>
  <c r="M674" i="34"/>
  <c r="L674" i="34"/>
  <c r="K674" i="34"/>
  <c r="P673" i="34"/>
  <c r="O673" i="34"/>
  <c r="N673" i="34"/>
  <c r="M673" i="34"/>
  <c r="L673" i="34"/>
  <c r="K673" i="34"/>
  <c r="P672" i="34"/>
  <c r="O672" i="34"/>
  <c r="N672" i="34"/>
  <c r="M672" i="34"/>
  <c r="L672" i="34"/>
  <c r="K672" i="34"/>
  <c r="P666" i="34"/>
  <c r="O666" i="34"/>
  <c r="N666" i="34"/>
  <c r="M666" i="34"/>
  <c r="L666" i="34"/>
  <c r="K666" i="34"/>
  <c r="P665" i="34"/>
  <c r="O665" i="34"/>
  <c r="N665" i="34"/>
  <c r="M665" i="34"/>
  <c r="L665" i="34"/>
  <c r="K665" i="34"/>
  <c r="P664" i="34"/>
  <c r="O664" i="34"/>
  <c r="N664" i="34"/>
  <c r="M664" i="34"/>
  <c r="L664" i="34"/>
  <c r="K664" i="34"/>
  <c r="P663" i="34"/>
  <c r="O663" i="34"/>
  <c r="N663" i="34"/>
  <c r="M663" i="34"/>
  <c r="L663" i="34"/>
  <c r="K663" i="34"/>
  <c r="P662" i="34"/>
  <c r="O662" i="34"/>
  <c r="N662" i="34"/>
  <c r="M662" i="34"/>
  <c r="L662" i="34"/>
  <c r="K662" i="34"/>
  <c r="P660" i="34"/>
  <c r="O660" i="34"/>
  <c r="N660" i="34"/>
  <c r="M660" i="34"/>
  <c r="L660" i="34"/>
  <c r="K660" i="34"/>
  <c r="P659" i="34"/>
  <c r="O659" i="34"/>
  <c r="N659" i="34"/>
  <c r="M659" i="34"/>
  <c r="L659" i="34"/>
  <c r="K659" i="34"/>
  <c r="P658" i="34"/>
  <c r="O658" i="34"/>
  <c r="N658" i="34"/>
  <c r="M658" i="34"/>
  <c r="L658" i="34"/>
  <c r="K658" i="34"/>
  <c r="P657" i="34"/>
  <c r="O657" i="34"/>
  <c r="N657" i="34"/>
  <c r="M657" i="34"/>
  <c r="L657" i="34"/>
  <c r="K657" i="34"/>
  <c r="P656" i="34"/>
  <c r="O656" i="34"/>
  <c r="N656" i="34"/>
  <c r="M656" i="34"/>
  <c r="L656" i="34"/>
  <c r="K656" i="34"/>
  <c r="P655" i="34"/>
  <c r="O655" i="34"/>
  <c r="N655" i="34"/>
  <c r="M655" i="34"/>
  <c r="L655" i="34"/>
  <c r="K655" i="34"/>
  <c r="P654" i="34"/>
  <c r="O654" i="34"/>
  <c r="N654" i="34"/>
  <c r="M654" i="34"/>
  <c r="L654" i="34"/>
  <c r="K654" i="34"/>
  <c r="P653" i="34"/>
  <c r="O653" i="34"/>
  <c r="N653" i="34"/>
  <c r="M653" i="34"/>
  <c r="L653" i="34"/>
  <c r="K653" i="34"/>
  <c r="P652" i="34"/>
  <c r="O652" i="34"/>
  <c r="N652" i="34"/>
  <c r="M652" i="34"/>
  <c r="L652" i="34"/>
  <c r="K652" i="34"/>
  <c r="P650" i="34"/>
  <c r="O650" i="34"/>
  <c r="N650" i="34"/>
  <c r="M650" i="34"/>
  <c r="L650" i="34"/>
  <c r="K650" i="34"/>
  <c r="P649" i="34"/>
  <c r="O649" i="34"/>
  <c r="N649" i="34"/>
  <c r="M649" i="34"/>
  <c r="L649" i="34"/>
  <c r="K649" i="34"/>
  <c r="P648" i="34"/>
  <c r="O648" i="34"/>
  <c r="N648" i="34"/>
  <c r="M648" i="34"/>
  <c r="L648" i="34"/>
  <c r="K648" i="34"/>
  <c r="P647" i="34"/>
  <c r="O647" i="34"/>
  <c r="N647" i="34"/>
  <c r="M647" i="34"/>
  <c r="L647" i="34"/>
  <c r="K647" i="34"/>
  <c r="P646" i="34"/>
  <c r="O646" i="34"/>
  <c r="N646" i="34"/>
  <c r="M646" i="34"/>
  <c r="L646" i="34"/>
  <c r="K646" i="34"/>
  <c r="P645" i="34"/>
  <c r="O645" i="34"/>
  <c r="N645" i="34"/>
  <c r="M645" i="34"/>
  <c r="L645" i="34"/>
  <c r="K645" i="34"/>
  <c r="P644" i="34"/>
  <c r="O644" i="34"/>
  <c r="N644" i="34"/>
  <c r="M644" i="34"/>
  <c r="L644" i="34"/>
  <c r="K644" i="34"/>
  <c r="P643" i="34"/>
  <c r="O643" i="34"/>
  <c r="N643" i="34"/>
  <c r="M643" i="34"/>
  <c r="L643" i="34"/>
  <c r="K643" i="34"/>
  <c r="P642" i="34"/>
  <c r="O642" i="34"/>
  <c r="N642" i="34"/>
  <c r="M642" i="34"/>
  <c r="L642" i="34"/>
  <c r="K642" i="34"/>
  <c r="P637" i="34"/>
  <c r="O637" i="34"/>
  <c r="N637" i="34"/>
  <c r="M637" i="34"/>
  <c r="L637" i="34"/>
  <c r="K637" i="34"/>
  <c r="P636" i="34"/>
  <c r="O636" i="34"/>
  <c r="N636" i="34"/>
  <c r="M636" i="34"/>
  <c r="L636" i="34"/>
  <c r="K636" i="34"/>
  <c r="P635" i="34"/>
  <c r="O635" i="34"/>
  <c r="N635" i="34"/>
  <c r="M635" i="34"/>
  <c r="L635" i="34"/>
  <c r="K635" i="34"/>
  <c r="P634" i="34"/>
  <c r="O634" i="34"/>
  <c r="N634" i="34"/>
  <c r="M634" i="34"/>
  <c r="L634" i="34"/>
  <c r="K634" i="34"/>
  <c r="P633" i="34"/>
  <c r="O633" i="34"/>
  <c r="N633" i="34"/>
  <c r="M633" i="34"/>
  <c r="L633" i="34"/>
  <c r="K633" i="34"/>
  <c r="P632" i="34"/>
  <c r="O632" i="34"/>
  <c r="N632" i="34"/>
  <c r="M632" i="34"/>
  <c r="L632" i="34"/>
  <c r="K632" i="34"/>
  <c r="P631" i="34"/>
  <c r="O631" i="34"/>
  <c r="N631" i="34"/>
  <c r="M631" i="34"/>
  <c r="L631" i="34"/>
  <c r="K631" i="34"/>
  <c r="P630" i="34"/>
  <c r="O630" i="34"/>
  <c r="N630" i="34"/>
  <c r="M630" i="34"/>
  <c r="L630" i="34"/>
  <c r="K630" i="34"/>
  <c r="P629" i="34"/>
  <c r="O629" i="34"/>
  <c r="N629" i="34"/>
  <c r="M629" i="34"/>
  <c r="L629" i="34"/>
  <c r="K629" i="34"/>
  <c r="P628" i="34"/>
  <c r="O628" i="34"/>
  <c r="N628" i="34"/>
  <c r="M628" i="34"/>
  <c r="L628" i="34"/>
  <c r="K628" i="34"/>
  <c r="P627" i="34"/>
  <c r="O627" i="34"/>
  <c r="N627" i="34"/>
  <c r="M627" i="34"/>
  <c r="L627" i="34"/>
  <c r="K627" i="34"/>
  <c r="P625" i="34"/>
  <c r="O625" i="34"/>
  <c r="N625" i="34"/>
  <c r="M625" i="34"/>
  <c r="K625" i="34"/>
  <c r="P624" i="34"/>
  <c r="O624" i="34"/>
  <c r="N624" i="34"/>
  <c r="M624" i="34"/>
  <c r="K624" i="34"/>
  <c r="P623" i="34"/>
  <c r="O623" i="34"/>
  <c r="N623" i="34"/>
  <c r="M623" i="34"/>
  <c r="K623" i="34"/>
  <c r="P622" i="34"/>
  <c r="O622" i="34"/>
  <c r="N622" i="34"/>
  <c r="M622" i="34"/>
  <c r="K622" i="34"/>
  <c r="P621" i="34"/>
  <c r="O621" i="34"/>
  <c r="N621" i="34"/>
  <c r="M621" i="34"/>
  <c r="K621" i="34"/>
  <c r="P620" i="34"/>
  <c r="O620" i="34"/>
  <c r="N620" i="34"/>
  <c r="M620" i="34"/>
  <c r="K620" i="34"/>
  <c r="P619" i="34"/>
  <c r="O619" i="34"/>
  <c r="N619" i="34"/>
  <c r="M619" i="34"/>
  <c r="K619" i="34"/>
  <c r="P618" i="34"/>
  <c r="O618" i="34"/>
  <c r="N618" i="34"/>
  <c r="M618" i="34"/>
  <c r="K618" i="34"/>
  <c r="P617" i="34"/>
  <c r="O617" i="34"/>
  <c r="N617" i="34"/>
  <c r="M617" i="34"/>
  <c r="K617" i="34"/>
  <c r="P616" i="34"/>
  <c r="O616" i="34"/>
  <c r="N616" i="34"/>
  <c r="M616" i="34"/>
  <c r="K616" i="34"/>
  <c r="P615" i="34"/>
  <c r="O615" i="34"/>
  <c r="N615" i="34"/>
  <c r="M615" i="34"/>
  <c r="K615" i="34"/>
  <c r="P609" i="34"/>
  <c r="O609" i="34"/>
  <c r="N609" i="34"/>
  <c r="M609" i="34"/>
  <c r="L609" i="34"/>
  <c r="K609" i="34"/>
  <c r="P608" i="34"/>
  <c r="O608" i="34"/>
  <c r="N608" i="34"/>
  <c r="M608" i="34"/>
  <c r="L608" i="34"/>
  <c r="K608" i="34"/>
  <c r="P607" i="34"/>
  <c r="O607" i="34"/>
  <c r="N607" i="34"/>
  <c r="M607" i="34"/>
  <c r="L607" i="34"/>
  <c r="K607" i="34"/>
  <c r="P606" i="34"/>
  <c r="O606" i="34"/>
  <c r="N606" i="34"/>
  <c r="M606" i="34"/>
  <c r="L606" i="34"/>
  <c r="K606" i="34"/>
  <c r="P605" i="34"/>
  <c r="O605" i="34"/>
  <c r="N605" i="34"/>
  <c r="M605" i="34"/>
  <c r="L605" i="34"/>
  <c r="K605" i="34"/>
  <c r="P604" i="34"/>
  <c r="O604" i="34"/>
  <c r="N604" i="34"/>
  <c r="M604" i="34"/>
  <c r="L604" i="34"/>
  <c r="K604" i="34"/>
  <c r="P603" i="34"/>
  <c r="O603" i="34"/>
  <c r="N603" i="34"/>
  <c r="M603" i="34"/>
  <c r="L603" i="34"/>
  <c r="K603" i="34"/>
  <c r="P602" i="34"/>
  <c r="O602" i="34"/>
  <c r="N602" i="34"/>
  <c r="M602" i="34"/>
  <c r="L602" i="34"/>
  <c r="K602" i="34"/>
  <c r="P601" i="34"/>
  <c r="O601" i="34"/>
  <c r="N601" i="34"/>
  <c r="M601" i="34"/>
  <c r="L601" i="34"/>
  <c r="K601" i="34"/>
  <c r="P599" i="34"/>
  <c r="O599" i="34"/>
  <c r="N599" i="34"/>
  <c r="M599" i="34"/>
  <c r="L599" i="34"/>
  <c r="K599" i="34"/>
  <c r="P598" i="34"/>
  <c r="O598" i="34"/>
  <c r="N598" i="34"/>
  <c r="M598" i="34"/>
  <c r="L598" i="34"/>
  <c r="K598" i="34"/>
  <c r="P597" i="34"/>
  <c r="O597" i="34"/>
  <c r="N597" i="34"/>
  <c r="M597" i="34"/>
  <c r="L597" i="34"/>
  <c r="K597" i="34"/>
  <c r="P596" i="34"/>
  <c r="O596" i="34"/>
  <c r="N596" i="34"/>
  <c r="M596" i="34"/>
  <c r="L596" i="34"/>
  <c r="K596" i="34"/>
  <c r="P595" i="34"/>
  <c r="O595" i="34"/>
  <c r="N595" i="34"/>
  <c r="M595" i="34"/>
  <c r="L595" i="34"/>
  <c r="K595" i="34"/>
  <c r="P593" i="34"/>
  <c r="N593" i="34"/>
  <c r="M593" i="34"/>
  <c r="L593" i="34"/>
  <c r="K593" i="34"/>
  <c r="P592" i="34"/>
  <c r="N592" i="34"/>
  <c r="M592" i="34"/>
  <c r="L592" i="34"/>
  <c r="K592" i="34"/>
  <c r="P591" i="34"/>
  <c r="N591" i="34"/>
  <c r="M591" i="34"/>
  <c r="L591" i="34"/>
  <c r="K591" i="34"/>
  <c r="P590" i="34"/>
  <c r="N590" i="34"/>
  <c r="M590" i="34"/>
  <c r="L590" i="34"/>
  <c r="K590" i="34"/>
  <c r="P589" i="34"/>
  <c r="N589" i="34"/>
  <c r="M589" i="34"/>
  <c r="L589" i="34"/>
  <c r="K589" i="34"/>
  <c r="P587" i="34"/>
  <c r="N587" i="34"/>
  <c r="M587" i="34"/>
  <c r="L587" i="34"/>
  <c r="K587" i="34"/>
  <c r="P586" i="34"/>
  <c r="N586" i="34"/>
  <c r="M586" i="34"/>
  <c r="L586" i="34"/>
  <c r="K586" i="34"/>
  <c r="P585" i="34"/>
  <c r="N585" i="34"/>
  <c r="M585" i="34"/>
  <c r="L585" i="34"/>
  <c r="K585" i="34"/>
  <c r="P584" i="34"/>
  <c r="N584" i="34"/>
  <c r="M584" i="34"/>
  <c r="L584" i="34"/>
  <c r="K584" i="34"/>
  <c r="P583" i="34"/>
  <c r="N583" i="34"/>
  <c r="M583" i="34"/>
  <c r="L583" i="34"/>
  <c r="K583" i="34"/>
  <c r="P582" i="34"/>
  <c r="N582" i="34"/>
  <c r="M582" i="34"/>
  <c r="L582" i="34"/>
  <c r="K582" i="34"/>
  <c r="P577" i="34"/>
  <c r="O577" i="34"/>
  <c r="N577" i="34"/>
  <c r="M577" i="34"/>
  <c r="L577" i="34"/>
  <c r="K577" i="34"/>
  <c r="P576" i="34"/>
  <c r="O576" i="34"/>
  <c r="N576" i="34"/>
  <c r="M576" i="34"/>
  <c r="L576" i="34"/>
  <c r="K576" i="34"/>
  <c r="P575" i="34"/>
  <c r="O575" i="34"/>
  <c r="N575" i="34"/>
  <c r="M575" i="34"/>
  <c r="L575" i="34"/>
  <c r="K575" i="34"/>
  <c r="P574" i="34"/>
  <c r="O574" i="34"/>
  <c r="N574" i="34"/>
  <c r="M574" i="34"/>
  <c r="L574" i="34"/>
  <c r="K574" i="34"/>
  <c r="P573" i="34"/>
  <c r="O573" i="34"/>
  <c r="N573" i="34"/>
  <c r="M573" i="34"/>
  <c r="L573" i="34"/>
  <c r="K573" i="34"/>
  <c r="P572" i="34"/>
  <c r="O572" i="34"/>
  <c r="N572" i="34"/>
  <c r="M572" i="34"/>
  <c r="L572" i="34"/>
  <c r="K572" i="34"/>
  <c r="P570" i="34"/>
  <c r="O570" i="34"/>
  <c r="N570" i="34"/>
  <c r="M570" i="34"/>
  <c r="L570" i="34"/>
  <c r="K570" i="34"/>
  <c r="P569" i="34"/>
  <c r="O569" i="34"/>
  <c r="N569" i="34"/>
  <c r="M569" i="34"/>
  <c r="L569" i="34"/>
  <c r="K569" i="34"/>
  <c r="P568" i="34"/>
  <c r="O568" i="34"/>
  <c r="N568" i="34"/>
  <c r="M568" i="34"/>
  <c r="L568" i="34"/>
  <c r="K568" i="34"/>
  <c r="P567" i="34"/>
  <c r="O567" i="34"/>
  <c r="N567" i="34"/>
  <c r="M567" i="34"/>
  <c r="L567" i="34"/>
  <c r="K567" i="34"/>
  <c r="P566" i="34"/>
  <c r="O566" i="34"/>
  <c r="N566" i="34"/>
  <c r="M566" i="34"/>
  <c r="L566" i="34"/>
  <c r="K566" i="34"/>
  <c r="P565" i="34"/>
  <c r="O565" i="34"/>
  <c r="N565" i="34"/>
  <c r="M565" i="34"/>
  <c r="L565" i="34"/>
  <c r="K565" i="34"/>
  <c r="P564" i="34"/>
  <c r="O564" i="34"/>
  <c r="N564" i="34"/>
  <c r="M564" i="34"/>
  <c r="L564" i="34"/>
  <c r="K564" i="34"/>
  <c r="P562" i="34"/>
  <c r="O562" i="34"/>
  <c r="N562" i="34"/>
  <c r="M562" i="34"/>
  <c r="L562" i="34"/>
  <c r="K562" i="34"/>
  <c r="P561" i="34"/>
  <c r="O561" i="34"/>
  <c r="N561" i="34"/>
  <c r="M561" i="34"/>
  <c r="L561" i="34"/>
  <c r="K561" i="34"/>
  <c r="P560" i="34"/>
  <c r="O560" i="34"/>
  <c r="N560" i="34"/>
  <c r="M560" i="34"/>
  <c r="L560" i="34"/>
  <c r="K560" i="34"/>
  <c r="P559" i="34"/>
  <c r="O559" i="34"/>
  <c r="N559" i="34"/>
  <c r="M559" i="34"/>
  <c r="L559" i="34"/>
  <c r="K559" i="34"/>
  <c r="P558" i="34"/>
  <c r="O558" i="34"/>
  <c r="N558" i="34"/>
  <c r="M558" i="34"/>
  <c r="L558" i="34"/>
  <c r="K558" i="34"/>
  <c r="P557" i="34"/>
  <c r="O557" i="34"/>
  <c r="N557" i="34"/>
  <c r="M557" i="34"/>
  <c r="L557" i="34"/>
  <c r="K557" i="34"/>
  <c r="P556" i="34"/>
  <c r="O556" i="34"/>
  <c r="N556" i="34"/>
  <c r="M556" i="34"/>
  <c r="L556" i="34"/>
  <c r="K556" i="34"/>
  <c r="P555" i="34"/>
  <c r="O555" i="34"/>
  <c r="N555" i="34"/>
  <c r="M555" i="34"/>
  <c r="L555" i="34"/>
  <c r="K555" i="34"/>
  <c r="P554" i="34"/>
  <c r="O554" i="34"/>
  <c r="N554" i="34"/>
  <c r="M554" i="34"/>
  <c r="L554" i="34"/>
  <c r="K554" i="34"/>
  <c r="P553" i="34"/>
  <c r="O553" i="34"/>
  <c r="N553" i="34"/>
  <c r="M553" i="34"/>
  <c r="L553" i="34"/>
  <c r="K553" i="34"/>
  <c r="P552" i="34"/>
  <c r="O552" i="34"/>
  <c r="N552" i="34"/>
  <c r="M552" i="34"/>
  <c r="L552" i="34"/>
  <c r="K552" i="34"/>
  <c r="P551" i="34"/>
  <c r="O551" i="34"/>
  <c r="N551" i="34"/>
  <c r="M551" i="34"/>
  <c r="L551" i="34"/>
  <c r="K551" i="34"/>
  <c r="P546" i="34"/>
  <c r="O546" i="34"/>
  <c r="N546" i="34"/>
  <c r="M546" i="34"/>
  <c r="L546" i="34"/>
  <c r="K546" i="34"/>
  <c r="P545" i="34"/>
  <c r="O545" i="34"/>
  <c r="N545" i="34"/>
  <c r="M545" i="34"/>
  <c r="L545" i="34"/>
  <c r="K545" i="34"/>
  <c r="P544" i="34"/>
  <c r="O544" i="34"/>
  <c r="N544" i="34"/>
  <c r="M544" i="34"/>
  <c r="L544" i="34"/>
  <c r="K544" i="34"/>
  <c r="P543" i="34"/>
  <c r="O543" i="34"/>
  <c r="N543" i="34"/>
  <c r="M543" i="34"/>
  <c r="L543" i="34"/>
  <c r="K543" i="34"/>
  <c r="P542" i="34"/>
  <c r="O542" i="34"/>
  <c r="N542" i="34"/>
  <c r="M542" i="34"/>
  <c r="L542" i="34"/>
  <c r="K542" i="34"/>
  <c r="P541" i="34"/>
  <c r="O541" i="34"/>
  <c r="N541" i="34"/>
  <c r="M541" i="34"/>
  <c r="L541" i="34"/>
  <c r="K541" i="34"/>
  <c r="P540" i="34"/>
  <c r="O540" i="34"/>
  <c r="N540" i="34"/>
  <c r="M540" i="34"/>
  <c r="L540" i="34"/>
  <c r="K540" i="34"/>
  <c r="P539" i="34"/>
  <c r="O539" i="34"/>
  <c r="N539" i="34"/>
  <c r="M539" i="34"/>
  <c r="L539" i="34"/>
  <c r="K539" i="34"/>
  <c r="P538" i="34"/>
  <c r="O538" i="34"/>
  <c r="N538" i="34"/>
  <c r="M538" i="34"/>
  <c r="L538" i="34"/>
  <c r="K538" i="34"/>
  <c r="P537" i="34"/>
  <c r="O537" i="34"/>
  <c r="N537" i="34"/>
  <c r="M537" i="34"/>
  <c r="L537" i="34"/>
  <c r="K537" i="34"/>
  <c r="P536" i="34"/>
  <c r="O536" i="34"/>
  <c r="N536" i="34"/>
  <c r="M536" i="34"/>
  <c r="L536" i="34"/>
  <c r="K536" i="34"/>
  <c r="P535" i="34"/>
  <c r="O535" i="34"/>
  <c r="N535" i="34"/>
  <c r="M535" i="34"/>
  <c r="L535" i="34"/>
  <c r="K535" i="34"/>
  <c r="P534" i="34"/>
  <c r="O534" i="34"/>
  <c r="N534" i="34"/>
  <c r="M534" i="34"/>
  <c r="L534" i="34"/>
  <c r="K534" i="34"/>
  <c r="P532" i="34"/>
  <c r="O532" i="34"/>
  <c r="N532" i="34"/>
  <c r="M532" i="34"/>
  <c r="L532" i="34"/>
  <c r="K532" i="34"/>
  <c r="P531" i="34"/>
  <c r="O531" i="34"/>
  <c r="N531" i="34"/>
  <c r="M531" i="34"/>
  <c r="L531" i="34"/>
  <c r="K531" i="34"/>
  <c r="P530" i="34"/>
  <c r="O530" i="34"/>
  <c r="N530" i="34"/>
  <c r="M530" i="34"/>
  <c r="L530" i="34"/>
  <c r="K530" i="34"/>
  <c r="P529" i="34"/>
  <c r="O529" i="34"/>
  <c r="N529" i="34"/>
  <c r="M529" i="34"/>
  <c r="L529" i="34"/>
  <c r="K529" i="34"/>
  <c r="P528" i="34"/>
  <c r="O528" i="34"/>
  <c r="N528" i="34"/>
  <c r="M528" i="34"/>
  <c r="L528" i="34"/>
  <c r="K528" i="34"/>
  <c r="P527" i="34"/>
  <c r="O527" i="34"/>
  <c r="N527" i="34"/>
  <c r="M527" i="34"/>
  <c r="L527" i="34"/>
  <c r="K527" i="34"/>
  <c r="P526" i="34"/>
  <c r="O526" i="34"/>
  <c r="N526" i="34"/>
  <c r="M526" i="34"/>
  <c r="L526" i="34"/>
  <c r="K526" i="34"/>
  <c r="P525" i="34"/>
  <c r="O525" i="34"/>
  <c r="N525" i="34"/>
  <c r="M525" i="34"/>
  <c r="L525" i="34"/>
  <c r="K525" i="34"/>
  <c r="P524" i="34"/>
  <c r="O524" i="34"/>
  <c r="N524" i="34"/>
  <c r="M524" i="34"/>
  <c r="L524" i="34"/>
  <c r="K524" i="34"/>
  <c r="P523" i="34"/>
  <c r="O523" i="34"/>
  <c r="N523" i="34"/>
  <c r="M523" i="34"/>
  <c r="L523" i="34"/>
  <c r="K523" i="34"/>
  <c r="P522" i="34"/>
  <c r="O522" i="34"/>
  <c r="N522" i="34"/>
  <c r="M522" i="34"/>
  <c r="L522" i="34"/>
  <c r="K522" i="34"/>
  <c r="P521" i="34"/>
  <c r="O521" i="34"/>
  <c r="N521" i="34"/>
  <c r="M521" i="34"/>
  <c r="L521" i="34"/>
  <c r="K521" i="34"/>
  <c r="P520" i="34"/>
  <c r="O520" i="34"/>
  <c r="N520" i="34"/>
  <c r="M520" i="34"/>
  <c r="L520" i="34"/>
  <c r="K520" i="34"/>
  <c r="P515" i="34"/>
  <c r="O515" i="34"/>
  <c r="N515" i="34"/>
  <c r="M515" i="34"/>
  <c r="L515" i="34"/>
  <c r="K515" i="34"/>
  <c r="P514" i="34"/>
  <c r="O514" i="34"/>
  <c r="N514" i="34"/>
  <c r="M514" i="34"/>
  <c r="L514" i="34"/>
  <c r="K514" i="34"/>
  <c r="P513" i="34"/>
  <c r="O513" i="34"/>
  <c r="N513" i="34"/>
  <c r="M513" i="34"/>
  <c r="L513" i="34"/>
  <c r="K513" i="34"/>
  <c r="P512" i="34"/>
  <c r="O512" i="34"/>
  <c r="N512" i="34"/>
  <c r="M512" i="34"/>
  <c r="L512" i="34"/>
  <c r="K512" i="34"/>
  <c r="P511" i="34"/>
  <c r="O511" i="34"/>
  <c r="N511" i="34"/>
  <c r="M511" i="34"/>
  <c r="L511" i="34"/>
  <c r="K511" i="34"/>
  <c r="P510" i="34"/>
  <c r="O510" i="34"/>
  <c r="N510" i="34"/>
  <c r="M510" i="34"/>
  <c r="L510" i="34"/>
  <c r="K510" i="34"/>
  <c r="P509" i="34"/>
  <c r="O509" i="34"/>
  <c r="N509" i="34"/>
  <c r="M509" i="34"/>
  <c r="L509" i="34"/>
  <c r="K509" i="34"/>
  <c r="P508" i="34"/>
  <c r="O508" i="34"/>
  <c r="N508" i="34"/>
  <c r="M508" i="34"/>
  <c r="L508" i="34"/>
  <c r="K508" i="34"/>
  <c r="P507" i="34"/>
  <c r="O507" i="34"/>
  <c r="N507" i="34"/>
  <c r="M507" i="34"/>
  <c r="L507" i="34"/>
  <c r="K507" i="34"/>
  <c r="P506" i="34"/>
  <c r="O506" i="34"/>
  <c r="N506" i="34"/>
  <c r="M506" i="34"/>
  <c r="L506" i="34"/>
  <c r="K506" i="34"/>
  <c r="P505" i="34"/>
  <c r="O505" i="34"/>
  <c r="N505" i="34"/>
  <c r="M505" i="34"/>
  <c r="L505" i="34"/>
  <c r="K505" i="34"/>
  <c r="P503" i="34"/>
  <c r="O503" i="34"/>
  <c r="N503" i="34"/>
  <c r="M503" i="34"/>
  <c r="L503" i="34"/>
  <c r="K503" i="34"/>
  <c r="P502" i="34"/>
  <c r="O502" i="34"/>
  <c r="N502" i="34"/>
  <c r="M502" i="34"/>
  <c r="L502" i="34"/>
  <c r="K502" i="34"/>
  <c r="P501" i="34"/>
  <c r="O501" i="34"/>
  <c r="N501" i="34"/>
  <c r="M501" i="34"/>
  <c r="L501" i="34"/>
  <c r="K501" i="34"/>
  <c r="P500" i="34"/>
  <c r="O500" i="34"/>
  <c r="N500" i="34"/>
  <c r="M500" i="34"/>
  <c r="L500" i="34"/>
  <c r="K500" i="34"/>
  <c r="P499" i="34"/>
  <c r="O499" i="34"/>
  <c r="N499" i="34"/>
  <c r="M499" i="34"/>
  <c r="L499" i="34"/>
  <c r="K499" i="34"/>
  <c r="P498" i="34"/>
  <c r="O498" i="34"/>
  <c r="N498" i="34"/>
  <c r="M498" i="34"/>
  <c r="L498" i="34"/>
  <c r="K498" i="34"/>
  <c r="P497" i="34"/>
  <c r="O497" i="34"/>
  <c r="N497" i="34"/>
  <c r="M497" i="34"/>
  <c r="L497" i="34"/>
  <c r="K497" i="34"/>
  <c r="P496" i="34"/>
  <c r="O496" i="34"/>
  <c r="N496" i="34"/>
  <c r="M496" i="34"/>
  <c r="L496" i="34"/>
  <c r="K496" i="34"/>
  <c r="P495" i="34"/>
  <c r="O495" i="34"/>
  <c r="N495" i="34"/>
  <c r="M495" i="34"/>
  <c r="L495" i="34"/>
  <c r="K495" i="34"/>
  <c r="P494" i="34"/>
  <c r="O494" i="34"/>
  <c r="N494" i="34"/>
  <c r="M494" i="34"/>
  <c r="L494" i="34"/>
  <c r="K494" i="34"/>
  <c r="P493" i="34"/>
  <c r="O493" i="34"/>
  <c r="N493" i="34"/>
  <c r="M493" i="34"/>
  <c r="L493" i="34"/>
  <c r="K493" i="34"/>
  <c r="P492" i="34"/>
  <c r="O492" i="34"/>
  <c r="N492" i="34"/>
  <c r="M492" i="34"/>
  <c r="L492" i="34"/>
  <c r="K492" i="34"/>
  <c r="P491" i="34"/>
  <c r="O491" i="34"/>
  <c r="N491" i="34"/>
  <c r="M491" i="34"/>
  <c r="L491" i="34"/>
  <c r="K491" i="34"/>
  <c r="P485" i="34"/>
  <c r="O485" i="34"/>
  <c r="N485" i="34"/>
  <c r="M485" i="34"/>
  <c r="L485" i="34"/>
  <c r="K485" i="34"/>
  <c r="P484" i="34"/>
  <c r="O484" i="34"/>
  <c r="N484" i="34"/>
  <c r="M484" i="34"/>
  <c r="L484" i="34"/>
  <c r="K484" i="34"/>
  <c r="P483" i="34"/>
  <c r="O483" i="34"/>
  <c r="N483" i="34"/>
  <c r="M483" i="34"/>
  <c r="L483" i="34"/>
  <c r="K483" i="34"/>
  <c r="P482" i="34"/>
  <c r="O482" i="34"/>
  <c r="N482" i="34"/>
  <c r="M482" i="34"/>
  <c r="L482" i="34"/>
  <c r="K482" i="34"/>
  <c r="P481" i="34"/>
  <c r="O481" i="34"/>
  <c r="N481" i="34"/>
  <c r="M481" i="34"/>
  <c r="L481" i="34"/>
  <c r="K481" i="34"/>
  <c r="P480" i="34"/>
  <c r="O480" i="34"/>
  <c r="N480" i="34"/>
  <c r="M480" i="34"/>
  <c r="L480" i="34"/>
  <c r="K480" i="34"/>
  <c r="P479" i="34"/>
  <c r="O479" i="34"/>
  <c r="N479" i="34"/>
  <c r="M479" i="34"/>
  <c r="L479" i="34"/>
  <c r="K479" i="34"/>
  <c r="P478" i="34"/>
  <c r="O478" i="34"/>
  <c r="N478" i="34"/>
  <c r="M478" i="34"/>
  <c r="L478" i="34"/>
  <c r="K478" i="34"/>
  <c r="P477" i="34"/>
  <c r="O477" i="34"/>
  <c r="N477" i="34"/>
  <c r="M477" i="34"/>
  <c r="L477" i="34"/>
  <c r="K477" i="34"/>
  <c r="P475" i="34"/>
  <c r="O475" i="34"/>
  <c r="N475" i="34"/>
  <c r="M475" i="34"/>
  <c r="L475" i="34"/>
  <c r="K475" i="34"/>
  <c r="P474" i="34"/>
  <c r="O474" i="34"/>
  <c r="N474" i="34"/>
  <c r="M474" i="34"/>
  <c r="L474" i="34"/>
  <c r="K474" i="34"/>
  <c r="P473" i="34"/>
  <c r="O473" i="34"/>
  <c r="N473" i="34"/>
  <c r="M473" i="34"/>
  <c r="L473" i="34"/>
  <c r="K473" i="34"/>
  <c r="P472" i="34"/>
  <c r="O472" i="34"/>
  <c r="N472" i="34"/>
  <c r="M472" i="34"/>
  <c r="L472" i="34"/>
  <c r="K472" i="34"/>
  <c r="P471" i="34"/>
  <c r="O471" i="34"/>
  <c r="N471" i="34"/>
  <c r="M471" i="34"/>
  <c r="L471" i="34"/>
  <c r="K471" i="34"/>
  <c r="P469" i="34"/>
  <c r="O469" i="34"/>
  <c r="N469" i="34"/>
  <c r="M469" i="34"/>
  <c r="L469" i="34"/>
  <c r="K469" i="34"/>
  <c r="P468" i="34"/>
  <c r="O468" i="34"/>
  <c r="N468" i="34"/>
  <c r="M468" i="34"/>
  <c r="L468" i="34"/>
  <c r="K468" i="34"/>
  <c r="P467" i="34"/>
  <c r="O467" i="34"/>
  <c r="N467" i="34"/>
  <c r="M467" i="34"/>
  <c r="L467" i="34"/>
  <c r="K467" i="34"/>
  <c r="P466" i="34"/>
  <c r="O466" i="34"/>
  <c r="N466" i="34"/>
  <c r="M466" i="34"/>
  <c r="L466" i="34"/>
  <c r="K466" i="34"/>
  <c r="P465" i="34"/>
  <c r="O465" i="34"/>
  <c r="N465" i="34"/>
  <c r="M465" i="34"/>
  <c r="L465" i="34"/>
  <c r="K465" i="34"/>
  <c r="P464" i="34"/>
  <c r="O464" i="34"/>
  <c r="N464" i="34"/>
  <c r="M464" i="34"/>
  <c r="L464" i="34"/>
  <c r="K464" i="34"/>
  <c r="P459" i="34"/>
  <c r="O459" i="34"/>
  <c r="N459" i="34"/>
  <c r="M459" i="34"/>
  <c r="L459" i="34"/>
  <c r="K459" i="34"/>
  <c r="P458" i="34"/>
  <c r="O458" i="34"/>
  <c r="N458" i="34"/>
  <c r="M458" i="34"/>
  <c r="L458" i="34"/>
  <c r="K458" i="34"/>
  <c r="P457" i="34"/>
  <c r="O457" i="34"/>
  <c r="N457" i="34"/>
  <c r="M457" i="34"/>
  <c r="L457" i="34"/>
  <c r="K457" i="34"/>
  <c r="P456" i="34"/>
  <c r="O456" i="34"/>
  <c r="N456" i="34"/>
  <c r="M456" i="34"/>
  <c r="L456" i="34"/>
  <c r="K456" i="34"/>
  <c r="P454" i="34"/>
  <c r="O454" i="34"/>
  <c r="N454" i="34"/>
  <c r="M454" i="34"/>
  <c r="L454" i="34"/>
  <c r="K454" i="34"/>
  <c r="P453" i="34"/>
  <c r="O453" i="34"/>
  <c r="N453" i="34"/>
  <c r="M453" i="34"/>
  <c r="L453" i="34"/>
  <c r="K453" i="34"/>
  <c r="P452" i="34"/>
  <c r="O452" i="34"/>
  <c r="N452" i="34"/>
  <c r="M452" i="34"/>
  <c r="L452" i="34"/>
  <c r="K452" i="34"/>
  <c r="P451" i="34"/>
  <c r="O451" i="34"/>
  <c r="N451" i="34"/>
  <c r="M451" i="34"/>
  <c r="L451" i="34"/>
  <c r="K451" i="34"/>
  <c r="P450" i="34"/>
  <c r="O450" i="34"/>
  <c r="N450" i="34"/>
  <c r="M450" i="34"/>
  <c r="L450" i="34"/>
  <c r="K450" i="34"/>
  <c r="P449" i="34"/>
  <c r="O449" i="34"/>
  <c r="N449" i="34"/>
  <c r="M449" i="34"/>
  <c r="L449" i="34"/>
  <c r="K449" i="34"/>
  <c r="P448" i="34"/>
  <c r="O448" i="34"/>
  <c r="N448" i="34"/>
  <c r="M448" i="34"/>
  <c r="L448" i="34"/>
  <c r="K448" i="34"/>
  <c r="P447" i="34"/>
  <c r="O447" i="34"/>
  <c r="N447" i="34"/>
  <c r="M447" i="34"/>
  <c r="L447" i="34"/>
  <c r="K447" i="34"/>
  <c r="P446" i="34"/>
  <c r="O446" i="34"/>
  <c r="N446" i="34"/>
  <c r="M446" i="34"/>
  <c r="L446" i="34"/>
  <c r="K446" i="34"/>
  <c r="P444" i="34"/>
  <c r="O444" i="34"/>
  <c r="N444" i="34"/>
  <c r="M444" i="34"/>
  <c r="L444" i="34"/>
  <c r="K444" i="34"/>
  <c r="P443" i="34"/>
  <c r="O443" i="34"/>
  <c r="N443" i="34"/>
  <c r="M443" i="34"/>
  <c r="L443" i="34"/>
  <c r="K443" i="34"/>
  <c r="P442" i="34"/>
  <c r="O442" i="34"/>
  <c r="N442" i="34"/>
  <c r="M442" i="34"/>
  <c r="L442" i="34"/>
  <c r="K442" i="34"/>
  <c r="P441" i="34"/>
  <c r="O441" i="34"/>
  <c r="N441" i="34"/>
  <c r="M441" i="34"/>
  <c r="L441" i="34"/>
  <c r="K441" i="34"/>
  <c r="P440" i="34"/>
  <c r="O440" i="34"/>
  <c r="N440" i="34"/>
  <c r="M440" i="34"/>
  <c r="L440" i="34"/>
  <c r="K440" i="34"/>
  <c r="P439" i="34"/>
  <c r="O439" i="34"/>
  <c r="N439" i="34"/>
  <c r="M439" i="34"/>
  <c r="L439" i="34"/>
  <c r="K439" i="34"/>
  <c r="P438" i="34"/>
  <c r="O438" i="34"/>
  <c r="N438" i="34"/>
  <c r="M438" i="34"/>
  <c r="L438" i="34"/>
  <c r="K438" i="34"/>
  <c r="P437" i="34"/>
  <c r="O437" i="34"/>
  <c r="N437" i="34"/>
  <c r="M437" i="34"/>
  <c r="L437" i="34"/>
  <c r="K437" i="34"/>
  <c r="P436" i="34"/>
  <c r="O436" i="34"/>
  <c r="N436" i="34"/>
  <c r="M436" i="34"/>
  <c r="L436" i="34"/>
  <c r="K436" i="34"/>
  <c r="P435" i="34"/>
  <c r="O435" i="34"/>
  <c r="N435" i="34"/>
  <c r="M435" i="34"/>
  <c r="L435" i="34"/>
  <c r="K435" i="34"/>
  <c r="P429" i="34"/>
  <c r="O429" i="34"/>
  <c r="N429" i="34"/>
  <c r="M429" i="34"/>
  <c r="L429" i="34"/>
  <c r="K429" i="34"/>
  <c r="P428" i="34"/>
  <c r="O428" i="34"/>
  <c r="N428" i="34"/>
  <c r="M428" i="34"/>
  <c r="L428" i="34"/>
  <c r="K428" i="34"/>
  <c r="P427" i="34"/>
  <c r="O427" i="34"/>
  <c r="N427" i="34"/>
  <c r="M427" i="34"/>
  <c r="L427" i="34"/>
  <c r="K427" i="34"/>
  <c r="P426" i="34"/>
  <c r="O426" i="34"/>
  <c r="N426" i="34"/>
  <c r="M426" i="34"/>
  <c r="L426" i="34"/>
  <c r="K426" i="34"/>
  <c r="P425" i="34"/>
  <c r="O425" i="34"/>
  <c r="N425" i="34"/>
  <c r="M425" i="34"/>
  <c r="L425" i="34"/>
  <c r="K425" i="34"/>
  <c r="P424" i="34"/>
  <c r="O424" i="34"/>
  <c r="N424" i="34"/>
  <c r="M424" i="34"/>
  <c r="L424" i="34"/>
  <c r="K424" i="34"/>
  <c r="P423" i="34"/>
  <c r="O423" i="34"/>
  <c r="N423" i="34"/>
  <c r="M423" i="34"/>
  <c r="L423" i="34"/>
  <c r="K423" i="34"/>
  <c r="P421" i="34"/>
  <c r="O421" i="34"/>
  <c r="N421" i="34"/>
  <c r="M421" i="34"/>
  <c r="L421" i="34"/>
  <c r="K421" i="34"/>
  <c r="P420" i="34"/>
  <c r="O420" i="34"/>
  <c r="N420" i="34"/>
  <c r="M420" i="34"/>
  <c r="L420" i="34"/>
  <c r="K420" i="34"/>
  <c r="P419" i="34"/>
  <c r="O419" i="34"/>
  <c r="N419" i="34"/>
  <c r="M419" i="34"/>
  <c r="L419" i="34"/>
  <c r="K419" i="34"/>
  <c r="P418" i="34"/>
  <c r="O418" i="34"/>
  <c r="N418" i="34"/>
  <c r="M418" i="34"/>
  <c r="L418" i="34"/>
  <c r="K418" i="34"/>
  <c r="P417" i="34"/>
  <c r="O417" i="34"/>
  <c r="N417" i="34"/>
  <c r="M417" i="34"/>
  <c r="L417" i="34"/>
  <c r="K417" i="34"/>
  <c r="P412" i="34"/>
  <c r="O412" i="34"/>
  <c r="N412" i="34"/>
  <c r="M412" i="34"/>
  <c r="L412" i="34"/>
  <c r="K412" i="34"/>
  <c r="P411" i="34"/>
  <c r="O411" i="34"/>
  <c r="N411" i="34"/>
  <c r="M411" i="34"/>
  <c r="L411" i="34"/>
  <c r="K411" i="34"/>
  <c r="P410" i="34"/>
  <c r="O410" i="34"/>
  <c r="N410" i="34"/>
  <c r="M410" i="34"/>
  <c r="L410" i="34"/>
  <c r="K410" i="34"/>
  <c r="P409" i="34"/>
  <c r="O409" i="34"/>
  <c r="N409" i="34"/>
  <c r="M409" i="34"/>
  <c r="L409" i="34"/>
  <c r="K409" i="34"/>
  <c r="P408" i="34"/>
  <c r="O408" i="34"/>
  <c r="N408" i="34"/>
  <c r="M408" i="34"/>
  <c r="L408" i="34"/>
  <c r="K408" i="34"/>
  <c r="P407" i="34"/>
  <c r="O407" i="34"/>
  <c r="N407" i="34"/>
  <c r="M407" i="34"/>
  <c r="L407" i="34"/>
  <c r="K407" i="34"/>
  <c r="P405" i="34"/>
  <c r="O405" i="34"/>
  <c r="N405" i="34"/>
  <c r="M405" i="34"/>
  <c r="L405" i="34"/>
  <c r="K405" i="34"/>
  <c r="P404" i="34"/>
  <c r="O404" i="34"/>
  <c r="N404" i="34"/>
  <c r="M404" i="34"/>
  <c r="L404" i="34"/>
  <c r="K404" i="34"/>
  <c r="P403" i="34"/>
  <c r="O403" i="34"/>
  <c r="N403" i="34"/>
  <c r="M403" i="34"/>
  <c r="L403" i="34"/>
  <c r="K403" i="34"/>
  <c r="P402" i="34"/>
  <c r="O402" i="34"/>
  <c r="N402" i="34"/>
  <c r="M402" i="34"/>
  <c r="L402" i="34"/>
  <c r="K402" i="34"/>
  <c r="P401" i="34"/>
  <c r="O401" i="34"/>
  <c r="N401" i="34"/>
  <c r="M401" i="34"/>
  <c r="L401" i="34"/>
  <c r="K401" i="34"/>
  <c r="P400" i="34"/>
  <c r="O400" i="34"/>
  <c r="N400" i="34"/>
  <c r="M400" i="34"/>
  <c r="L400" i="34"/>
  <c r="K400" i="34"/>
  <c r="P399" i="34"/>
  <c r="O399" i="34"/>
  <c r="N399" i="34"/>
  <c r="M399" i="34"/>
  <c r="L399" i="34"/>
  <c r="K399" i="34"/>
  <c r="P398" i="34"/>
  <c r="O398" i="34"/>
  <c r="N398" i="34"/>
  <c r="M398" i="34"/>
  <c r="L398" i="34"/>
  <c r="K398" i="34"/>
  <c r="P397" i="34"/>
  <c r="O397" i="34"/>
  <c r="N397" i="34"/>
  <c r="M397" i="34"/>
  <c r="L397" i="34"/>
  <c r="K397" i="34"/>
  <c r="P396" i="34"/>
  <c r="O396" i="34"/>
  <c r="N396" i="34"/>
  <c r="M396" i="34"/>
  <c r="L396" i="34"/>
  <c r="K396" i="34"/>
  <c r="P394" i="34"/>
  <c r="O394" i="34"/>
  <c r="N394" i="34"/>
  <c r="M394" i="34"/>
  <c r="L394" i="34"/>
  <c r="K394" i="34"/>
  <c r="P393" i="34"/>
  <c r="O393" i="34"/>
  <c r="N393" i="34"/>
  <c r="M393" i="34"/>
  <c r="L393" i="34"/>
  <c r="K393" i="34"/>
  <c r="P392" i="34"/>
  <c r="O392" i="34"/>
  <c r="N392" i="34"/>
  <c r="M392" i="34"/>
  <c r="L392" i="34"/>
  <c r="K392" i="34"/>
  <c r="P391" i="34"/>
  <c r="O391" i="34"/>
  <c r="N391" i="34"/>
  <c r="M391" i="34"/>
  <c r="L391" i="34"/>
  <c r="K391" i="34"/>
  <c r="P390" i="34"/>
  <c r="O390" i="34"/>
  <c r="N390" i="34"/>
  <c r="M390" i="34"/>
  <c r="L390" i="34"/>
  <c r="K390" i="34"/>
  <c r="P389" i="34"/>
  <c r="O389" i="34"/>
  <c r="N389" i="34"/>
  <c r="M389" i="34"/>
  <c r="L389" i="34"/>
  <c r="K389" i="34"/>
  <c r="P388" i="34"/>
  <c r="O388" i="34"/>
  <c r="N388" i="34"/>
  <c r="M388" i="34"/>
  <c r="L388" i="34"/>
  <c r="K388" i="34"/>
  <c r="P387" i="34"/>
  <c r="O387" i="34"/>
  <c r="N387" i="34"/>
  <c r="M387" i="34"/>
  <c r="L387" i="34"/>
  <c r="K387" i="34"/>
  <c r="P386" i="34"/>
  <c r="O386" i="34"/>
  <c r="N386" i="34"/>
  <c r="M386" i="34"/>
  <c r="L386" i="34"/>
  <c r="K386" i="34"/>
  <c r="P385" i="34"/>
  <c r="O385" i="34"/>
  <c r="N385" i="34"/>
  <c r="M385" i="34"/>
  <c r="L385" i="34"/>
  <c r="K385" i="34"/>
  <c r="P384" i="34"/>
  <c r="O384" i="34"/>
  <c r="N384" i="34"/>
  <c r="M384" i="34"/>
  <c r="L384" i="34"/>
  <c r="K384" i="34"/>
  <c r="P379" i="34"/>
  <c r="O379" i="34"/>
  <c r="N379" i="34"/>
  <c r="M379" i="34"/>
  <c r="L379" i="34"/>
  <c r="K379" i="34"/>
  <c r="P378" i="34"/>
  <c r="O378" i="34"/>
  <c r="N378" i="34"/>
  <c r="M378" i="34"/>
  <c r="L378" i="34"/>
  <c r="K378" i="34"/>
  <c r="P377" i="34"/>
  <c r="O377" i="34"/>
  <c r="N377" i="34"/>
  <c r="M377" i="34"/>
  <c r="L377" i="34"/>
  <c r="K377" i="34"/>
  <c r="P376" i="34"/>
  <c r="O376" i="34"/>
  <c r="N376" i="34"/>
  <c r="M376" i="34"/>
  <c r="L376" i="34"/>
  <c r="K376" i="34"/>
  <c r="P375" i="34"/>
  <c r="O375" i="34"/>
  <c r="N375" i="34"/>
  <c r="M375" i="34"/>
  <c r="L375" i="34"/>
  <c r="K375" i="34"/>
  <c r="P374" i="34"/>
  <c r="O374" i="34"/>
  <c r="N374" i="34"/>
  <c r="M374" i="34"/>
  <c r="L374" i="34"/>
  <c r="K374" i="34"/>
  <c r="P373" i="34"/>
  <c r="O373" i="34"/>
  <c r="N373" i="34"/>
  <c r="M373" i="34"/>
  <c r="L373" i="34"/>
  <c r="K373" i="34"/>
  <c r="P372" i="34"/>
  <c r="O372" i="34"/>
  <c r="N372" i="34"/>
  <c r="M372" i="34"/>
  <c r="L372" i="34"/>
  <c r="K372" i="34"/>
  <c r="P371" i="34"/>
  <c r="O371" i="34"/>
  <c r="N371" i="34"/>
  <c r="M371" i="34"/>
  <c r="L371" i="34"/>
  <c r="K371" i="34"/>
  <c r="P370" i="34"/>
  <c r="O370" i="34"/>
  <c r="N370" i="34"/>
  <c r="M370" i="34"/>
  <c r="L370" i="34"/>
  <c r="K370" i="34"/>
  <c r="P369" i="34"/>
  <c r="O369" i="34"/>
  <c r="N369" i="34"/>
  <c r="M369" i="34"/>
  <c r="L369" i="34"/>
  <c r="K369" i="34"/>
  <c r="P367" i="34"/>
  <c r="O367" i="34"/>
  <c r="N367" i="34"/>
  <c r="M367" i="34"/>
  <c r="L367" i="34"/>
  <c r="K367" i="34"/>
  <c r="P366" i="34"/>
  <c r="O366" i="34"/>
  <c r="N366" i="34"/>
  <c r="M366" i="34"/>
  <c r="L366" i="34"/>
  <c r="K366" i="34"/>
  <c r="P365" i="34"/>
  <c r="O365" i="34"/>
  <c r="N365" i="34"/>
  <c r="M365" i="34"/>
  <c r="L365" i="34"/>
  <c r="K365" i="34"/>
  <c r="P364" i="34"/>
  <c r="O364" i="34"/>
  <c r="N364" i="34"/>
  <c r="M364" i="34"/>
  <c r="L364" i="34"/>
  <c r="K364" i="34"/>
  <c r="P363" i="34"/>
  <c r="O363" i="34"/>
  <c r="N363" i="34"/>
  <c r="M363" i="34"/>
  <c r="L363" i="34"/>
  <c r="K363" i="34"/>
  <c r="P362" i="34"/>
  <c r="O362" i="34"/>
  <c r="N362" i="34"/>
  <c r="M362" i="34"/>
  <c r="L362" i="34"/>
  <c r="K362" i="34"/>
  <c r="P361" i="34"/>
  <c r="O361" i="34"/>
  <c r="N361" i="34"/>
  <c r="M361" i="34"/>
  <c r="L361" i="34"/>
  <c r="K361" i="34"/>
  <c r="P360" i="34"/>
  <c r="O360" i="34"/>
  <c r="N360" i="34"/>
  <c r="M360" i="34"/>
  <c r="L360" i="34"/>
  <c r="K360" i="34"/>
  <c r="P359" i="34"/>
  <c r="O359" i="34"/>
  <c r="N359" i="34"/>
  <c r="M359" i="34"/>
  <c r="L359" i="34"/>
  <c r="K359" i="34"/>
  <c r="P358" i="34"/>
  <c r="O358" i="34"/>
  <c r="N358" i="34"/>
  <c r="M358" i="34"/>
  <c r="L358" i="34"/>
  <c r="K358" i="34"/>
  <c r="P357" i="34"/>
  <c r="O357" i="34"/>
  <c r="N357" i="34"/>
  <c r="M357" i="34"/>
  <c r="L357" i="34"/>
  <c r="K357" i="34"/>
  <c r="P352" i="34"/>
  <c r="O352" i="34"/>
  <c r="N352" i="34"/>
  <c r="M352" i="34"/>
  <c r="L352" i="34"/>
  <c r="K352" i="34"/>
  <c r="P351" i="34"/>
  <c r="O351" i="34"/>
  <c r="N351" i="34"/>
  <c r="M351" i="34"/>
  <c r="L351" i="34"/>
  <c r="K351" i="34"/>
  <c r="P350" i="34"/>
  <c r="O350" i="34"/>
  <c r="N350" i="34"/>
  <c r="M350" i="34"/>
  <c r="L350" i="34"/>
  <c r="K350" i="34"/>
  <c r="P349" i="34"/>
  <c r="O349" i="34"/>
  <c r="N349" i="34"/>
  <c r="M349" i="34"/>
  <c r="L349" i="34"/>
  <c r="K349" i="34"/>
  <c r="P348" i="34"/>
  <c r="O348" i="34"/>
  <c r="N348" i="34"/>
  <c r="M348" i="34"/>
  <c r="L348" i="34"/>
  <c r="K348" i="34"/>
  <c r="P347" i="34"/>
  <c r="O347" i="34"/>
  <c r="N347" i="34"/>
  <c r="M347" i="34"/>
  <c r="L347" i="34"/>
  <c r="K347" i="34"/>
  <c r="P346" i="34"/>
  <c r="O346" i="34"/>
  <c r="N346" i="34"/>
  <c r="M346" i="34"/>
  <c r="L346" i="34"/>
  <c r="K346" i="34"/>
  <c r="P345" i="34"/>
  <c r="O345" i="34"/>
  <c r="N345" i="34"/>
  <c r="M345" i="34"/>
  <c r="L345" i="34"/>
  <c r="K345" i="34"/>
  <c r="P344" i="34"/>
  <c r="O344" i="34"/>
  <c r="N344" i="34"/>
  <c r="M344" i="34"/>
  <c r="L344" i="34"/>
  <c r="K344" i="34"/>
  <c r="P343" i="34"/>
  <c r="O343" i="34"/>
  <c r="N343" i="34"/>
  <c r="M343" i="34"/>
  <c r="L343" i="34"/>
  <c r="K343" i="34"/>
  <c r="P342" i="34"/>
  <c r="O342" i="34"/>
  <c r="N342" i="34"/>
  <c r="M342" i="34"/>
  <c r="L342" i="34"/>
  <c r="K342" i="34"/>
  <c r="P340" i="34"/>
  <c r="O340" i="34"/>
  <c r="N340" i="34"/>
  <c r="M340" i="34"/>
  <c r="L340" i="34"/>
  <c r="K340" i="34"/>
  <c r="P339" i="34"/>
  <c r="O339" i="34"/>
  <c r="N339" i="34"/>
  <c r="M339" i="34"/>
  <c r="L339" i="34"/>
  <c r="K339" i="34"/>
  <c r="P338" i="34"/>
  <c r="O338" i="34"/>
  <c r="N338" i="34"/>
  <c r="M338" i="34"/>
  <c r="L338" i="34"/>
  <c r="K338" i="34"/>
  <c r="P337" i="34"/>
  <c r="O337" i="34"/>
  <c r="N337" i="34"/>
  <c r="M337" i="34"/>
  <c r="L337" i="34"/>
  <c r="K337" i="34"/>
  <c r="P336" i="34"/>
  <c r="O336" i="34"/>
  <c r="N336" i="34"/>
  <c r="M336" i="34"/>
  <c r="L336" i="34"/>
  <c r="K336" i="34"/>
  <c r="P335" i="34"/>
  <c r="O335" i="34"/>
  <c r="N335" i="34"/>
  <c r="M335" i="34"/>
  <c r="L335" i="34"/>
  <c r="K335" i="34"/>
  <c r="P334" i="34"/>
  <c r="O334" i="34"/>
  <c r="N334" i="34"/>
  <c r="M334" i="34"/>
  <c r="L334" i="34"/>
  <c r="K334" i="34"/>
  <c r="P333" i="34"/>
  <c r="O333" i="34"/>
  <c r="N333" i="34"/>
  <c r="M333" i="34"/>
  <c r="L333" i="34"/>
  <c r="K333" i="34"/>
  <c r="P332" i="34"/>
  <c r="O332" i="34"/>
  <c r="N332" i="34"/>
  <c r="M332" i="34"/>
  <c r="L332" i="34"/>
  <c r="K332" i="34"/>
  <c r="P331" i="34"/>
  <c r="O331" i="34"/>
  <c r="N331" i="34"/>
  <c r="M331" i="34"/>
  <c r="L331" i="34"/>
  <c r="K331" i="34"/>
  <c r="P330" i="34"/>
  <c r="O330" i="34"/>
  <c r="N330" i="34"/>
  <c r="M330" i="34"/>
  <c r="L330" i="34"/>
  <c r="K330" i="34"/>
  <c r="P329" i="34"/>
  <c r="O329" i="34"/>
  <c r="N329" i="34"/>
  <c r="M329" i="34"/>
  <c r="L329" i="34"/>
  <c r="K329" i="34"/>
  <c r="P323" i="34"/>
  <c r="O323" i="34"/>
  <c r="N323" i="34"/>
  <c r="M323" i="34"/>
  <c r="L323" i="34"/>
  <c r="K323" i="34"/>
  <c r="P322" i="34"/>
  <c r="O322" i="34"/>
  <c r="N322" i="34"/>
  <c r="M322" i="34"/>
  <c r="L322" i="34"/>
  <c r="K322" i="34"/>
  <c r="P321" i="34"/>
  <c r="O321" i="34"/>
  <c r="N321" i="34"/>
  <c r="M321" i="34"/>
  <c r="L321" i="34"/>
  <c r="K321" i="34"/>
  <c r="P320" i="34"/>
  <c r="O320" i="34"/>
  <c r="N320" i="34"/>
  <c r="M320" i="34"/>
  <c r="L320" i="34"/>
  <c r="K320" i="34"/>
  <c r="P319" i="34"/>
  <c r="O319" i="34"/>
  <c r="N319" i="34"/>
  <c r="M319" i="34"/>
  <c r="L319" i="34"/>
  <c r="K319" i="34"/>
  <c r="P318" i="34"/>
  <c r="O318" i="34"/>
  <c r="N318" i="34"/>
  <c r="M318" i="34"/>
  <c r="L318" i="34"/>
  <c r="K318" i="34"/>
  <c r="P316" i="34"/>
  <c r="O316" i="34"/>
  <c r="N316" i="34"/>
  <c r="M316" i="34"/>
  <c r="L316" i="34"/>
  <c r="K316" i="34"/>
  <c r="P315" i="34"/>
  <c r="O315" i="34"/>
  <c r="N315" i="34"/>
  <c r="M315" i="34"/>
  <c r="L315" i="34"/>
  <c r="K315" i="34"/>
  <c r="P314" i="34"/>
  <c r="O314" i="34"/>
  <c r="N314" i="34"/>
  <c r="M314" i="34"/>
  <c r="L314" i="34"/>
  <c r="K314" i="34"/>
  <c r="P313" i="34"/>
  <c r="O313" i="34"/>
  <c r="N313" i="34"/>
  <c r="M313" i="34"/>
  <c r="L313" i="34"/>
  <c r="K313" i="34"/>
  <c r="P312" i="34"/>
  <c r="O312" i="34"/>
  <c r="N312" i="34"/>
  <c r="M312" i="34"/>
  <c r="L312" i="34"/>
  <c r="K312" i="34"/>
  <c r="P311" i="34"/>
  <c r="O311" i="34"/>
  <c r="N311" i="34"/>
  <c r="M311" i="34"/>
  <c r="L311" i="34"/>
  <c r="K311" i="34"/>
  <c r="P309" i="34"/>
  <c r="O309" i="34"/>
  <c r="N309" i="34"/>
  <c r="M309" i="34"/>
  <c r="L309" i="34"/>
  <c r="K309" i="34"/>
  <c r="P308" i="34"/>
  <c r="O308" i="34"/>
  <c r="N308" i="34"/>
  <c r="M308" i="34"/>
  <c r="L308" i="34"/>
  <c r="K308" i="34"/>
  <c r="P307" i="34"/>
  <c r="O307" i="34"/>
  <c r="N307" i="34"/>
  <c r="M307" i="34"/>
  <c r="L307" i="34"/>
  <c r="K307" i="34"/>
  <c r="P306" i="34"/>
  <c r="O306" i="34"/>
  <c r="N306" i="34"/>
  <c r="M306" i="34"/>
  <c r="L306" i="34"/>
  <c r="K306" i="34"/>
  <c r="P305" i="34"/>
  <c r="O305" i="34"/>
  <c r="N305" i="34"/>
  <c r="M305" i="34"/>
  <c r="L305" i="34"/>
  <c r="K305" i="34"/>
  <c r="P304" i="34"/>
  <c r="O304" i="34"/>
  <c r="N304" i="34"/>
  <c r="M304" i="34"/>
  <c r="L304" i="34"/>
  <c r="K304" i="34"/>
  <c r="P302" i="34"/>
  <c r="O302" i="34"/>
  <c r="N302" i="34"/>
  <c r="M302" i="34"/>
  <c r="L302" i="34"/>
  <c r="K302" i="34"/>
  <c r="P301" i="34"/>
  <c r="O301" i="34"/>
  <c r="N301" i="34"/>
  <c r="M301" i="34"/>
  <c r="L301" i="34"/>
  <c r="K301" i="34"/>
  <c r="P300" i="34"/>
  <c r="O300" i="34"/>
  <c r="N300" i="34"/>
  <c r="M300" i="34"/>
  <c r="L300" i="34"/>
  <c r="K300" i="34"/>
  <c r="P299" i="34"/>
  <c r="O299" i="34"/>
  <c r="N299" i="34"/>
  <c r="M299" i="34"/>
  <c r="L299" i="34"/>
  <c r="K299" i="34"/>
  <c r="P298" i="34"/>
  <c r="O298" i="34"/>
  <c r="N298" i="34"/>
  <c r="M298" i="34"/>
  <c r="L298" i="34"/>
  <c r="K298" i="34"/>
  <c r="P297" i="34"/>
  <c r="O297" i="34"/>
  <c r="N297" i="34"/>
  <c r="M297" i="34"/>
  <c r="L297" i="34"/>
  <c r="K297" i="34"/>
  <c r="P292" i="34"/>
  <c r="O292" i="34"/>
  <c r="N292" i="34"/>
  <c r="M292" i="34"/>
  <c r="L292" i="34"/>
  <c r="K292" i="34"/>
  <c r="P291" i="34"/>
  <c r="O291" i="34"/>
  <c r="N291" i="34"/>
  <c r="M291" i="34"/>
  <c r="L291" i="34"/>
  <c r="K291" i="34"/>
  <c r="P290" i="34"/>
  <c r="O290" i="34"/>
  <c r="N290" i="34"/>
  <c r="M290" i="34"/>
  <c r="L290" i="34"/>
  <c r="K290" i="34"/>
  <c r="P289" i="34"/>
  <c r="O289" i="34"/>
  <c r="N289" i="34"/>
  <c r="M289" i="34"/>
  <c r="L289" i="34"/>
  <c r="K289" i="34"/>
  <c r="P288" i="34"/>
  <c r="O288" i="34"/>
  <c r="N288" i="34"/>
  <c r="M288" i="34"/>
  <c r="L288" i="34"/>
  <c r="K288" i="34"/>
  <c r="P287" i="34"/>
  <c r="O287" i="34"/>
  <c r="N287" i="34"/>
  <c r="M287" i="34"/>
  <c r="L287" i="34"/>
  <c r="K287" i="34"/>
  <c r="P286" i="34"/>
  <c r="O286" i="34"/>
  <c r="N286" i="34"/>
  <c r="M286" i="34"/>
  <c r="L286" i="34"/>
  <c r="K286" i="34"/>
  <c r="P285" i="34"/>
  <c r="O285" i="34"/>
  <c r="N285" i="34"/>
  <c r="M285" i="34"/>
  <c r="L285" i="34"/>
  <c r="K285" i="34"/>
  <c r="P284" i="34"/>
  <c r="O284" i="34"/>
  <c r="N284" i="34"/>
  <c r="M284" i="34"/>
  <c r="L284" i="34"/>
  <c r="K284" i="34"/>
  <c r="P282" i="34"/>
  <c r="O282" i="34"/>
  <c r="N282" i="34"/>
  <c r="M282" i="34"/>
  <c r="L282" i="34"/>
  <c r="K282" i="34"/>
  <c r="P281" i="34"/>
  <c r="O281" i="34"/>
  <c r="N281" i="34"/>
  <c r="M281" i="34"/>
  <c r="L281" i="34"/>
  <c r="K281" i="34"/>
  <c r="P280" i="34"/>
  <c r="O280" i="34"/>
  <c r="N280" i="34"/>
  <c r="M280" i="34"/>
  <c r="L280" i="34"/>
  <c r="K280" i="34"/>
  <c r="P279" i="34"/>
  <c r="O279" i="34"/>
  <c r="N279" i="34"/>
  <c r="M279" i="34"/>
  <c r="L279" i="34"/>
  <c r="K279" i="34"/>
  <c r="P278" i="34"/>
  <c r="O278" i="34"/>
  <c r="N278" i="34"/>
  <c r="M278" i="34"/>
  <c r="L278" i="34"/>
  <c r="K278" i="34"/>
  <c r="P277" i="34"/>
  <c r="O277" i="34"/>
  <c r="N277" i="34"/>
  <c r="M277" i="34"/>
  <c r="L277" i="34"/>
  <c r="K277" i="34"/>
  <c r="P276" i="34"/>
  <c r="O276" i="34"/>
  <c r="N276" i="34"/>
  <c r="M276" i="34"/>
  <c r="L276" i="34"/>
  <c r="K276" i="34"/>
  <c r="P275" i="34"/>
  <c r="O275" i="34"/>
  <c r="N275" i="34"/>
  <c r="M275" i="34"/>
  <c r="L275" i="34"/>
  <c r="K275" i="34"/>
  <c r="P273" i="34"/>
  <c r="O273" i="34"/>
  <c r="N273" i="34"/>
  <c r="M273" i="34"/>
  <c r="L273" i="34"/>
  <c r="K273" i="34"/>
  <c r="P272" i="34"/>
  <c r="O272" i="34"/>
  <c r="N272" i="34"/>
  <c r="M272" i="34"/>
  <c r="L272" i="34"/>
  <c r="K272" i="34"/>
  <c r="P271" i="34"/>
  <c r="O271" i="34"/>
  <c r="N271" i="34"/>
  <c r="M271" i="34"/>
  <c r="L271" i="34"/>
  <c r="K271" i="34"/>
  <c r="P270" i="34"/>
  <c r="O270" i="34"/>
  <c r="N270" i="34"/>
  <c r="M270" i="34"/>
  <c r="L270" i="34"/>
  <c r="K270" i="34"/>
  <c r="P269" i="34"/>
  <c r="O269" i="34"/>
  <c r="N269" i="34"/>
  <c r="M269" i="34"/>
  <c r="L269" i="34"/>
  <c r="K269" i="34"/>
  <c r="P268" i="34"/>
  <c r="O268" i="34"/>
  <c r="N268" i="34"/>
  <c r="M268" i="34"/>
  <c r="L268" i="34"/>
  <c r="K268" i="34"/>
  <c r="P267" i="34"/>
  <c r="O267" i="34"/>
  <c r="N267" i="34"/>
  <c r="M267" i="34"/>
  <c r="L267" i="34"/>
  <c r="K267" i="34"/>
  <c r="P266" i="34"/>
  <c r="O266" i="34"/>
  <c r="N266" i="34"/>
  <c r="M266" i="34"/>
  <c r="L266" i="34"/>
  <c r="K266" i="34"/>
  <c r="P265" i="34"/>
  <c r="O265" i="34"/>
  <c r="N265" i="34"/>
  <c r="M265" i="34"/>
  <c r="L265" i="34"/>
  <c r="K265" i="34"/>
  <c r="P264" i="34"/>
  <c r="O264" i="34"/>
  <c r="N264" i="34"/>
  <c r="M264" i="34"/>
  <c r="L264" i="34"/>
  <c r="K264" i="34"/>
  <c r="P263" i="34"/>
  <c r="O263" i="34"/>
  <c r="N263" i="34"/>
  <c r="M263" i="34"/>
  <c r="L263" i="34"/>
  <c r="K263" i="34"/>
  <c r="P258" i="34"/>
  <c r="O258" i="34"/>
  <c r="N258" i="34"/>
  <c r="M258" i="34"/>
  <c r="L258" i="34"/>
  <c r="K258" i="34"/>
  <c r="P257" i="34"/>
  <c r="O257" i="34"/>
  <c r="N257" i="34"/>
  <c r="M257" i="34"/>
  <c r="L257" i="34"/>
  <c r="K257" i="34"/>
  <c r="P256" i="34"/>
  <c r="O256" i="34"/>
  <c r="N256" i="34"/>
  <c r="M256" i="34"/>
  <c r="L256" i="34"/>
  <c r="K256" i="34"/>
  <c r="P255" i="34"/>
  <c r="O255" i="34"/>
  <c r="N255" i="34"/>
  <c r="M255" i="34"/>
  <c r="L255" i="34"/>
  <c r="K255" i="34"/>
  <c r="P254" i="34"/>
  <c r="O254" i="34"/>
  <c r="N254" i="34"/>
  <c r="M254" i="34"/>
  <c r="L254" i="34"/>
  <c r="K254" i="34"/>
  <c r="P253" i="34"/>
  <c r="O253" i="34"/>
  <c r="N253" i="34"/>
  <c r="M253" i="34"/>
  <c r="L253" i="34"/>
  <c r="K253" i="34"/>
  <c r="P252" i="34"/>
  <c r="O252" i="34"/>
  <c r="N252" i="34"/>
  <c r="M252" i="34"/>
  <c r="L252" i="34"/>
  <c r="K252" i="34"/>
  <c r="P251" i="34"/>
  <c r="O251" i="34"/>
  <c r="N251" i="34"/>
  <c r="M251" i="34"/>
  <c r="L251" i="34"/>
  <c r="K251" i="34"/>
  <c r="P249" i="34"/>
  <c r="O249" i="34"/>
  <c r="N249" i="34"/>
  <c r="M249" i="34"/>
  <c r="L249" i="34"/>
  <c r="K249" i="34"/>
  <c r="P248" i="34"/>
  <c r="O248" i="34"/>
  <c r="N248" i="34"/>
  <c r="M248" i="34"/>
  <c r="L248" i="34"/>
  <c r="K248" i="34"/>
  <c r="P247" i="34"/>
  <c r="O247" i="34"/>
  <c r="N247" i="34"/>
  <c r="M247" i="34"/>
  <c r="L247" i="34"/>
  <c r="K247" i="34"/>
  <c r="P246" i="34"/>
  <c r="O246" i="34"/>
  <c r="N246" i="34"/>
  <c r="M246" i="34"/>
  <c r="L246" i="34"/>
  <c r="K246" i="34"/>
  <c r="P245" i="34"/>
  <c r="O245" i="34"/>
  <c r="N245" i="34"/>
  <c r="M245" i="34"/>
  <c r="L245" i="34"/>
  <c r="K245" i="34"/>
  <c r="P244" i="34"/>
  <c r="O244" i="34"/>
  <c r="N244" i="34"/>
  <c r="M244" i="34"/>
  <c r="L244" i="34"/>
  <c r="K244" i="34"/>
  <c r="P243" i="34"/>
  <c r="O243" i="34"/>
  <c r="N243" i="34"/>
  <c r="M243" i="34"/>
  <c r="L243" i="34"/>
  <c r="K243" i="34"/>
  <c r="P242" i="34"/>
  <c r="O242" i="34"/>
  <c r="N242" i="34"/>
  <c r="M242" i="34"/>
  <c r="L242" i="34"/>
  <c r="K242" i="34"/>
  <c r="P241" i="34"/>
  <c r="O241" i="34"/>
  <c r="N241" i="34"/>
  <c r="M241" i="34"/>
  <c r="L241" i="34"/>
  <c r="K241" i="34"/>
  <c r="P240" i="34"/>
  <c r="O240" i="34"/>
  <c r="N240" i="34"/>
  <c r="M240" i="34"/>
  <c r="L240" i="34"/>
  <c r="K240" i="34"/>
  <c r="P238" i="34"/>
  <c r="O238" i="34"/>
  <c r="N238" i="34"/>
  <c r="M238" i="34"/>
  <c r="L238" i="34"/>
  <c r="K238" i="34"/>
  <c r="P237" i="34"/>
  <c r="O237" i="34"/>
  <c r="N237" i="34"/>
  <c r="M237" i="34"/>
  <c r="L237" i="34"/>
  <c r="K237" i="34"/>
  <c r="P236" i="34"/>
  <c r="O236" i="34"/>
  <c r="N236" i="34"/>
  <c r="M236" i="34"/>
  <c r="L236" i="34"/>
  <c r="K236" i="34"/>
  <c r="P235" i="34"/>
  <c r="O235" i="34"/>
  <c r="N235" i="34"/>
  <c r="M235" i="34"/>
  <c r="L235" i="34"/>
  <c r="K235" i="34"/>
  <c r="P234" i="34"/>
  <c r="O234" i="34"/>
  <c r="N234" i="34"/>
  <c r="M234" i="34"/>
  <c r="L234" i="34"/>
  <c r="K234" i="34"/>
  <c r="P233" i="34"/>
  <c r="O233" i="34"/>
  <c r="N233" i="34"/>
  <c r="M233" i="34"/>
  <c r="L233" i="34"/>
  <c r="K233" i="34"/>
  <c r="P232" i="34"/>
  <c r="O232" i="34"/>
  <c r="N232" i="34"/>
  <c r="M232" i="34"/>
  <c r="L232" i="34"/>
  <c r="K232" i="34"/>
  <c r="P227" i="34"/>
  <c r="O227" i="34"/>
  <c r="N227" i="34"/>
  <c r="M227" i="34"/>
  <c r="L227" i="34"/>
  <c r="K227" i="34"/>
  <c r="P226" i="34"/>
  <c r="O226" i="34"/>
  <c r="N226" i="34"/>
  <c r="M226" i="34"/>
  <c r="L226" i="34"/>
  <c r="K226" i="34"/>
  <c r="P225" i="34"/>
  <c r="O225" i="34"/>
  <c r="N225" i="34"/>
  <c r="M225" i="34"/>
  <c r="L225" i="34"/>
  <c r="K225" i="34"/>
  <c r="P224" i="34"/>
  <c r="O224" i="34"/>
  <c r="N224" i="34"/>
  <c r="M224" i="34"/>
  <c r="L224" i="34"/>
  <c r="K224" i="34"/>
  <c r="P223" i="34"/>
  <c r="O223" i="34"/>
  <c r="N223" i="34"/>
  <c r="M223" i="34"/>
  <c r="L223" i="34"/>
  <c r="K223" i="34"/>
  <c r="P222" i="34"/>
  <c r="O222" i="34"/>
  <c r="N222" i="34"/>
  <c r="M222" i="34"/>
  <c r="L222" i="34"/>
  <c r="K222" i="34"/>
  <c r="P221" i="34"/>
  <c r="O221" i="34"/>
  <c r="N221" i="34"/>
  <c r="M221" i="34"/>
  <c r="L221" i="34"/>
  <c r="K221" i="34"/>
  <c r="P220" i="34"/>
  <c r="O220" i="34"/>
  <c r="N220" i="34"/>
  <c r="M220" i="34"/>
  <c r="L220" i="34"/>
  <c r="K220" i="34"/>
  <c r="P219" i="34"/>
  <c r="O219" i="34"/>
  <c r="N219" i="34"/>
  <c r="M219" i="34"/>
  <c r="L219" i="34"/>
  <c r="K219" i="34"/>
  <c r="P217" i="34"/>
  <c r="O217" i="34"/>
  <c r="N217" i="34"/>
  <c r="M217" i="34"/>
  <c r="L217" i="34"/>
  <c r="K217" i="34"/>
  <c r="P216" i="34"/>
  <c r="O216" i="34"/>
  <c r="N216" i="34"/>
  <c r="M216" i="34"/>
  <c r="L216" i="34"/>
  <c r="K216" i="34"/>
  <c r="P215" i="34"/>
  <c r="O215" i="34"/>
  <c r="N215" i="34"/>
  <c r="M215" i="34"/>
  <c r="L215" i="34"/>
  <c r="K215" i="34"/>
  <c r="P214" i="34"/>
  <c r="O214" i="34"/>
  <c r="N214" i="34"/>
  <c r="M214" i="34"/>
  <c r="L214" i="34"/>
  <c r="K214" i="34"/>
  <c r="P213" i="34"/>
  <c r="O213" i="34"/>
  <c r="N213" i="34"/>
  <c r="M213" i="34"/>
  <c r="L213" i="34"/>
  <c r="K213" i="34"/>
  <c r="P212" i="34"/>
  <c r="O212" i="34"/>
  <c r="N212" i="34"/>
  <c r="M212" i="34"/>
  <c r="L212" i="34"/>
  <c r="K212" i="34"/>
  <c r="P211" i="34"/>
  <c r="O211" i="34"/>
  <c r="N211" i="34"/>
  <c r="M211" i="34"/>
  <c r="L211" i="34"/>
  <c r="K211" i="34"/>
  <c r="P210" i="34"/>
  <c r="O210" i="34"/>
  <c r="N210" i="34"/>
  <c r="M210" i="34"/>
  <c r="L210" i="34"/>
  <c r="K210" i="34"/>
  <c r="P209" i="34"/>
  <c r="O209" i="34"/>
  <c r="N209" i="34"/>
  <c r="M209" i="34"/>
  <c r="L209" i="34"/>
  <c r="K209" i="34"/>
  <c r="P208" i="34"/>
  <c r="O208" i="34"/>
  <c r="N208" i="34"/>
  <c r="M208" i="34"/>
  <c r="L208" i="34"/>
  <c r="K208" i="34"/>
  <c r="P206" i="34"/>
  <c r="O206" i="34"/>
  <c r="N206" i="34"/>
  <c r="M206" i="34"/>
  <c r="L206" i="34"/>
  <c r="K206" i="34"/>
  <c r="P205" i="34"/>
  <c r="O205" i="34"/>
  <c r="N205" i="34"/>
  <c r="M205" i="34"/>
  <c r="L205" i="34"/>
  <c r="K205" i="34"/>
  <c r="P204" i="34"/>
  <c r="O204" i="34"/>
  <c r="N204" i="34"/>
  <c r="M204" i="34"/>
  <c r="L204" i="34"/>
  <c r="K204" i="34"/>
  <c r="P203" i="34"/>
  <c r="O203" i="34"/>
  <c r="N203" i="34"/>
  <c r="M203" i="34"/>
  <c r="L203" i="34"/>
  <c r="K203" i="34"/>
  <c r="P202" i="34"/>
  <c r="O202" i="34"/>
  <c r="N202" i="34"/>
  <c r="M202" i="34"/>
  <c r="L202" i="34"/>
  <c r="K202" i="34"/>
  <c r="P201" i="34"/>
  <c r="O201" i="34"/>
  <c r="N201" i="34"/>
  <c r="M201" i="34"/>
  <c r="L201" i="34"/>
  <c r="K201" i="34"/>
  <c r="P200" i="34"/>
  <c r="O200" i="34"/>
  <c r="N200" i="34"/>
  <c r="M200" i="34"/>
  <c r="L200" i="34"/>
  <c r="K200" i="34"/>
  <c r="P199" i="34"/>
  <c r="O199" i="34"/>
  <c r="N199" i="34"/>
  <c r="M199" i="34"/>
  <c r="L199" i="34"/>
  <c r="K199" i="34"/>
  <c r="P194" i="34"/>
  <c r="O194" i="34"/>
  <c r="N194" i="34"/>
  <c r="M194" i="34"/>
  <c r="L194" i="34"/>
  <c r="K194" i="34"/>
  <c r="P193" i="34"/>
  <c r="O193" i="34"/>
  <c r="N193" i="34"/>
  <c r="M193" i="34"/>
  <c r="L193" i="34"/>
  <c r="K193" i="34"/>
  <c r="P192" i="34"/>
  <c r="O192" i="34"/>
  <c r="N192" i="34"/>
  <c r="M192" i="34"/>
  <c r="L192" i="34"/>
  <c r="K192" i="34"/>
  <c r="P191" i="34"/>
  <c r="O191" i="34"/>
  <c r="N191" i="34"/>
  <c r="M191" i="34"/>
  <c r="L191" i="34"/>
  <c r="K191" i="34"/>
  <c r="P190" i="34"/>
  <c r="O190" i="34"/>
  <c r="N190" i="34"/>
  <c r="M190" i="34"/>
  <c r="L190" i="34"/>
  <c r="K190" i="34"/>
  <c r="P189" i="34"/>
  <c r="O189" i="34"/>
  <c r="N189" i="34"/>
  <c r="M189" i="34"/>
  <c r="L189" i="34"/>
  <c r="K189" i="34"/>
  <c r="P188" i="34"/>
  <c r="O188" i="34"/>
  <c r="N188" i="34"/>
  <c r="M188" i="34"/>
  <c r="L188" i="34"/>
  <c r="K188" i="34"/>
  <c r="P187" i="34"/>
  <c r="O187" i="34"/>
  <c r="N187" i="34"/>
  <c r="M187" i="34"/>
  <c r="L187" i="34"/>
  <c r="K187" i="34"/>
  <c r="P185" i="34"/>
  <c r="O185" i="34"/>
  <c r="N185" i="34"/>
  <c r="M185" i="34"/>
  <c r="L185" i="34"/>
  <c r="K185" i="34"/>
  <c r="P184" i="34"/>
  <c r="O184" i="34"/>
  <c r="N184" i="34"/>
  <c r="M184" i="34"/>
  <c r="L184" i="34"/>
  <c r="K184" i="34"/>
  <c r="P183" i="34"/>
  <c r="O183" i="34"/>
  <c r="N183" i="34"/>
  <c r="M183" i="34"/>
  <c r="L183" i="34"/>
  <c r="K183" i="34"/>
  <c r="P182" i="34"/>
  <c r="O182" i="34"/>
  <c r="N182" i="34"/>
  <c r="M182" i="34"/>
  <c r="L182" i="34"/>
  <c r="K182" i="34"/>
  <c r="P181" i="34"/>
  <c r="O181" i="34"/>
  <c r="N181" i="34"/>
  <c r="M181" i="34"/>
  <c r="L181" i="34"/>
  <c r="K181" i="34"/>
  <c r="P180" i="34"/>
  <c r="O180" i="34"/>
  <c r="N180" i="34"/>
  <c r="M180" i="34"/>
  <c r="L180" i="34"/>
  <c r="K180" i="34"/>
  <c r="P179" i="34"/>
  <c r="O179" i="34"/>
  <c r="N179" i="34"/>
  <c r="M179" i="34"/>
  <c r="L179" i="34"/>
  <c r="K179" i="34"/>
  <c r="P178" i="34"/>
  <c r="O178" i="34"/>
  <c r="N178" i="34"/>
  <c r="M178" i="34"/>
  <c r="L178" i="34"/>
  <c r="K178" i="34"/>
  <c r="P176" i="34"/>
  <c r="O176" i="34"/>
  <c r="N176" i="34"/>
  <c r="M176" i="34"/>
  <c r="L176" i="34"/>
  <c r="K176" i="34"/>
  <c r="P175" i="34"/>
  <c r="O175" i="34"/>
  <c r="N175" i="34"/>
  <c r="M175" i="34"/>
  <c r="L175" i="34"/>
  <c r="K175" i="34"/>
  <c r="P174" i="34"/>
  <c r="O174" i="34"/>
  <c r="N174" i="34"/>
  <c r="M174" i="34"/>
  <c r="L174" i="34"/>
  <c r="K174" i="34"/>
  <c r="P173" i="34"/>
  <c r="O173" i="34"/>
  <c r="N173" i="34"/>
  <c r="M173" i="34"/>
  <c r="L173" i="34"/>
  <c r="K173" i="34"/>
  <c r="P172" i="34"/>
  <c r="O172" i="34"/>
  <c r="N172" i="34"/>
  <c r="M172" i="34"/>
  <c r="L172" i="34"/>
  <c r="K172" i="34"/>
  <c r="P171" i="34"/>
  <c r="O171" i="34"/>
  <c r="N171" i="34"/>
  <c r="M171" i="34"/>
  <c r="L171" i="34"/>
  <c r="K171" i="34"/>
  <c r="P170" i="34"/>
  <c r="O170" i="34"/>
  <c r="N170" i="34"/>
  <c r="M170" i="34"/>
  <c r="L170" i="34"/>
  <c r="K170" i="34"/>
  <c r="P169" i="34"/>
  <c r="O169" i="34"/>
  <c r="N169" i="34"/>
  <c r="M169" i="34"/>
  <c r="L169" i="34"/>
  <c r="K169" i="34"/>
  <c r="P168" i="34"/>
  <c r="O168" i="34"/>
  <c r="N168" i="34"/>
  <c r="M168" i="34"/>
  <c r="L168" i="34"/>
  <c r="K168" i="34"/>
  <c r="P167" i="34"/>
  <c r="O167" i="34"/>
  <c r="N167" i="34"/>
  <c r="M167" i="34"/>
  <c r="L167" i="34"/>
  <c r="K167" i="34"/>
  <c r="P162" i="34"/>
  <c r="O162" i="34"/>
  <c r="N162" i="34"/>
  <c r="M162" i="34"/>
  <c r="L162" i="34"/>
  <c r="K162" i="34"/>
  <c r="P161" i="34"/>
  <c r="O161" i="34"/>
  <c r="N161" i="34"/>
  <c r="M161" i="34"/>
  <c r="L161" i="34"/>
  <c r="K161" i="34"/>
  <c r="P160" i="34"/>
  <c r="O160" i="34"/>
  <c r="N160" i="34"/>
  <c r="M160" i="34"/>
  <c r="L160" i="34"/>
  <c r="K160" i="34"/>
  <c r="P159" i="34"/>
  <c r="O159" i="34"/>
  <c r="N159" i="34"/>
  <c r="M159" i="34"/>
  <c r="L159" i="34"/>
  <c r="K159" i="34"/>
  <c r="P158" i="34"/>
  <c r="O158" i="34"/>
  <c r="N158" i="34"/>
  <c r="M158" i="34"/>
  <c r="L158" i="34"/>
  <c r="K158" i="34"/>
  <c r="P157" i="34"/>
  <c r="O157" i="34"/>
  <c r="N157" i="34"/>
  <c r="M157" i="34"/>
  <c r="L157" i="34"/>
  <c r="K157" i="34"/>
  <c r="P156" i="34"/>
  <c r="O156" i="34"/>
  <c r="N156" i="34"/>
  <c r="M156" i="34"/>
  <c r="L156" i="34"/>
  <c r="K156" i="34"/>
  <c r="P155" i="34"/>
  <c r="O155" i="34"/>
  <c r="N155" i="34"/>
  <c r="M155" i="34"/>
  <c r="L155" i="34"/>
  <c r="K155" i="34"/>
  <c r="P154" i="34"/>
  <c r="O154" i="34"/>
  <c r="N154" i="34"/>
  <c r="M154" i="34"/>
  <c r="L154" i="34"/>
  <c r="K154" i="34"/>
  <c r="P153" i="34"/>
  <c r="O153" i="34"/>
  <c r="N153" i="34"/>
  <c r="M153" i="34"/>
  <c r="L153" i="34"/>
  <c r="K153" i="34"/>
  <c r="P151" i="34"/>
  <c r="O151" i="34"/>
  <c r="N151" i="34"/>
  <c r="M151" i="34"/>
  <c r="L151" i="34"/>
  <c r="K151" i="34"/>
  <c r="P150" i="34"/>
  <c r="O150" i="34"/>
  <c r="N150" i="34"/>
  <c r="M150" i="34"/>
  <c r="L150" i="34"/>
  <c r="K150" i="34"/>
  <c r="P149" i="34"/>
  <c r="O149" i="34"/>
  <c r="N149" i="34"/>
  <c r="M149" i="34"/>
  <c r="L149" i="34"/>
  <c r="K149" i="34"/>
  <c r="P148" i="34"/>
  <c r="O148" i="34"/>
  <c r="N148" i="34"/>
  <c r="M148" i="34"/>
  <c r="L148" i="34"/>
  <c r="K148" i="34"/>
  <c r="P147" i="34"/>
  <c r="O147" i="34"/>
  <c r="N147" i="34"/>
  <c r="M147" i="34"/>
  <c r="L147" i="34"/>
  <c r="K147" i="34"/>
  <c r="P146" i="34"/>
  <c r="O146" i="34"/>
  <c r="N146" i="34"/>
  <c r="M146" i="34"/>
  <c r="L146" i="34"/>
  <c r="K146" i="34"/>
  <c r="P145" i="34"/>
  <c r="O145" i="34"/>
  <c r="N145" i="34"/>
  <c r="M145" i="34"/>
  <c r="L145" i="34"/>
  <c r="K145" i="34"/>
  <c r="P144" i="34"/>
  <c r="O144" i="34"/>
  <c r="N144" i="34"/>
  <c r="M144" i="34"/>
  <c r="L144" i="34"/>
  <c r="K144" i="34"/>
  <c r="P143" i="34"/>
  <c r="O143" i="34"/>
  <c r="N143" i="34"/>
  <c r="M143" i="34"/>
  <c r="L143" i="34"/>
  <c r="K143" i="34"/>
  <c r="P142" i="34"/>
  <c r="O142" i="34"/>
  <c r="N142" i="34"/>
  <c r="M142" i="34"/>
  <c r="L142" i="34"/>
  <c r="K142" i="34"/>
  <c r="P141" i="34"/>
  <c r="O141" i="34"/>
  <c r="N141" i="34"/>
  <c r="M141" i="34"/>
  <c r="L141" i="34"/>
  <c r="K141" i="34"/>
  <c r="P140" i="34"/>
  <c r="O140" i="34"/>
  <c r="N140" i="34"/>
  <c r="M140" i="34"/>
  <c r="L140" i="34"/>
  <c r="K140" i="34"/>
  <c r="P135" i="34"/>
  <c r="O135" i="34"/>
  <c r="N135" i="34"/>
  <c r="M135" i="34"/>
  <c r="L135" i="34"/>
  <c r="K135" i="34"/>
  <c r="P134" i="34"/>
  <c r="O134" i="34"/>
  <c r="N134" i="34"/>
  <c r="M134" i="34"/>
  <c r="L134" i="34"/>
  <c r="K134" i="34"/>
  <c r="P133" i="34"/>
  <c r="O133" i="34"/>
  <c r="N133" i="34"/>
  <c r="M133" i="34"/>
  <c r="L133" i="34"/>
  <c r="K133" i="34"/>
  <c r="P132" i="34"/>
  <c r="O132" i="34"/>
  <c r="N132" i="34"/>
  <c r="M132" i="34"/>
  <c r="L132" i="34"/>
  <c r="K132" i="34"/>
  <c r="P131" i="34"/>
  <c r="O131" i="34"/>
  <c r="N131" i="34"/>
  <c r="M131" i="34"/>
  <c r="L131" i="34"/>
  <c r="K131" i="34"/>
  <c r="P130" i="34"/>
  <c r="O130" i="34"/>
  <c r="N130" i="34"/>
  <c r="M130" i="34"/>
  <c r="L130" i="34"/>
  <c r="K130" i="34"/>
  <c r="P129" i="34"/>
  <c r="O129" i="34"/>
  <c r="N129" i="34"/>
  <c r="M129" i="34"/>
  <c r="L129" i="34"/>
  <c r="K129" i="34"/>
  <c r="P128" i="34"/>
  <c r="O128" i="34"/>
  <c r="N128" i="34"/>
  <c r="M128" i="34"/>
  <c r="L128" i="34"/>
  <c r="K128" i="34"/>
  <c r="P127" i="34"/>
  <c r="O127" i="34"/>
  <c r="N127" i="34"/>
  <c r="M127" i="34"/>
  <c r="L127" i="34"/>
  <c r="K127" i="34"/>
  <c r="P126" i="34"/>
  <c r="O126" i="34"/>
  <c r="N126" i="34"/>
  <c r="M126" i="34"/>
  <c r="L126" i="34"/>
  <c r="K126" i="34"/>
  <c r="P125" i="34"/>
  <c r="O125" i="34"/>
  <c r="N125" i="34"/>
  <c r="M125" i="34"/>
  <c r="L125" i="34"/>
  <c r="K125" i="34"/>
  <c r="P123" i="34"/>
  <c r="O123" i="34"/>
  <c r="N123" i="34"/>
  <c r="M123" i="34"/>
  <c r="L123" i="34"/>
  <c r="K123" i="34"/>
  <c r="P122" i="34"/>
  <c r="O122" i="34"/>
  <c r="N122" i="34"/>
  <c r="M122" i="34"/>
  <c r="L122" i="34"/>
  <c r="K122" i="34"/>
  <c r="P121" i="34"/>
  <c r="O121" i="34"/>
  <c r="N121" i="34"/>
  <c r="M121" i="34"/>
  <c r="L121" i="34"/>
  <c r="K121" i="34"/>
  <c r="P120" i="34"/>
  <c r="O120" i="34"/>
  <c r="N120" i="34"/>
  <c r="M120" i="34"/>
  <c r="L120" i="34"/>
  <c r="K120" i="34"/>
  <c r="P119" i="34"/>
  <c r="O119" i="34"/>
  <c r="N119" i="34"/>
  <c r="M119" i="34"/>
  <c r="L119" i="34"/>
  <c r="K119" i="34"/>
  <c r="P118" i="34"/>
  <c r="O118" i="34"/>
  <c r="N118" i="34"/>
  <c r="M118" i="34"/>
  <c r="L118" i="34"/>
  <c r="K118" i="34"/>
  <c r="P117" i="34"/>
  <c r="O117" i="34"/>
  <c r="N117" i="34"/>
  <c r="M117" i="34"/>
  <c r="L117" i="34"/>
  <c r="K117" i="34"/>
  <c r="P116" i="34"/>
  <c r="O116" i="34"/>
  <c r="N116" i="34"/>
  <c r="M116" i="34"/>
  <c r="L116" i="34"/>
  <c r="K116" i="34"/>
  <c r="P115" i="34"/>
  <c r="O115" i="34"/>
  <c r="N115" i="34"/>
  <c r="M115" i="34"/>
  <c r="L115" i="34"/>
  <c r="K115" i="34"/>
  <c r="P114" i="34"/>
  <c r="O114" i="34"/>
  <c r="N114" i="34"/>
  <c r="M114" i="34"/>
  <c r="L114" i="34"/>
  <c r="K114" i="34"/>
  <c r="P113" i="34"/>
  <c r="O113" i="34"/>
  <c r="N113" i="34"/>
  <c r="M113" i="34"/>
  <c r="L113" i="34"/>
  <c r="K113" i="34"/>
  <c r="P108" i="34"/>
  <c r="O108" i="34"/>
  <c r="N108" i="34"/>
  <c r="M108" i="34"/>
  <c r="L108" i="34"/>
  <c r="K108" i="34"/>
  <c r="P107" i="34"/>
  <c r="O107" i="34"/>
  <c r="N107" i="34"/>
  <c r="M107" i="34"/>
  <c r="L107" i="34"/>
  <c r="K107" i="34"/>
  <c r="P106" i="34"/>
  <c r="O106" i="34"/>
  <c r="N106" i="34"/>
  <c r="M106" i="34"/>
  <c r="L106" i="34"/>
  <c r="K106" i="34"/>
  <c r="P105" i="34"/>
  <c r="O105" i="34"/>
  <c r="N105" i="34"/>
  <c r="M105" i="34"/>
  <c r="L105" i="34"/>
  <c r="K105" i="34"/>
  <c r="P104" i="34"/>
  <c r="O104" i="34"/>
  <c r="N104" i="34"/>
  <c r="M104" i="34"/>
  <c r="L104" i="34"/>
  <c r="K104" i="34"/>
  <c r="P103" i="34"/>
  <c r="O103" i="34"/>
  <c r="N103" i="34"/>
  <c r="M103" i="34"/>
  <c r="L103" i="34"/>
  <c r="K103" i="34"/>
  <c r="P102" i="34"/>
  <c r="O102" i="34"/>
  <c r="N102" i="34"/>
  <c r="M102" i="34"/>
  <c r="L102" i="34"/>
  <c r="K102" i="34"/>
  <c r="P101" i="34"/>
  <c r="O101" i="34"/>
  <c r="N101" i="34"/>
  <c r="M101" i="34"/>
  <c r="L101" i="34"/>
  <c r="K101" i="34"/>
  <c r="P100" i="34"/>
  <c r="O100" i="34"/>
  <c r="N100" i="34"/>
  <c r="M100" i="34"/>
  <c r="L100" i="34"/>
  <c r="K100" i="34"/>
  <c r="P99" i="34"/>
  <c r="O99" i="34"/>
  <c r="N99" i="34"/>
  <c r="M99" i="34"/>
  <c r="L99" i="34"/>
  <c r="K99" i="34"/>
  <c r="P98" i="34"/>
  <c r="O98" i="34"/>
  <c r="N98" i="34"/>
  <c r="M98" i="34"/>
  <c r="L98" i="34"/>
  <c r="K98" i="34"/>
  <c r="P96" i="34"/>
  <c r="O96" i="34"/>
  <c r="N96" i="34"/>
  <c r="M96" i="34"/>
  <c r="L96" i="34"/>
  <c r="K96" i="34"/>
  <c r="P95" i="34"/>
  <c r="O95" i="34"/>
  <c r="N95" i="34"/>
  <c r="M95" i="34"/>
  <c r="L95" i="34"/>
  <c r="K95" i="34"/>
  <c r="P94" i="34"/>
  <c r="O94" i="34"/>
  <c r="N94" i="34"/>
  <c r="M94" i="34"/>
  <c r="L94" i="34"/>
  <c r="K94" i="34"/>
  <c r="P93" i="34"/>
  <c r="O93" i="34"/>
  <c r="N93" i="34"/>
  <c r="M93" i="34"/>
  <c r="L93" i="34"/>
  <c r="K93" i="34"/>
  <c r="P92" i="34"/>
  <c r="O92" i="34"/>
  <c r="N92" i="34"/>
  <c r="M92" i="34"/>
  <c r="L92" i="34"/>
  <c r="K92" i="34"/>
  <c r="P91" i="34"/>
  <c r="O91" i="34"/>
  <c r="N91" i="34"/>
  <c r="M91" i="34"/>
  <c r="L91" i="34"/>
  <c r="K91" i="34"/>
  <c r="P90" i="34"/>
  <c r="O90" i="34"/>
  <c r="N90" i="34"/>
  <c r="M90" i="34"/>
  <c r="L90" i="34"/>
  <c r="K90" i="34"/>
  <c r="P89" i="34"/>
  <c r="O89" i="34"/>
  <c r="N89" i="34"/>
  <c r="M89" i="34"/>
  <c r="L89" i="34"/>
  <c r="K89" i="34"/>
  <c r="P88" i="34"/>
  <c r="O88" i="34"/>
  <c r="N88" i="34"/>
  <c r="M88" i="34"/>
  <c r="L88" i="34"/>
  <c r="K88" i="34"/>
  <c r="P87" i="34"/>
  <c r="O87" i="34"/>
  <c r="N87" i="34"/>
  <c r="M87" i="34"/>
  <c r="L87" i="34"/>
  <c r="K87" i="34"/>
  <c r="P86" i="34"/>
  <c r="O86" i="34"/>
  <c r="N86" i="34"/>
  <c r="M86" i="34"/>
  <c r="L86" i="34"/>
  <c r="K86" i="34"/>
  <c r="P81" i="34"/>
  <c r="O81" i="34"/>
  <c r="N81" i="34"/>
  <c r="M81" i="34"/>
  <c r="L81" i="34"/>
  <c r="K81" i="34"/>
  <c r="P80" i="34"/>
  <c r="O80" i="34"/>
  <c r="N80" i="34"/>
  <c r="M80" i="34"/>
  <c r="L80" i="34"/>
  <c r="K80" i="34"/>
  <c r="P79" i="34"/>
  <c r="O79" i="34"/>
  <c r="N79" i="34"/>
  <c r="M79" i="34"/>
  <c r="L79" i="34"/>
  <c r="K79" i="34"/>
  <c r="P78" i="34"/>
  <c r="O78" i="34"/>
  <c r="N78" i="34"/>
  <c r="M78" i="34"/>
  <c r="L78" i="34"/>
  <c r="K78" i="34"/>
  <c r="P77" i="34"/>
  <c r="O77" i="34"/>
  <c r="N77" i="34"/>
  <c r="M77" i="34"/>
  <c r="L77" i="34"/>
  <c r="K77" i="34"/>
  <c r="P76" i="34"/>
  <c r="O76" i="34"/>
  <c r="N76" i="34"/>
  <c r="M76" i="34"/>
  <c r="L76" i="34"/>
  <c r="K76" i="34"/>
  <c r="P75" i="34"/>
  <c r="O75" i="34"/>
  <c r="N75" i="34"/>
  <c r="M75" i="34"/>
  <c r="L75" i="34"/>
  <c r="K75" i="34"/>
  <c r="P74" i="34"/>
  <c r="O74" i="34"/>
  <c r="N74" i="34"/>
  <c r="M74" i="34"/>
  <c r="L74" i="34"/>
  <c r="K74" i="34"/>
  <c r="P73" i="34"/>
  <c r="O73" i="34"/>
  <c r="N73" i="34"/>
  <c r="M73" i="34"/>
  <c r="L73" i="34"/>
  <c r="K73" i="34"/>
  <c r="P72" i="34"/>
  <c r="O72" i="34"/>
  <c r="N72" i="34"/>
  <c r="M72" i="34"/>
  <c r="L72" i="34"/>
  <c r="K72" i="34"/>
  <c r="P71" i="34"/>
  <c r="O71" i="34"/>
  <c r="N71" i="34"/>
  <c r="M71" i="34"/>
  <c r="L71" i="34"/>
  <c r="K71" i="34"/>
  <c r="P69" i="34"/>
  <c r="O69" i="34"/>
  <c r="N69" i="34"/>
  <c r="M69" i="34"/>
  <c r="L69" i="34"/>
  <c r="K69" i="34"/>
  <c r="P68" i="34"/>
  <c r="O68" i="34"/>
  <c r="N68" i="34"/>
  <c r="M68" i="34"/>
  <c r="L68" i="34"/>
  <c r="K68" i="34"/>
  <c r="P67" i="34"/>
  <c r="O67" i="34"/>
  <c r="N67" i="34"/>
  <c r="M67" i="34"/>
  <c r="L67" i="34"/>
  <c r="K67" i="34"/>
  <c r="P66" i="34"/>
  <c r="O66" i="34"/>
  <c r="N66" i="34"/>
  <c r="M66" i="34"/>
  <c r="L66" i="34"/>
  <c r="K66" i="34"/>
  <c r="P65" i="34"/>
  <c r="O65" i="34"/>
  <c r="N65" i="34"/>
  <c r="M65" i="34"/>
  <c r="L65" i="34"/>
  <c r="K65" i="34"/>
  <c r="P64" i="34"/>
  <c r="O64" i="34"/>
  <c r="N64" i="34"/>
  <c r="M64" i="34"/>
  <c r="L64" i="34"/>
  <c r="K64" i="34"/>
  <c r="P63" i="34"/>
  <c r="O63" i="34"/>
  <c r="N63" i="34"/>
  <c r="M63" i="34"/>
  <c r="L63" i="34"/>
  <c r="K63" i="34"/>
  <c r="P62" i="34"/>
  <c r="O62" i="34"/>
  <c r="N62" i="34"/>
  <c r="M62" i="34"/>
  <c r="L62" i="34"/>
  <c r="K62" i="34"/>
  <c r="P61" i="34"/>
  <c r="O61" i="34"/>
  <c r="N61" i="34"/>
  <c r="M61" i="34"/>
  <c r="L61" i="34"/>
  <c r="K61" i="34"/>
  <c r="P60" i="34"/>
  <c r="O60" i="34"/>
  <c r="N60" i="34"/>
  <c r="M60" i="34"/>
  <c r="L60" i="34"/>
  <c r="K60" i="34"/>
  <c r="P59" i="34"/>
  <c r="O59" i="34"/>
  <c r="N59" i="34"/>
  <c r="M59" i="34"/>
  <c r="L59" i="34"/>
  <c r="K59" i="34"/>
  <c r="P54" i="34"/>
  <c r="O54" i="34"/>
  <c r="N54" i="34"/>
  <c r="M54" i="34"/>
  <c r="L54" i="34"/>
  <c r="K54" i="34"/>
  <c r="P53" i="34"/>
  <c r="O53" i="34"/>
  <c r="N53" i="34"/>
  <c r="M53" i="34"/>
  <c r="L53" i="34"/>
  <c r="K53" i="34"/>
  <c r="P52" i="34"/>
  <c r="O52" i="34"/>
  <c r="N52" i="34"/>
  <c r="M52" i="34"/>
  <c r="L52" i="34"/>
  <c r="K52" i="34"/>
  <c r="P51" i="34"/>
  <c r="O51" i="34"/>
  <c r="N51" i="34"/>
  <c r="M51" i="34"/>
  <c r="L51" i="34"/>
  <c r="K51" i="34"/>
  <c r="P50" i="34"/>
  <c r="O50" i="34"/>
  <c r="N50" i="34"/>
  <c r="M50" i="34"/>
  <c r="L50" i="34"/>
  <c r="K50" i="34"/>
  <c r="P49" i="34"/>
  <c r="O49" i="34"/>
  <c r="N49" i="34"/>
  <c r="M49" i="34"/>
  <c r="L49" i="34"/>
  <c r="K49" i="34"/>
  <c r="P48" i="34"/>
  <c r="O48" i="34"/>
  <c r="N48" i="34"/>
  <c r="M48" i="34"/>
  <c r="L48" i="34"/>
  <c r="K48" i="34"/>
  <c r="P47" i="34"/>
  <c r="O47" i="34"/>
  <c r="N47" i="34"/>
  <c r="M47" i="34"/>
  <c r="L47" i="34"/>
  <c r="K47" i="34"/>
  <c r="P46" i="34"/>
  <c r="O46" i="34"/>
  <c r="N46" i="34"/>
  <c r="M46" i="34"/>
  <c r="L46" i="34"/>
  <c r="K46" i="34"/>
  <c r="P45" i="34"/>
  <c r="O45" i="34"/>
  <c r="N45" i="34"/>
  <c r="M45" i="34"/>
  <c r="L45" i="34"/>
  <c r="K45" i="34"/>
  <c r="P44" i="34"/>
  <c r="O44" i="34"/>
  <c r="N44" i="34"/>
  <c r="M44" i="34"/>
  <c r="L44" i="34"/>
  <c r="K44" i="34"/>
  <c r="P42" i="34"/>
  <c r="O42" i="34"/>
  <c r="N42" i="34"/>
  <c r="M42" i="34"/>
  <c r="L42" i="34"/>
  <c r="K42" i="34"/>
  <c r="P41" i="34"/>
  <c r="O41" i="34"/>
  <c r="N41" i="34"/>
  <c r="M41" i="34"/>
  <c r="L41" i="34"/>
  <c r="K41" i="34"/>
  <c r="P40" i="34"/>
  <c r="O40" i="34"/>
  <c r="N40" i="34"/>
  <c r="M40" i="34"/>
  <c r="L40" i="34"/>
  <c r="K40" i="34"/>
  <c r="P39" i="34"/>
  <c r="O39" i="34"/>
  <c r="N39" i="34"/>
  <c r="M39" i="34"/>
  <c r="L39" i="34"/>
  <c r="K39" i="34"/>
  <c r="P38" i="34"/>
  <c r="O38" i="34"/>
  <c r="N38" i="34"/>
  <c r="M38" i="34"/>
  <c r="L38" i="34"/>
  <c r="K38" i="34"/>
  <c r="P37" i="34"/>
  <c r="O37" i="34"/>
  <c r="N37" i="34"/>
  <c r="M37" i="34"/>
  <c r="L37" i="34"/>
  <c r="K37" i="34"/>
  <c r="P36" i="34"/>
  <c r="O36" i="34"/>
  <c r="N36" i="34"/>
  <c r="M36" i="34"/>
  <c r="L36" i="34"/>
  <c r="K36" i="34"/>
  <c r="P35" i="34"/>
  <c r="O35" i="34"/>
  <c r="N35" i="34"/>
  <c r="M35" i="34"/>
  <c r="L35" i="34"/>
  <c r="K35" i="34"/>
  <c r="P34" i="34"/>
  <c r="O34" i="34"/>
  <c r="N34" i="34"/>
  <c r="M34" i="34"/>
  <c r="L34" i="34"/>
  <c r="K34" i="34"/>
  <c r="P33" i="34"/>
  <c r="O33" i="34"/>
  <c r="N33" i="34"/>
  <c r="M33" i="34"/>
  <c r="L33" i="34"/>
  <c r="K33" i="34"/>
  <c r="P32" i="34"/>
  <c r="O32" i="34"/>
  <c r="N32" i="34"/>
  <c r="M32" i="34"/>
  <c r="L32" i="34"/>
  <c r="K32" i="34"/>
  <c r="P27" i="34"/>
  <c r="O27" i="34"/>
  <c r="N27" i="34"/>
  <c r="M27" i="34"/>
  <c r="L27" i="34"/>
  <c r="K27" i="34"/>
  <c r="P26" i="34"/>
  <c r="O26" i="34"/>
  <c r="N26" i="34"/>
  <c r="M26" i="34"/>
  <c r="L26" i="34"/>
  <c r="K26" i="34"/>
  <c r="P25" i="34"/>
  <c r="O25" i="34"/>
  <c r="N25" i="34"/>
  <c r="M25" i="34"/>
  <c r="L25" i="34"/>
  <c r="K25" i="34"/>
  <c r="P24" i="34"/>
  <c r="O24" i="34"/>
  <c r="N24" i="34"/>
  <c r="M24" i="34"/>
  <c r="L24" i="34"/>
  <c r="K24" i="34"/>
  <c r="P23" i="34"/>
  <c r="O23" i="34"/>
  <c r="N23" i="34"/>
  <c r="M23" i="34"/>
  <c r="L23" i="34"/>
  <c r="K23" i="34"/>
  <c r="P22" i="34"/>
  <c r="O22" i="34"/>
  <c r="N22" i="34"/>
  <c r="M22" i="34"/>
  <c r="L22" i="34"/>
  <c r="K22" i="34"/>
  <c r="P21" i="34"/>
  <c r="O21" i="34"/>
  <c r="N21" i="34"/>
  <c r="M21" i="34"/>
  <c r="L21" i="34"/>
  <c r="K21" i="34"/>
  <c r="P20" i="34"/>
  <c r="O20" i="34"/>
  <c r="N20" i="34"/>
  <c r="M20" i="34"/>
  <c r="L20" i="34"/>
  <c r="K20" i="34"/>
  <c r="P19" i="34"/>
  <c r="O19" i="34"/>
  <c r="N19" i="34"/>
  <c r="M19" i="34"/>
  <c r="L19" i="34"/>
  <c r="K19" i="34"/>
  <c r="P18" i="34"/>
  <c r="O18" i="34"/>
  <c r="N18" i="34"/>
  <c r="M18" i="34"/>
  <c r="L18" i="34"/>
  <c r="K18" i="34"/>
  <c r="P17" i="34"/>
  <c r="O17" i="34"/>
  <c r="N17" i="34"/>
  <c r="M17" i="34"/>
  <c r="L17" i="34"/>
  <c r="K17" i="34"/>
  <c r="P15" i="34"/>
  <c r="O15" i="34"/>
  <c r="N15" i="34"/>
  <c r="M15" i="34"/>
  <c r="L15" i="34"/>
  <c r="K15" i="34"/>
  <c r="P14" i="34"/>
  <c r="O14" i="34"/>
  <c r="N14" i="34"/>
  <c r="M14" i="34"/>
  <c r="L14" i="34"/>
  <c r="K14" i="34"/>
  <c r="P13" i="34"/>
  <c r="O13" i="34"/>
  <c r="N13" i="34"/>
  <c r="M13" i="34"/>
  <c r="L13" i="34"/>
  <c r="K13" i="34"/>
  <c r="P12" i="34"/>
  <c r="O12" i="34"/>
  <c r="N12" i="34"/>
  <c r="M12" i="34"/>
  <c r="L12" i="34"/>
  <c r="K12" i="34"/>
  <c r="P11" i="34"/>
  <c r="O11" i="34"/>
  <c r="N11" i="34"/>
  <c r="M11" i="34"/>
  <c r="L11" i="34"/>
  <c r="K11" i="34"/>
  <c r="P10" i="34"/>
  <c r="O10" i="34"/>
  <c r="N10" i="34"/>
  <c r="M10" i="34"/>
  <c r="L10" i="34"/>
  <c r="K10" i="34"/>
  <c r="P9" i="34"/>
  <c r="O9" i="34"/>
  <c r="N9" i="34"/>
  <c r="M9" i="34"/>
  <c r="L9" i="34"/>
  <c r="K9" i="34"/>
  <c r="P8" i="34"/>
  <c r="O8" i="34"/>
  <c r="N8" i="34"/>
  <c r="M8" i="34"/>
  <c r="L8" i="34"/>
  <c r="K8" i="34"/>
  <c r="P7" i="34"/>
  <c r="O7" i="34"/>
  <c r="N7" i="34"/>
  <c r="M7" i="34"/>
  <c r="L7" i="34"/>
  <c r="K7" i="34"/>
  <c r="P6" i="34"/>
  <c r="O6" i="34"/>
  <c r="N6" i="34"/>
  <c r="M6" i="34"/>
  <c r="L6" i="34"/>
  <c r="K6" i="34"/>
  <c r="P5" i="34"/>
  <c r="O5" i="34"/>
  <c r="N5" i="34"/>
  <c r="M5" i="34"/>
  <c r="L5" i="34"/>
  <c r="K5" i="34"/>
  <c r="C115" i="33" l="1"/>
  <c r="C114" i="33"/>
  <c r="C113" i="33"/>
  <c r="C112" i="33"/>
  <c r="C111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D106" i="33" l="1"/>
  <c r="D94" i="33"/>
  <c r="D64" i="33"/>
  <c r="D22" i="33"/>
  <c r="D105" i="33"/>
  <c r="D99" i="33"/>
  <c r="D93" i="33"/>
  <c r="D87" i="33"/>
  <c r="D81" i="33"/>
  <c r="D75" i="33"/>
  <c r="D69" i="33"/>
  <c r="D63" i="33"/>
  <c r="D57" i="33"/>
  <c r="D51" i="33"/>
  <c r="D45" i="33"/>
  <c r="D39" i="33"/>
  <c r="D33" i="33"/>
  <c r="D27" i="33"/>
  <c r="D21" i="33"/>
  <c r="D15" i="33"/>
  <c r="D9" i="33"/>
  <c r="D3" i="33"/>
  <c r="D76" i="33"/>
  <c r="D52" i="33"/>
  <c r="D34" i="33"/>
  <c r="D104" i="33"/>
  <c r="D98" i="33"/>
  <c r="D80" i="33"/>
  <c r="D74" i="33"/>
  <c r="D68" i="33"/>
  <c r="D62" i="33"/>
  <c r="D56" i="33"/>
  <c r="D50" i="33"/>
  <c r="D44" i="33"/>
  <c r="D38" i="33"/>
  <c r="D32" i="33"/>
  <c r="D26" i="33"/>
  <c r="D20" i="33"/>
  <c r="D14" i="33"/>
  <c r="D8" i="33"/>
  <c r="D2" i="33"/>
  <c r="D112" i="33"/>
  <c r="D114" i="33"/>
  <c r="D88" i="33"/>
  <c r="D58" i="33"/>
  <c r="D40" i="33"/>
  <c r="D10" i="33"/>
  <c r="D86" i="33"/>
  <c r="D91" i="33"/>
  <c r="D85" i="33"/>
  <c r="D79" i="33"/>
  <c r="D73" i="33"/>
  <c r="D67" i="33"/>
  <c r="D61" i="33"/>
  <c r="D55" i="33"/>
  <c r="D49" i="33"/>
  <c r="D43" i="33"/>
  <c r="D37" i="33"/>
  <c r="D31" i="33"/>
  <c r="D25" i="33"/>
  <c r="D19" i="33"/>
  <c r="D13" i="33"/>
  <c r="D7" i="33"/>
  <c r="D111" i="33"/>
  <c r="D113" i="33"/>
  <c r="D115" i="33"/>
  <c r="D100" i="33"/>
  <c r="D82" i="33"/>
  <c r="D28" i="33"/>
  <c r="D4" i="33"/>
  <c r="D109" i="33"/>
  <c r="D108" i="33"/>
  <c r="D102" i="33"/>
  <c r="D96" i="33"/>
  <c r="D90" i="33"/>
  <c r="D84" i="33"/>
  <c r="D78" i="33"/>
  <c r="D72" i="33"/>
  <c r="D66" i="33"/>
  <c r="D60" i="33"/>
  <c r="D54" i="33"/>
  <c r="D48" i="33"/>
  <c r="D42" i="33"/>
  <c r="D36" i="33"/>
  <c r="D30" i="33"/>
  <c r="D24" i="33"/>
  <c r="D18" i="33"/>
  <c r="D12" i="33"/>
  <c r="D6" i="33"/>
  <c r="D70" i="33"/>
  <c r="D46" i="33"/>
  <c r="D16" i="33"/>
  <c r="D110" i="33"/>
  <c r="D92" i="33"/>
  <c r="D103" i="33"/>
  <c r="D97" i="33"/>
  <c r="D107" i="33"/>
  <c r="D101" i="33"/>
  <c r="D95" i="33"/>
  <c r="D89" i="33"/>
  <c r="D83" i="33"/>
  <c r="D77" i="33"/>
  <c r="D71" i="33"/>
  <c r="D65" i="33"/>
  <c r="D59" i="33"/>
  <c r="D53" i="33"/>
  <c r="D47" i="33"/>
  <c r="D41" i="33"/>
  <c r="D35" i="33"/>
  <c r="D29" i="33"/>
  <c r="D23" i="33"/>
  <c r="D17" i="33"/>
  <c r="D11" i="33"/>
  <c r="D5" i="33"/>
  <c r="B8" i="30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2" i="30"/>
  <c r="B3" i="30"/>
  <c r="B4" i="30"/>
  <c r="B5" i="30"/>
  <c r="B6" i="30"/>
  <c r="B7" i="30"/>
  <c r="B9" i="30"/>
  <c r="B10" i="30"/>
  <c r="B11" i="30"/>
  <c r="B12" i="30"/>
  <c r="B13" i="30"/>
  <c r="B14" i="30"/>
  <c r="B15" i="30"/>
  <c r="B16" i="30"/>
  <c r="B17" i="30"/>
  <c r="B18" i="30"/>
  <c r="B19" i="30"/>
  <c r="B2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2" i="30"/>
  <c r="M1044" i="28" l="1"/>
  <c r="M1051" i="28"/>
  <c r="M1215" i="28"/>
  <c r="M1214" i="28"/>
  <c r="M1213" i="28"/>
  <c r="M1212" i="28"/>
  <c r="M1211" i="28"/>
  <c r="M1210" i="28"/>
  <c r="M1209" i="28"/>
  <c r="M1208" i="28"/>
  <c r="M1206" i="28"/>
  <c r="M1205" i="28"/>
  <c r="M1204" i="28"/>
  <c r="M1203" i="28"/>
  <c r="M1202" i="28"/>
  <c r="M1200" i="28"/>
  <c r="M1199" i="28"/>
  <c r="M1198" i="28"/>
  <c r="M1197" i="28"/>
  <c r="M1192" i="28"/>
  <c r="M1191" i="28"/>
  <c r="M1190" i="28"/>
  <c r="M1189" i="28"/>
  <c r="M1188" i="28"/>
  <c r="M1187" i="28"/>
  <c r="M1186" i="28"/>
  <c r="M1185" i="28"/>
  <c r="M1184" i="28"/>
  <c r="M1182" i="28"/>
  <c r="M1181" i="28"/>
  <c r="M1180" i="28"/>
  <c r="M1178" i="28"/>
  <c r="M1177" i="28"/>
  <c r="M1176" i="28"/>
  <c r="M1175" i="28"/>
  <c r="M1173" i="28"/>
  <c r="M1172" i="28"/>
  <c r="M1171" i="28"/>
  <c r="M1170" i="28"/>
  <c r="M1168" i="28"/>
  <c r="M1167" i="28"/>
  <c r="M1166" i="28"/>
  <c r="M1165" i="28"/>
  <c r="M1164" i="28"/>
  <c r="M1163" i="28"/>
  <c r="M1162" i="28"/>
  <c r="M1161" i="28"/>
  <c r="M1160" i="28"/>
  <c r="M1155" i="28"/>
  <c r="M1154" i="28"/>
  <c r="M1153" i="28"/>
  <c r="M1152" i="28"/>
  <c r="M1151" i="28"/>
  <c r="M1150" i="28"/>
  <c r="M1149" i="28"/>
  <c r="M1147" i="28"/>
  <c r="M1146" i="28"/>
  <c r="M1145" i="28"/>
  <c r="M1143" i="28"/>
  <c r="M1142" i="28"/>
  <c r="M1141" i="28"/>
  <c r="M1140" i="28"/>
  <c r="M1139" i="28"/>
  <c r="M1137" i="28"/>
  <c r="M1136" i="28"/>
  <c r="M1135" i="28"/>
  <c r="M1134" i="28"/>
  <c r="M1133" i="28"/>
  <c r="M1132" i="28"/>
  <c r="M1131" i="28"/>
  <c r="M1130" i="28"/>
  <c r="M1129" i="28"/>
  <c r="M1124" i="28"/>
  <c r="M1123" i="28"/>
  <c r="M1122" i="28"/>
  <c r="M1121" i="28"/>
  <c r="M1120" i="28"/>
  <c r="M1119" i="28"/>
  <c r="M1118" i="28"/>
  <c r="M1117" i="28"/>
  <c r="M1116" i="28"/>
  <c r="M1114" i="28"/>
  <c r="M1113" i="28"/>
  <c r="M1112" i="28"/>
  <c r="M1111" i="28"/>
  <c r="M1110" i="28"/>
  <c r="M1109" i="28"/>
  <c r="M1108" i="28"/>
  <c r="M1106" i="28"/>
  <c r="M1105" i="28"/>
  <c r="M1104" i="28"/>
  <c r="M1103" i="28"/>
  <c r="M1102" i="28"/>
  <c r="M1101" i="28"/>
  <c r="M1100" i="28"/>
  <c r="M1099" i="28"/>
  <c r="M1094" i="28"/>
  <c r="M1093" i="28"/>
  <c r="M1092" i="28"/>
  <c r="M1091" i="28"/>
  <c r="M1090" i="28"/>
  <c r="M1089" i="28"/>
  <c r="M1088" i="28"/>
  <c r="M1087" i="28"/>
  <c r="M1086" i="28"/>
  <c r="M1085" i="28"/>
  <c r="M1083" i="28"/>
  <c r="M1082" i="28"/>
  <c r="M1081" i="28"/>
  <c r="M1080" i="28"/>
  <c r="M1079" i="28"/>
  <c r="M1078" i="28"/>
  <c r="M1077" i="28"/>
  <c r="M1076" i="28"/>
  <c r="M1075" i="28"/>
  <c r="M1074" i="28"/>
  <c r="M1072" i="28"/>
  <c r="M1071" i="28"/>
  <c r="M1070" i="28"/>
  <c r="M1069" i="28"/>
  <c r="M1068" i="28"/>
  <c r="M1067" i="28"/>
  <c r="M1066" i="28"/>
  <c r="M1065" i="28"/>
  <c r="M1064" i="28"/>
  <c r="M1063" i="28"/>
  <c r="M1062" i="28"/>
  <c r="M1057" i="28"/>
  <c r="M1056" i="28"/>
  <c r="M1055" i="28"/>
  <c r="M1054" i="28"/>
  <c r="M1053" i="28"/>
  <c r="M1052" i="28"/>
  <c r="M1050" i="28"/>
  <c r="M1049" i="28"/>
  <c r="M1048" i="28"/>
  <c r="M1047" i="28"/>
  <c r="M1045" i="28"/>
  <c r="M1043" i="28"/>
  <c r="M1042" i="28"/>
  <c r="M1041" i="28"/>
  <c r="M1040" i="28"/>
  <c r="M1039" i="28"/>
  <c r="M1038" i="28"/>
  <c r="M1036" i="28"/>
  <c r="M1035" i="28"/>
  <c r="M1034" i="28"/>
  <c r="M1033" i="28"/>
  <c r="M1032" i="28"/>
  <c r="M1031" i="28"/>
  <c r="M1030" i="28"/>
  <c r="M1029" i="28"/>
  <c r="M1028" i="28"/>
  <c r="M1023" i="28"/>
  <c r="M1022" i="28"/>
  <c r="M1021" i="28"/>
  <c r="M1020" i="28"/>
  <c r="M1019" i="28"/>
  <c r="M1018" i="28"/>
  <c r="M1017" i="28"/>
  <c r="M1016" i="28"/>
  <c r="M1014" i="28"/>
  <c r="M1013" i="28"/>
  <c r="M1012" i="28"/>
  <c r="M1011" i="28"/>
  <c r="M1010" i="28"/>
  <c r="M1009" i="28"/>
  <c r="M1008" i="28"/>
  <c r="M1007" i="28"/>
  <c r="M1005" i="28"/>
  <c r="M1004" i="28"/>
  <c r="M1003" i="28"/>
  <c r="M1002" i="28"/>
  <c r="M1001" i="28"/>
  <c r="M1000" i="28"/>
  <c r="M999" i="28"/>
  <c r="M998" i="28"/>
  <c r="M997" i="28"/>
  <c r="M996" i="28"/>
  <c r="M991" i="28"/>
  <c r="M990" i="28"/>
  <c r="M989" i="28"/>
  <c r="M988" i="28"/>
  <c r="M987" i="28"/>
  <c r="M986" i="28"/>
  <c r="M985" i="28"/>
  <c r="M984" i="28"/>
  <c r="M983" i="28"/>
  <c r="M982" i="28"/>
  <c r="M981" i="28"/>
  <c r="M980" i="28"/>
  <c r="M978" i="28"/>
  <c r="M977" i="28"/>
  <c r="M976" i="28"/>
  <c r="M975" i="28"/>
  <c r="M974" i="28"/>
  <c r="M973" i="28"/>
  <c r="M972" i="28"/>
  <c r="M971" i="28"/>
  <c r="M970" i="28"/>
  <c r="M969" i="28"/>
  <c r="M968" i="28"/>
  <c r="M967" i="28"/>
  <c r="M962" i="28"/>
  <c r="M961" i="28"/>
  <c r="M960" i="28"/>
  <c r="M959" i="28"/>
  <c r="M958" i="28"/>
  <c r="M957" i="28"/>
  <c r="M956" i="28"/>
  <c r="M955" i="28"/>
  <c r="M954" i="28"/>
  <c r="M953" i="28"/>
  <c r="M952" i="28"/>
  <c r="M950" i="28"/>
  <c r="M949" i="28"/>
  <c r="M948" i="28"/>
  <c r="M947" i="28"/>
  <c r="M946" i="28"/>
  <c r="M945" i="28"/>
  <c r="M944" i="28"/>
  <c r="M943" i="28"/>
  <c r="M942" i="28"/>
  <c r="M941" i="28"/>
  <c r="M936" i="28"/>
  <c r="M935" i="28"/>
  <c r="M934" i="28"/>
  <c r="M933" i="28"/>
  <c r="M932" i="28"/>
  <c r="M931" i="28"/>
  <c r="M930" i="28"/>
  <c r="M929" i="28"/>
  <c r="M927" i="28"/>
  <c r="M926" i="28"/>
  <c r="M925" i="28"/>
  <c r="M924" i="28"/>
  <c r="M923" i="28"/>
  <c r="M922" i="28"/>
  <c r="M921" i="28"/>
  <c r="M920" i="28"/>
  <c r="M919" i="28"/>
  <c r="M918" i="28"/>
  <c r="M916" i="28"/>
  <c r="M915" i="28"/>
  <c r="M914" i="28"/>
  <c r="M913" i="28"/>
  <c r="M912" i="28"/>
  <c r="M911" i="28"/>
  <c r="M910" i="28"/>
  <c r="M909" i="28"/>
  <c r="M908" i="28"/>
  <c r="M907" i="28"/>
  <c r="M901" i="28"/>
  <c r="M900" i="28"/>
  <c r="M899" i="28"/>
  <c r="M898" i="28"/>
  <c r="M897" i="28"/>
  <c r="M896" i="28"/>
  <c r="M895" i="28"/>
  <c r="M894" i="28"/>
  <c r="M893" i="28"/>
  <c r="M892" i="28"/>
  <c r="M890" i="28"/>
  <c r="M889" i="28"/>
  <c r="M888" i="28"/>
  <c r="M887" i="28"/>
  <c r="M885" i="28"/>
  <c r="M884" i="28"/>
  <c r="M883" i="28"/>
  <c r="M882" i="28"/>
  <c r="M881" i="28"/>
  <c r="M880" i="28"/>
  <c r="M879" i="28"/>
  <c r="M878" i="28"/>
  <c r="M877" i="28"/>
  <c r="M876" i="28"/>
  <c r="M875" i="28"/>
  <c r="M869" i="28"/>
  <c r="M867" i="28"/>
  <c r="M866" i="28"/>
  <c r="M865" i="28"/>
  <c r="M864" i="28"/>
  <c r="M863" i="28"/>
  <c r="M862" i="28"/>
  <c r="M861" i="28"/>
  <c r="M860" i="28"/>
  <c r="M859" i="28"/>
  <c r="M858" i="28"/>
  <c r="M856" i="28"/>
  <c r="M855" i="28"/>
  <c r="M854" i="28"/>
  <c r="M853" i="28"/>
  <c r="M852" i="28"/>
  <c r="M851" i="28"/>
  <c r="M849" i="28"/>
  <c r="M848" i="28"/>
  <c r="M847" i="28"/>
  <c r="M846" i="28"/>
  <c r="M845" i="28"/>
  <c r="M844" i="28"/>
  <c r="M843" i="28"/>
  <c r="M842" i="28"/>
  <c r="M837" i="28"/>
  <c r="M836" i="28"/>
  <c r="M835" i="28"/>
  <c r="M834" i="28"/>
  <c r="M833" i="28"/>
  <c r="M831" i="28"/>
  <c r="M830" i="28"/>
  <c r="M829" i="28"/>
  <c r="M828" i="28"/>
  <c r="M827" i="28"/>
  <c r="M826" i="28"/>
  <c r="M825" i="28"/>
  <c r="M823" i="28"/>
  <c r="M822" i="28"/>
  <c r="M821" i="28"/>
  <c r="M820" i="28"/>
  <c r="M819" i="28"/>
  <c r="M818" i="28"/>
  <c r="M817" i="28"/>
  <c r="M815" i="28"/>
  <c r="M814" i="28"/>
  <c r="M813" i="28"/>
  <c r="M812" i="28"/>
  <c r="M811" i="28"/>
  <c r="M806" i="28"/>
  <c r="M805" i="28"/>
  <c r="M804" i="28"/>
  <c r="M803" i="28"/>
  <c r="M802" i="28"/>
  <c r="M801" i="28"/>
  <c r="M800" i="28"/>
  <c r="M799" i="28"/>
  <c r="M798" i="28"/>
  <c r="M797" i="28"/>
  <c r="M795" i="28"/>
  <c r="M794" i="28"/>
  <c r="M793" i="28"/>
  <c r="M792" i="28"/>
  <c r="M791" i="28"/>
  <c r="M790" i="28"/>
  <c r="M789" i="28"/>
  <c r="M788" i="28"/>
  <c r="M786" i="28"/>
  <c r="M785" i="28"/>
  <c r="M784" i="28"/>
  <c r="M783" i="28"/>
  <c r="M782" i="28"/>
  <c r="M781" i="28"/>
  <c r="M780" i="28"/>
  <c r="M779" i="28"/>
  <c r="M778" i="28"/>
  <c r="M777" i="28"/>
  <c r="M772" i="28"/>
  <c r="M771" i="28"/>
  <c r="M770" i="28"/>
  <c r="M769" i="28"/>
  <c r="M768" i="28"/>
  <c r="M767" i="28"/>
  <c r="M766" i="28"/>
  <c r="M765" i="28"/>
  <c r="M764" i="28"/>
  <c r="M763" i="28"/>
  <c r="M762" i="28"/>
  <c r="M760" i="28"/>
  <c r="M759" i="28"/>
  <c r="M758" i="28"/>
  <c r="M757" i="28"/>
  <c r="M756" i="28"/>
  <c r="M755" i="28"/>
  <c r="M754" i="28"/>
  <c r="M753" i="28"/>
  <c r="M752" i="28"/>
  <c r="M751" i="28"/>
  <c r="M749" i="28"/>
  <c r="M748" i="28"/>
  <c r="M747" i="28"/>
  <c r="M746" i="28"/>
  <c r="M745" i="28"/>
  <c r="M744" i="28"/>
  <c r="M743" i="28"/>
  <c r="M742" i="28"/>
  <c r="M741" i="28"/>
  <c r="M740" i="28"/>
  <c r="M735" i="28"/>
  <c r="M734" i="28"/>
  <c r="M733" i="28"/>
  <c r="M732" i="28"/>
  <c r="M731" i="28"/>
  <c r="M730" i="28"/>
  <c r="M729" i="28"/>
  <c r="M728" i="28"/>
  <c r="M726" i="28"/>
  <c r="M725" i="28"/>
  <c r="M724" i="28"/>
  <c r="M723" i="28"/>
  <c r="M722" i="28"/>
  <c r="M721" i="28"/>
  <c r="M720" i="28"/>
  <c r="M719" i="28"/>
  <c r="M718" i="28"/>
  <c r="M717" i="28"/>
  <c r="M715" i="28"/>
  <c r="M714" i="28"/>
  <c r="M713" i="28"/>
  <c r="M712" i="28"/>
  <c r="M711" i="28"/>
  <c r="M710" i="28"/>
  <c r="M709" i="28"/>
  <c r="M708" i="28"/>
  <c r="M707" i="28"/>
  <c r="M706" i="28"/>
  <c r="M700" i="28"/>
  <c r="M698" i="28"/>
  <c r="M697" i="28"/>
  <c r="M696" i="28"/>
  <c r="M695" i="28"/>
  <c r="M694" i="28"/>
  <c r="M693" i="28"/>
  <c r="M692" i="28"/>
  <c r="M691" i="28"/>
  <c r="M690" i="28"/>
  <c r="M688" i="28"/>
  <c r="M687" i="28"/>
  <c r="M686" i="28"/>
  <c r="M685" i="28"/>
  <c r="M684" i="28"/>
  <c r="M683" i="28"/>
  <c r="M682" i="28"/>
  <c r="M681" i="28"/>
  <c r="M680" i="28"/>
  <c r="M679" i="28"/>
  <c r="M678" i="28"/>
  <c r="M672" i="28"/>
  <c r="M671" i="28"/>
  <c r="M670" i="28"/>
  <c r="M669" i="28"/>
  <c r="M668" i="28"/>
  <c r="M666" i="28"/>
  <c r="M665" i="28"/>
  <c r="M664" i="28"/>
  <c r="M663" i="28"/>
  <c r="M662" i="28"/>
  <c r="M661" i="28"/>
  <c r="M660" i="28"/>
  <c r="M659" i="28"/>
  <c r="M658" i="28"/>
  <c r="M656" i="28"/>
  <c r="M655" i="28"/>
  <c r="M654" i="28"/>
  <c r="M653" i="28"/>
  <c r="M652" i="28"/>
  <c r="M651" i="28"/>
  <c r="M650" i="28"/>
  <c r="M649" i="28"/>
  <c r="M648" i="28"/>
  <c r="M643" i="28"/>
  <c r="M642" i="28"/>
  <c r="M641" i="28"/>
  <c r="M640" i="28"/>
  <c r="M639" i="28"/>
  <c r="M638" i="28"/>
  <c r="M637" i="28"/>
  <c r="M636" i="28"/>
  <c r="M635" i="28"/>
  <c r="M634" i="28"/>
  <c r="M633" i="28"/>
  <c r="M631" i="28"/>
  <c r="M630" i="28"/>
  <c r="M629" i="28"/>
  <c r="M628" i="28"/>
  <c r="M627" i="28"/>
  <c r="M626" i="28"/>
  <c r="M625" i="28"/>
  <c r="M624" i="28"/>
  <c r="M623" i="28"/>
  <c r="M622" i="28"/>
  <c r="M621" i="28"/>
  <c r="M615" i="28"/>
  <c r="M614" i="28"/>
  <c r="M613" i="28"/>
  <c r="M612" i="28"/>
  <c r="M611" i="28"/>
  <c r="M610" i="28"/>
  <c r="M609" i="28"/>
  <c r="M608" i="28"/>
  <c r="M607" i="28"/>
  <c r="M605" i="28"/>
  <c r="M604" i="28"/>
  <c r="M603" i="28"/>
  <c r="M602" i="28"/>
  <c r="M601" i="28"/>
  <c r="M599" i="28"/>
  <c r="M598" i="28"/>
  <c r="M597" i="28"/>
  <c r="M596" i="28"/>
  <c r="M595" i="28"/>
  <c r="M593" i="28"/>
  <c r="M592" i="28"/>
  <c r="M591" i="28"/>
  <c r="M590" i="28"/>
  <c r="M589" i="28"/>
  <c r="M588" i="28"/>
  <c r="M583" i="28"/>
  <c r="M582" i="28"/>
  <c r="M581" i="28"/>
  <c r="M580" i="28"/>
  <c r="M579" i="28"/>
  <c r="M578" i="28"/>
  <c r="M576" i="28"/>
  <c r="M575" i="28"/>
  <c r="M574" i="28"/>
  <c r="M573" i="28"/>
  <c r="M572" i="28"/>
  <c r="M571" i="28"/>
  <c r="M570" i="28"/>
  <c r="M568" i="28"/>
  <c r="M567" i="28"/>
  <c r="M566" i="28"/>
  <c r="M565" i="28"/>
  <c r="M564" i="28"/>
  <c r="M563" i="28"/>
  <c r="M562" i="28"/>
  <c r="M561" i="28"/>
  <c r="M560" i="28"/>
  <c r="M559" i="28"/>
  <c r="M558" i="28"/>
  <c r="M557" i="28"/>
  <c r="M552" i="28"/>
  <c r="M551" i="28"/>
  <c r="M550" i="28"/>
  <c r="M549" i="28"/>
  <c r="M548" i="28"/>
  <c r="M547" i="28"/>
  <c r="M546" i="28"/>
  <c r="M545" i="28"/>
  <c r="M544" i="28"/>
  <c r="M543" i="28"/>
  <c r="M542" i="28"/>
  <c r="M541" i="28"/>
  <c r="M540" i="28"/>
  <c r="M538" i="28"/>
  <c r="M537" i="28"/>
  <c r="M536" i="28"/>
  <c r="M535" i="28"/>
  <c r="M534" i="28"/>
  <c r="M533" i="28"/>
  <c r="M532" i="28"/>
  <c r="M531" i="28"/>
  <c r="M530" i="28"/>
  <c r="M529" i="28"/>
  <c r="M528" i="28"/>
  <c r="M527" i="28"/>
  <c r="M526" i="28"/>
  <c r="M521" i="28"/>
  <c r="M520" i="28"/>
  <c r="M519" i="28"/>
  <c r="M518" i="28"/>
  <c r="M517" i="28"/>
  <c r="M516" i="28"/>
  <c r="M515" i="28"/>
  <c r="M514" i="28"/>
  <c r="M513" i="28"/>
  <c r="M512" i="28"/>
  <c r="M511" i="28"/>
  <c r="M509" i="28"/>
  <c r="M508" i="28"/>
  <c r="M507" i="28"/>
  <c r="M506" i="28"/>
  <c r="M505" i="28"/>
  <c r="M504" i="28"/>
  <c r="M503" i="28"/>
  <c r="M502" i="28"/>
  <c r="M501" i="28"/>
  <c r="M500" i="28"/>
  <c r="M499" i="28"/>
  <c r="M498" i="28"/>
  <c r="M497" i="28"/>
  <c r="M491" i="28"/>
  <c r="M490" i="28"/>
  <c r="M489" i="28"/>
  <c r="M488" i="28"/>
  <c r="M487" i="28"/>
  <c r="M486" i="28"/>
  <c r="M485" i="28"/>
  <c r="M484" i="28"/>
  <c r="M483" i="28"/>
  <c r="M481" i="28"/>
  <c r="M480" i="28"/>
  <c r="M479" i="28"/>
  <c r="M478" i="28"/>
  <c r="M477" i="28"/>
  <c r="M475" i="28"/>
  <c r="M474" i="28"/>
  <c r="M473" i="28"/>
  <c r="M472" i="28"/>
  <c r="M471" i="28"/>
  <c r="M470" i="28"/>
  <c r="M465" i="28"/>
  <c r="M464" i="28"/>
  <c r="M463" i="28"/>
  <c r="M462" i="28"/>
  <c r="M460" i="28"/>
  <c r="M459" i="28"/>
  <c r="M458" i="28"/>
  <c r="M457" i="28"/>
  <c r="M456" i="28"/>
  <c r="M455" i="28"/>
  <c r="M454" i="28"/>
  <c r="M453" i="28"/>
  <c r="M452" i="28"/>
  <c r="M450" i="28"/>
  <c r="M449" i="28"/>
  <c r="M448" i="28"/>
  <c r="M447" i="28"/>
  <c r="M446" i="28"/>
  <c r="M445" i="28"/>
  <c r="M444" i="28"/>
  <c r="M443" i="28"/>
  <c r="M442" i="28"/>
  <c r="M441" i="28"/>
  <c r="M435" i="28"/>
  <c r="M434" i="28"/>
  <c r="M433" i="28"/>
  <c r="M432" i="28"/>
  <c r="M431" i="28"/>
  <c r="M430" i="28"/>
  <c r="M429" i="28"/>
  <c r="M427" i="28"/>
  <c r="M426" i="28"/>
  <c r="M425" i="28"/>
  <c r="M424" i="28"/>
  <c r="M423" i="28"/>
  <c r="M418" i="28"/>
  <c r="M417" i="28"/>
  <c r="M416" i="28"/>
  <c r="M415" i="28"/>
  <c r="M414" i="28"/>
  <c r="M413" i="28"/>
  <c r="M411" i="28"/>
  <c r="M410" i="28"/>
  <c r="M409" i="28"/>
  <c r="M408" i="28"/>
  <c r="M407" i="28"/>
  <c r="M406" i="28"/>
  <c r="M405" i="28"/>
  <c r="M404" i="28"/>
  <c r="M403" i="28"/>
  <c r="M402" i="28"/>
  <c r="M400" i="28"/>
  <c r="M399" i="28"/>
  <c r="M398" i="28"/>
  <c r="M397" i="28"/>
  <c r="M396" i="28"/>
  <c r="M395" i="28"/>
  <c r="M394" i="28"/>
  <c r="M393" i="28"/>
  <c r="M392" i="28"/>
  <c r="M391" i="28"/>
  <c r="M390" i="28"/>
  <c r="M385" i="28"/>
  <c r="M384" i="28"/>
  <c r="M383" i="28"/>
  <c r="M382" i="28"/>
  <c r="M381" i="28"/>
  <c r="M380" i="28"/>
  <c r="M379" i="28"/>
  <c r="M378" i="28"/>
  <c r="M377" i="28"/>
  <c r="M376" i="28"/>
  <c r="M375" i="28"/>
  <c r="M373" i="28"/>
  <c r="M372" i="28"/>
  <c r="M371" i="28"/>
  <c r="M370" i="28"/>
  <c r="M369" i="28"/>
  <c r="M368" i="28"/>
  <c r="M367" i="28"/>
  <c r="M366" i="28"/>
  <c r="M365" i="28"/>
  <c r="M364" i="28"/>
  <c r="M363" i="28"/>
  <c r="M358" i="28"/>
  <c r="M357" i="28"/>
  <c r="M356" i="28"/>
  <c r="M355" i="28"/>
  <c r="M354" i="28"/>
  <c r="M353" i="28"/>
  <c r="M352" i="28"/>
  <c r="M351" i="28"/>
  <c r="M350" i="28"/>
  <c r="M349" i="28"/>
  <c r="M348" i="28"/>
  <c r="M346" i="28"/>
  <c r="M345" i="28"/>
  <c r="M344" i="28"/>
  <c r="M343" i="28"/>
  <c r="M342" i="28"/>
  <c r="M341" i="28"/>
  <c r="M340" i="28"/>
  <c r="M339" i="28"/>
  <c r="M338" i="28"/>
  <c r="M337" i="28"/>
  <c r="M336" i="28"/>
  <c r="M335" i="28"/>
  <c r="M329" i="28"/>
  <c r="M328" i="28"/>
  <c r="M327" i="28"/>
  <c r="M326" i="28"/>
  <c r="M325" i="28"/>
  <c r="M324" i="28"/>
  <c r="M322" i="28"/>
  <c r="M321" i="28"/>
  <c r="M320" i="28"/>
  <c r="M319" i="28"/>
  <c r="M318" i="28"/>
  <c r="M317" i="28"/>
  <c r="M315" i="28"/>
  <c r="M314" i="28"/>
  <c r="M313" i="28"/>
  <c r="M312" i="28"/>
  <c r="M311" i="28"/>
  <c r="M310" i="28"/>
  <c r="M308" i="28"/>
  <c r="M307" i="28"/>
  <c r="M306" i="28"/>
  <c r="M305" i="28"/>
  <c r="M304" i="28"/>
  <c r="M303" i="28"/>
  <c r="M298" i="28"/>
  <c r="M297" i="28"/>
  <c r="M296" i="28"/>
  <c r="M295" i="28"/>
  <c r="M294" i="28"/>
  <c r="M293" i="28"/>
  <c r="M292" i="28"/>
  <c r="M291" i="28"/>
  <c r="M290" i="28"/>
  <c r="M288" i="28"/>
  <c r="M287" i="28"/>
  <c r="M286" i="28"/>
  <c r="M285" i="28"/>
  <c r="M284" i="28"/>
  <c r="M283" i="28"/>
  <c r="M282" i="28"/>
  <c r="M281" i="28"/>
  <c r="M279" i="28"/>
  <c r="M278" i="28"/>
  <c r="M277" i="28"/>
  <c r="M276" i="28"/>
  <c r="M275" i="28"/>
  <c r="M274" i="28"/>
  <c r="M273" i="28"/>
  <c r="M272" i="28"/>
  <c r="M271" i="28"/>
  <c r="M270" i="28"/>
  <c r="M269" i="28"/>
  <c r="M264" i="28"/>
  <c r="M263" i="28"/>
  <c r="M262" i="28"/>
  <c r="M261" i="28"/>
  <c r="M260" i="28"/>
  <c r="M259" i="28"/>
  <c r="M258" i="28"/>
  <c r="M257" i="28"/>
  <c r="M255" i="28"/>
  <c r="M254" i="28"/>
  <c r="M253" i="28"/>
  <c r="M252" i="28"/>
  <c r="M251" i="28"/>
  <c r="M250" i="28"/>
  <c r="M249" i="28"/>
  <c r="M248" i="28"/>
  <c r="M247" i="28"/>
  <c r="M246" i="28"/>
  <c r="M244" i="28"/>
  <c r="M243" i="28"/>
  <c r="M242" i="28"/>
  <c r="M241" i="28"/>
  <c r="M240" i="28"/>
  <c r="M239" i="28"/>
  <c r="M238" i="28"/>
  <c r="M233" i="28"/>
  <c r="M232" i="28"/>
  <c r="M231" i="28"/>
  <c r="M230" i="28"/>
  <c r="M229" i="28"/>
  <c r="M228" i="28"/>
  <c r="M227" i="28"/>
  <c r="M226" i="28"/>
  <c r="M225" i="28"/>
  <c r="M223" i="28"/>
  <c r="M222" i="28"/>
  <c r="M221" i="28"/>
  <c r="M220" i="28"/>
  <c r="M219" i="28"/>
  <c r="M218" i="28"/>
  <c r="M217" i="28"/>
  <c r="M216" i="28"/>
  <c r="M215" i="28"/>
  <c r="M214" i="28"/>
  <c r="M212" i="28"/>
  <c r="M211" i="28"/>
  <c r="M210" i="28"/>
  <c r="M209" i="28"/>
  <c r="M208" i="28"/>
  <c r="M207" i="28"/>
  <c r="M206" i="28"/>
  <c r="M205" i="28"/>
  <c r="M200" i="28"/>
  <c r="M199" i="28"/>
  <c r="M198" i="28"/>
  <c r="M197" i="28"/>
  <c r="M196" i="28"/>
  <c r="M195" i="28"/>
  <c r="M194" i="28"/>
  <c r="M193" i="28"/>
  <c r="M191" i="28"/>
  <c r="M190" i="28"/>
  <c r="M189" i="28"/>
  <c r="M188" i="28"/>
  <c r="M187" i="28"/>
  <c r="M186" i="28"/>
  <c r="M185" i="28"/>
  <c r="M184" i="28"/>
  <c r="M182" i="28"/>
  <c r="M181" i="28"/>
  <c r="M180" i="28"/>
  <c r="M179" i="28"/>
  <c r="M178" i="28"/>
  <c r="M177" i="28"/>
  <c r="M176" i="28"/>
  <c r="M175" i="28"/>
  <c r="M174" i="28"/>
  <c r="M173" i="28"/>
  <c r="M168" i="28"/>
  <c r="M167" i="28"/>
  <c r="M166" i="28"/>
  <c r="M165" i="28"/>
  <c r="M164" i="28"/>
  <c r="M163" i="28"/>
  <c r="M162" i="28"/>
  <c r="M161" i="28"/>
  <c r="M160" i="28"/>
  <c r="M159" i="28"/>
  <c r="M157" i="28"/>
  <c r="M156" i="28"/>
  <c r="M155" i="28"/>
  <c r="M154" i="28"/>
  <c r="M153" i="28"/>
  <c r="M152" i="28"/>
  <c r="M151" i="28"/>
  <c r="M150" i="28"/>
  <c r="M149" i="28"/>
  <c r="M148" i="28"/>
  <c r="M147" i="28"/>
  <c r="M146" i="28"/>
  <c r="M141" i="28"/>
  <c r="M140" i="28"/>
  <c r="M139" i="28"/>
  <c r="M138" i="28"/>
  <c r="M137" i="28"/>
  <c r="M136" i="28"/>
  <c r="M135" i="28"/>
  <c r="M134" i="28"/>
  <c r="M133" i="28"/>
  <c r="M132" i="28"/>
  <c r="M131" i="28"/>
  <c r="M129" i="28"/>
  <c r="M128" i="28"/>
  <c r="M127" i="28"/>
  <c r="M126" i="28"/>
  <c r="M125" i="28"/>
  <c r="M124" i="28"/>
  <c r="M123" i="28"/>
  <c r="M122" i="28"/>
  <c r="M121" i="28"/>
  <c r="M120" i="28"/>
  <c r="M119" i="28"/>
  <c r="M114" i="28"/>
  <c r="M113" i="28"/>
  <c r="M112" i="28"/>
  <c r="M111" i="28"/>
  <c r="M110" i="28"/>
  <c r="M109" i="28"/>
  <c r="M108" i="28"/>
  <c r="M107" i="28"/>
  <c r="M106" i="28"/>
  <c r="M105" i="28"/>
  <c r="M104" i="28"/>
  <c r="M102" i="28"/>
  <c r="M101" i="28"/>
  <c r="M100" i="28"/>
  <c r="M99" i="28"/>
  <c r="M98" i="28"/>
  <c r="M97" i="28"/>
  <c r="M96" i="28"/>
  <c r="M95" i="28"/>
  <c r="M94" i="28"/>
  <c r="M93" i="28"/>
  <c r="M92" i="28"/>
  <c r="M87" i="28"/>
  <c r="M86" i="28"/>
  <c r="M85" i="28"/>
  <c r="M84" i="28"/>
  <c r="M83" i="28"/>
  <c r="M82" i="28"/>
  <c r="M81" i="28"/>
  <c r="M80" i="28"/>
  <c r="M79" i="28"/>
  <c r="M78" i="28"/>
  <c r="M77" i="28"/>
  <c r="M75" i="28"/>
  <c r="M74" i="28"/>
  <c r="M73" i="28"/>
  <c r="M72" i="28"/>
  <c r="M71" i="28"/>
  <c r="M70" i="28"/>
  <c r="M69" i="28"/>
  <c r="M68" i="28"/>
  <c r="M67" i="28"/>
  <c r="M66" i="28"/>
  <c r="M65" i="28"/>
  <c r="M60" i="28"/>
  <c r="M59" i="28"/>
  <c r="M58" i="28"/>
  <c r="M57" i="28"/>
  <c r="M56" i="28"/>
  <c r="M55" i="28"/>
  <c r="M54" i="28"/>
  <c r="M53" i="28"/>
  <c r="M52" i="28"/>
  <c r="M51" i="28"/>
  <c r="M50" i="28"/>
  <c r="M48" i="28"/>
  <c r="M47" i="28"/>
  <c r="M46" i="28"/>
  <c r="M45" i="28"/>
  <c r="M44" i="28"/>
  <c r="M43" i="28"/>
  <c r="M42" i="28"/>
  <c r="M41" i="28"/>
  <c r="M40" i="28"/>
  <c r="M39" i="28"/>
  <c r="M38" i="28"/>
  <c r="M33" i="28"/>
  <c r="M32" i="28"/>
  <c r="M31" i="28"/>
  <c r="M30" i="28"/>
  <c r="M29" i="28"/>
  <c r="M28" i="28"/>
  <c r="M27" i="28"/>
  <c r="M26" i="28"/>
  <c r="M25" i="28"/>
  <c r="M24" i="28"/>
  <c r="M23" i="28"/>
  <c r="M21" i="28"/>
  <c r="M20" i="28"/>
  <c r="M19" i="28"/>
  <c r="M18" i="28"/>
  <c r="M17" i="28"/>
  <c r="M16" i="28"/>
  <c r="M15" i="28"/>
  <c r="M14" i="28"/>
  <c r="M13" i="28"/>
  <c r="M12" i="28"/>
  <c r="M11" i="28"/>
  <c r="M1178" i="27"/>
  <c r="M1179" i="27"/>
  <c r="M1180" i="27"/>
  <c r="M1181" i="27"/>
  <c r="M1182" i="27"/>
  <c r="M1183" i="27"/>
  <c r="M1184" i="27"/>
  <c r="M1185" i="27"/>
  <c r="M1186" i="27"/>
  <c r="M1188" i="27"/>
  <c r="M1189" i="27"/>
  <c r="M1190" i="27"/>
  <c r="M1191" i="27"/>
  <c r="M1193" i="27"/>
  <c r="M1194" i="27"/>
  <c r="M1195" i="27"/>
  <c r="M1196" i="27"/>
  <c r="M1197" i="27"/>
  <c r="M1199" i="27"/>
  <c r="M1200" i="27"/>
  <c r="M1201" i="27"/>
  <c r="M1202" i="27"/>
  <c r="M1203" i="27"/>
  <c r="M1204" i="27"/>
  <c r="M1205" i="27"/>
  <c r="M1206" i="27"/>
  <c r="M1143" i="27"/>
  <c r="M1144" i="27"/>
  <c r="M1145" i="27"/>
  <c r="M1146" i="27"/>
  <c r="M1147" i="27"/>
  <c r="M1148" i="27"/>
  <c r="M1149" i="27"/>
  <c r="M1151" i="27"/>
  <c r="M1152" i="27"/>
  <c r="M1153" i="27"/>
  <c r="M1154" i="27"/>
  <c r="M1155" i="27"/>
  <c r="M1156" i="27"/>
  <c r="M1157" i="27"/>
  <c r="M1158" i="27"/>
  <c r="M1159" i="27"/>
  <c r="M1161" i="27"/>
  <c r="M1162" i="27"/>
  <c r="M1163" i="27"/>
  <c r="M1164" i="27"/>
  <c r="M1166" i="27"/>
  <c r="M1167" i="27"/>
  <c r="M1168" i="27"/>
  <c r="M1169" i="27"/>
  <c r="M1171" i="27"/>
  <c r="M1172" i="27"/>
  <c r="M1173" i="27"/>
  <c r="M1110" i="27"/>
  <c r="M1111" i="27"/>
  <c r="M1112" i="27"/>
  <c r="M1113" i="27"/>
  <c r="M1114" i="27"/>
  <c r="M1115" i="27"/>
  <c r="M1116" i="27"/>
  <c r="M1117" i="27"/>
  <c r="M1118" i="27"/>
  <c r="M1120" i="27"/>
  <c r="M1121" i="27"/>
  <c r="M1122" i="27"/>
  <c r="M1123" i="27"/>
  <c r="M1124" i="27"/>
  <c r="M1125" i="27"/>
  <c r="M1126" i="27"/>
  <c r="M1127" i="27"/>
  <c r="M1128" i="27"/>
  <c r="M1130" i="27"/>
  <c r="M1131" i="27"/>
  <c r="M1132" i="27"/>
  <c r="M1133" i="27"/>
  <c r="M1134" i="27"/>
  <c r="M1136" i="27"/>
  <c r="M1137" i="27"/>
  <c r="M1138" i="27"/>
  <c r="M1079" i="27"/>
  <c r="M1080" i="27"/>
  <c r="M1081" i="27"/>
  <c r="M1082" i="27"/>
  <c r="M1083" i="27"/>
  <c r="M1084" i="27"/>
  <c r="M1085" i="27"/>
  <c r="M1086" i="27"/>
  <c r="M1087" i="27"/>
  <c r="M1088" i="27"/>
  <c r="M1090" i="27"/>
  <c r="M1091" i="27"/>
  <c r="M1092" i="27"/>
  <c r="M1093" i="27"/>
  <c r="M1094" i="27"/>
  <c r="M1095" i="27"/>
  <c r="M1096" i="27"/>
  <c r="M1097" i="27"/>
  <c r="M1099" i="27"/>
  <c r="M1100" i="27"/>
  <c r="M1101" i="27"/>
  <c r="M1102" i="27"/>
  <c r="M1103" i="27"/>
  <c r="M1104" i="27"/>
  <c r="M1105" i="27"/>
  <c r="M1041" i="27"/>
  <c r="M1042" i="27"/>
  <c r="M1043" i="27"/>
  <c r="M1044" i="27"/>
  <c r="M1045" i="27"/>
  <c r="M1046" i="27"/>
  <c r="M1047" i="27"/>
  <c r="M1048" i="27"/>
  <c r="M1049" i="27"/>
  <c r="M1050" i="27"/>
  <c r="M1051" i="27"/>
  <c r="M1053" i="27"/>
  <c r="M1054" i="27"/>
  <c r="M1055" i="27"/>
  <c r="M1056" i="27"/>
  <c r="M1057" i="27"/>
  <c r="M1058" i="27"/>
  <c r="M1059" i="27"/>
  <c r="M1060" i="27"/>
  <c r="M1061" i="27"/>
  <c r="M1062" i="27"/>
  <c r="M1063" i="27"/>
  <c r="M1065" i="27"/>
  <c r="M1066" i="27"/>
  <c r="M1067" i="27"/>
  <c r="M1068" i="27"/>
  <c r="M1069" i="27"/>
  <c r="M1070" i="27"/>
  <c r="M1071" i="27"/>
  <c r="M1072" i="27"/>
  <c r="M1073" i="27"/>
  <c r="M1074" i="27"/>
  <c r="M1010" i="27"/>
  <c r="M1011" i="27"/>
  <c r="M1012" i="27"/>
  <c r="M1013" i="27"/>
  <c r="M1014" i="27"/>
  <c r="M1015" i="27"/>
  <c r="M1016" i="27"/>
  <c r="M1017" i="27"/>
  <c r="M1019" i="27"/>
  <c r="M1020" i="27"/>
  <c r="M1021" i="27"/>
  <c r="M1022" i="27"/>
  <c r="M1023" i="27"/>
  <c r="M1024" i="27"/>
  <c r="M1025" i="27"/>
  <c r="M1026" i="27"/>
  <c r="M1027" i="27"/>
  <c r="M1029" i="27"/>
  <c r="M1030" i="27"/>
  <c r="M1031" i="27"/>
  <c r="M1032" i="27"/>
  <c r="M1033" i="27"/>
  <c r="M1034" i="27"/>
  <c r="M1035" i="27"/>
  <c r="M1036" i="27"/>
  <c r="M974" i="27"/>
  <c r="M975" i="27"/>
  <c r="M976" i="27"/>
  <c r="M977" i="27"/>
  <c r="M978" i="27"/>
  <c r="M979" i="27"/>
  <c r="M980" i="27"/>
  <c r="M981" i="27"/>
  <c r="M982" i="27"/>
  <c r="M983" i="27"/>
  <c r="M984" i="27"/>
  <c r="M985" i="27"/>
  <c r="M987" i="27"/>
  <c r="M988" i="27"/>
  <c r="M989" i="27"/>
  <c r="M990" i="27"/>
  <c r="M991" i="27"/>
  <c r="M992" i="27"/>
  <c r="M993" i="27"/>
  <c r="M994" i="27"/>
  <c r="M995" i="27"/>
  <c r="M996" i="27"/>
  <c r="M998" i="27"/>
  <c r="M999" i="27"/>
  <c r="M1000" i="27"/>
  <c r="M1001" i="27"/>
  <c r="M1002" i="27"/>
  <c r="M1003" i="27"/>
  <c r="M1004" i="27"/>
  <c r="M1005" i="27"/>
  <c r="M935" i="27"/>
  <c r="M936" i="27"/>
  <c r="M937" i="27"/>
  <c r="M938" i="27"/>
  <c r="M939" i="27"/>
  <c r="M940" i="27"/>
  <c r="M941" i="27"/>
  <c r="M942" i="27"/>
  <c r="M943" i="27"/>
  <c r="M944" i="27"/>
  <c r="M946" i="27"/>
  <c r="M947" i="27"/>
  <c r="M948" i="27"/>
  <c r="M949" i="27"/>
  <c r="M950" i="27"/>
  <c r="M951" i="27"/>
  <c r="M952" i="27"/>
  <c r="M953" i="27"/>
  <c r="M954" i="27"/>
  <c r="M955" i="27"/>
  <c r="M956" i="27"/>
  <c r="M958" i="27"/>
  <c r="M959" i="27"/>
  <c r="M960" i="27"/>
  <c r="M961" i="27"/>
  <c r="M962" i="27"/>
  <c r="M963" i="27"/>
  <c r="M964" i="27"/>
  <c r="M965" i="27"/>
  <c r="M966" i="27"/>
  <c r="M967" i="27"/>
  <c r="M968" i="27"/>
  <c r="M969" i="27"/>
  <c r="M901" i="27"/>
  <c r="M902" i="27"/>
  <c r="M903" i="27"/>
  <c r="M904" i="27"/>
  <c r="M905" i="27"/>
  <c r="M906" i="27"/>
  <c r="M907" i="27"/>
  <c r="M908" i="27"/>
  <c r="M909" i="27"/>
  <c r="M910" i="27"/>
  <c r="M912" i="27"/>
  <c r="M913" i="27"/>
  <c r="M914" i="27"/>
  <c r="M915" i="27"/>
  <c r="M916" i="27"/>
  <c r="M917" i="27"/>
  <c r="M918" i="27"/>
  <c r="M919" i="27"/>
  <c r="M920" i="27"/>
  <c r="M921" i="27"/>
  <c r="M923" i="27"/>
  <c r="M924" i="27"/>
  <c r="M925" i="27"/>
  <c r="M926" i="27"/>
  <c r="M927" i="27"/>
  <c r="M928" i="27"/>
  <c r="M929" i="27"/>
  <c r="M930" i="27"/>
  <c r="M869" i="27"/>
  <c r="M870" i="27"/>
  <c r="M871" i="27"/>
  <c r="M872" i="27"/>
  <c r="M873" i="27"/>
  <c r="M874" i="27"/>
  <c r="M875" i="27"/>
  <c r="M876" i="27"/>
  <c r="M877" i="27"/>
  <c r="M878" i="27"/>
  <c r="M879" i="27"/>
  <c r="M881" i="27"/>
  <c r="M882" i="27"/>
  <c r="M883" i="27"/>
  <c r="M884" i="27"/>
  <c r="M886" i="27"/>
  <c r="M887" i="27"/>
  <c r="M888" i="27"/>
  <c r="M889" i="27"/>
  <c r="M890" i="27"/>
  <c r="M891" i="27"/>
  <c r="M892" i="27"/>
  <c r="M893" i="27"/>
  <c r="M894" i="27"/>
  <c r="M895" i="27"/>
  <c r="M863" i="27"/>
  <c r="M859" i="27"/>
  <c r="M836" i="27"/>
  <c r="M837" i="27"/>
  <c r="M838" i="27"/>
  <c r="M839" i="27"/>
  <c r="M840" i="27"/>
  <c r="M841" i="27"/>
  <c r="M842" i="27"/>
  <c r="M843" i="27"/>
  <c r="M845" i="27"/>
  <c r="M846" i="27"/>
  <c r="M847" i="27"/>
  <c r="M848" i="27"/>
  <c r="M849" i="27"/>
  <c r="M850" i="27"/>
  <c r="M852" i="27"/>
  <c r="M853" i="27"/>
  <c r="M854" i="27"/>
  <c r="M855" i="27"/>
  <c r="M856" i="27"/>
  <c r="M857" i="27"/>
  <c r="M858" i="27"/>
  <c r="M860" i="27"/>
  <c r="M861" i="27"/>
  <c r="M805" i="27"/>
  <c r="M806" i="27"/>
  <c r="M807" i="27"/>
  <c r="M808" i="27"/>
  <c r="M809" i="27"/>
  <c r="M811" i="27"/>
  <c r="M812" i="27"/>
  <c r="M813" i="27"/>
  <c r="M814" i="27"/>
  <c r="M815" i="27"/>
  <c r="M816" i="27"/>
  <c r="M817" i="27"/>
  <c r="M819" i="27"/>
  <c r="M820" i="27"/>
  <c r="M821" i="27"/>
  <c r="M822" i="27"/>
  <c r="M823" i="27"/>
  <c r="M824" i="27"/>
  <c r="M825" i="27"/>
  <c r="M827" i="27"/>
  <c r="M828" i="27"/>
  <c r="M829" i="27"/>
  <c r="M830" i="27"/>
  <c r="M831" i="27"/>
  <c r="M771" i="27"/>
  <c r="M772" i="27"/>
  <c r="M773" i="27"/>
  <c r="M774" i="27"/>
  <c r="M775" i="27"/>
  <c r="M776" i="27"/>
  <c r="M777" i="27"/>
  <c r="M778" i="27"/>
  <c r="M779" i="27"/>
  <c r="M780" i="27"/>
  <c r="M782" i="27"/>
  <c r="M783" i="27"/>
  <c r="M784" i="27"/>
  <c r="M785" i="27"/>
  <c r="M786" i="27"/>
  <c r="M787" i="27"/>
  <c r="M788" i="27"/>
  <c r="M789" i="27"/>
  <c r="M791" i="27"/>
  <c r="M792" i="27"/>
  <c r="M793" i="27"/>
  <c r="M794" i="27"/>
  <c r="M795" i="27"/>
  <c r="M796" i="27"/>
  <c r="M797" i="27"/>
  <c r="M798" i="27"/>
  <c r="M799" i="27"/>
  <c r="M800" i="27"/>
  <c r="M763" i="27"/>
  <c r="M734" i="27"/>
  <c r="M735" i="27"/>
  <c r="M736" i="27"/>
  <c r="M737" i="27"/>
  <c r="M738" i="27"/>
  <c r="M739" i="27"/>
  <c r="M740" i="27"/>
  <c r="M741" i="27"/>
  <c r="M742" i="27"/>
  <c r="M743" i="27"/>
  <c r="M745" i="27"/>
  <c r="M746" i="27"/>
  <c r="M747" i="27"/>
  <c r="M748" i="27"/>
  <c r="M749" i="27"/>
  <c r="M750" i="27"/>
  <c r="M751" i="27"/>
  <c r="M752" i="27"/>
  <c r="M753" i="27"/>
  <c r="M754" i="27"/>
  <c r="M756" i="27"/>
  <c r="M757" i="27"/>
  <c r="M758" i="27"/>
  <c r="M759" i="27"/>
  <c r="M760" i="27"/>
  <c r="M761" i="27"/>
  <c r="M762" i="27"/>
  <c r="M764" i="27"/>
  <c r="M765" i="27"/>
  <c r="M766" i="27"/>
  <c r="M700" i="27"/>
  <c r="M701" i="27"/>
  <c r="M702" i="27"/>
  <c r="M703" i="27"/>
  <c r="M704" i="27"/>
  <c r="M705" i="27"/>
  <c r="M706" i="27"/>
  <c r="M707" i="27"/>
  <c r="M708" i="27"/>
  <c r="M709" i="27"/>
  <c r="M711" i="27"/>
  <c r="M712" i="27"/>
  <c r="M713" i="27"/>
  <c r="M714" i="27"/>
  <c r="M715" i="27"/>
  <c r="M716" i="27"/>
  <c r="M717" i="27"/>
  <c r="M718" i="27"/>
  <c r="M719" i="27"/>
  <c r="M720" i="27"/>
  <c r="M722" i="27"/>
  <c r="M723" i="27"/>
  <c r="M724" i="27"/>
  <c r="M725" i="27"/>
  <c r="M726" i="27"/>
  <c r="M727" i="27"/>
  <c r="M728" i="27"/>
  <c r="M729" i="27"/>
  <c r="M694" i="27"/>
  <c r="M672" i="27"/>
  <c r="M673" i="27"/>
  <c r="M674" i="27"/>
  <c r="M675" i="27"/>
  <c r="M676" i="27"/>
  <c r="M677" i="27"/>
  <c r="M678" i="27"/>
  <c r="M679" i="27"/>
  <c r="M680" i="27"/>
  <c r="M681" i="27"/>
  <c r="M682" i="27"/>
  <c r="M684" i="27"/>
  <c r="M685" i="27"/>
  <c r="M686" i="27"/>
  <c r="M687" i="27"/>
  <c r="M688" i="27"/>
  <c r="M689" i="27"/>
  <c r="M690" i="27"/>
  <c r="M691" i="27"/>
  <c r="M692" i="27"/>
  <c r="M652" i="27"/>
  <c r="M653" i="27"/>
  <c r="M654" i="27"/>
  <c r="M655" i="27"/>
  <c r="M656" i="27"/>
  <c r="M657" i="27"/>
  <c r="M658" i="27"/>
  <c r="M659" i="27"/>
  <c r="M660" i="27"/>
  <c r="M662" i="27"/>
  <c r="M663" i="27"/>
  <c r="M664" i="27"/>
  <c r="M665" i="27"/>
  <c r="M666" i="27"/>
  <c r="M615" i="27"/>
  <c r="M616" i="27"/>
  <c r="M617" i="27"/>
  <c r="M618" i="27"/>
  <c r="M619" i="27"/>
  <c r="M620" i="27"/>
  <c r="M621" i="27"/>
  <c r="M622" i="27"/>
  <c r="M623" i="27"/>
  <c r="M624" i="27"/>
  <c r="M625" i="27"/>
  <c r="M627" i="27"/>
  <c r="M628" i="27"/>
  <c r="M629" i="27"/>
  <c r="M630" i="27"/>
  <c r="M631" i="27"/>
  <c r="M632" i="27"/>
  <c r="M633" i="27"/>
  <c r="M634" i="27"/>
  <c r="M635" i="27"/>
  <c r="M636" i="27"/>
  <c r="M637" i="27"/>
  <c r="M639" i="27"/>
  <c r="M640" i="27"/>
  <c r="M641" i="27"/>
  <c r="M642" i="27"/>
  <c r="M643" i="27"/>
  <c r="M644" i="27"/>
  <c r="M645" i="27"/>
  <c r="M646" i="27"/>
  <c r="M647" i="27"/>
  <c r="M589" i="27"/>
  <c r="M590" i="27"/>
  <c r="M591" i="27"/>
  <c r="M592" i="27"/>
  <c r="M593" i="27"/>
  <c r="M595" i="27"/>
  <c r="M596" i="27"/>
  <c r="M597" i="27"/>
  <c r="M598" i="27"/>
  <c r="M599" i="27"/>
  <c r="M601" i="27"/>
  <c r="M602" i="27"/>
  <c r="M603" i="27"/>
  <c r="M604" i="27"/>
  <c r="M605" i="27"/>
  <c r="M606" i="27"/>
  <c r="M607" i="27"/>
  <c r="M608" i="27"/>
  <c r="M609" i="27"/>
  <c r="M551" i="27"/>
  <c r="M552" i="27"/>
  <c r="M553" i="27"/>
  <c r="M554" i="27"/>
  <c r="M555" i="27"/>
  <c r="M556" i="27"/>
  <c r="M557" i="27"/>
  <c r="M558" i="27"/>
  <c r="M559" i="27"/>
  <c r="M560" i="27"/>
  <c r="M561" i="27"/>
  <c r="M562" i="27"/>
  <c r="M564" i="27"/>
  <c r="M565" i="27"/>
  <c r="M566" i="27"/>
  <c r="M567" i="27"/>
  <c r="M568" i="27"/>
  <c r="M569" i="27"/>
  <c r="M570" i="27"/>
  <c r="M572" i="27"/>
  <c r="M573" i="27"/>
  <c r="M574" i="27"/>
  <c r="M575" i="27"/>
  <c r="M576" i="27"/>
  <c r="M577" i="27"/>
  <c r="M579" i="27"/>
  <c r="M580" i="27"/>
  <c r="M581" i="27"/>
  <c r="M582" i="27"/>
  <c r="M583" i="27"/>
  <c r="M584" i="27"/>
  <c r="M520" i="27"/>
  <c r="M521" i="27"/>
  <c r="M522" i="27"/>
  <c r="M523" i="27"/>
  <c r="M524" i="27"/>
  <c r="M525" i="27"/>
  <c r="M526" i="27"/>
  <c r="M527" i="27"/>
  <c r="M528" i="27"/>
  <c r="M529" i="27"/>
  <c r="M530" i="27"/>
  <c r="M531" i="27"/>
  <c r="M532" i="27"/>
  <c r="M534" i="27"/>
  <c r="M535" i="27"/>
  <c r="M536" i="27"/>
  <c r="M537" i="27"/>
  <c r="M538" i="27"/>
  <c r="M539" i="27"/>
  <c r="M540" i="27"/>
  <c r="M541" i="27"/>
  <c r="M542" i="27"/>
  <c r="M543" i="27"/>
  <c r="M544" i="27"/>
  <c r="M545" i="27"/>
  <c r="M546" i="27"/>
  <c r="M491" i="27"/>
  <c r="M492" i="27"/>
  <c r="M493" i="27"/>
  <c r="M494" i="27"/>
  <c r="M495" i="27"/>
  <c r="M496" i="27"/>
  <c r="M497" i="27"/>
  <c r="M498" i="27"/>
  <c r="M499" i="27"/>
  <c r="M500" i="27"/>
  <c r="M501" i="27"/>
  <c r="M502" i="27"/>
  <c r="M503" i="27"/>
  <c r="M505" i="27"/>
  <c r="M506" i="27"/>
  <c r="M507" i="27"/>
  <c r="M508" i="27"/>
  <c r="M509" i="27"/>
  <c r="M510" i="27"/>
  <c r="M511" i="27"/>
  <c r="M512" i="27"/>
  <c r="M513" i="27"/>
  <c r="M514" i="27"/>
  <c r="M515" i="27"/>
  <c r="M471" i="27"/>
  <c r="M472" i="27"/>
  <c r="M473" i="27"/>
  <c r="M474" i="27"/>
  <c r="M475" i="27"/>
  <c r="M477" i="27"/>
  <c r="M478" i="27"/>
  <c r="M479" i="27"/>
  <c r="M480" i="27"/>
  <c r="M481" i="27"/>
  <c r="M482" i="27"/>
  <c r="M483" i="27"/>
  <c r="M484" i="27"/>
  <c r="M485" i="27"/>
  <c r="M435" i="27"/>
  <c r="M436" i="27"/>
  <c r="M437" i="27"/>
  <c r="M438" i="27"/>
  <c r="M439" i="27"/>
  <c r="M440" i="27"/>
  <c r="M441" i="27"/>
  <c r="M442" i="27"/>
  <c r="M443" i="27"/>
  <c r="M444" i="27"/>
  <c r="M446" i="27"/>
  <c r="M447" i="27"/>
  <c r="M448" i="27"/>
  <c r="M449" i="27"/>
  <c r="M450" i="27"/>
  <c r="M451" i="27"/>
  <c r="M452" i="27"/>
  <c r="M453" i="27"/>
  <c r="M454" i="27"/>
  <c r="M456" i="27"/>
  <c r="M457" i="27"/>
  <c r="M458" i="27"/>
  <c r="M459" i="27"/>
  <c r="M461" i="27"/>
  <c r="M462" i="27"/>
  <c r="M463" i="27"/>
  <c r="M464" i="27"/>
  <c r="M465" i="27"/>
  <c r="M466" i="27"/>
  <c r="M399" i="27"/>
  <c r="M400" i="27"/>
  <c r="M401" i="27"/>
  <c r="M402" i="27"/>
  <c r="M403" i="27"/>
  <c r="M404" i="27"/>
  <c r="M405" i="27"/>
  <c r="M406" i="27"/>
  <c r="M407" i="27"/>
  <c r="M408" i="27"/>
  <c r="M410" i="27"/>
  <c r="M411" i="27"/>
  <c r="M412" i="27"/>
  <c r="M413" i="27"/>
  <c r="M414" i="27"/>
  <c r="M415" i="27"/>
  <c r="M417" i="27"/>
  <c r="M418" i="27"/>
  <c r="M419" i="27"/>
  <c r="M420" i="27"/>
  <c r="M421" i="27"/>
  <c r="M423" i="27"/>
  <c r="M424" i="27"/>
  <c r="M425" i="27"/>
  <c r="M426" i="27"/>
  <c r="M427" i="27"/>
  <c r="M428" i="27"/>
  <c r="M429" i="27"/>
  <c r="M360" i="27"/>
  <c r="M361" i="27"/>
  <c r="M362" i="27"/>
  <c r="M363" i="27"/>
  <c r="M364" i="27"/>
  <c r="M365" i="27"/>
  <c r="M366" i="27"/>
  <c r="M367" i="27"/>
  <c r="M368" i="27"/>
  <c r="M369" i="27"/>
  <c r="M370" i="27"/>
  <c r="M372" i="27"/>
  <c r="M373" i="27"/>
  <c r="M374" i="27"/>
  <c r="M375" i="27"/>
  <c r="M376" i="27"/>
  <c r="M377" i="27"/>
  <c r="M378" i="27"/>
  <c r="M379" i="27"/>
  <c r="M380" i="27"/>
  <c r="M381" i="27"/>
  <c r="M382" i="27"/>
  <c r="M384" i="27"/>
  <c r="M385" i="27"/>
  <c r="M386" i="27"/>
  <c r="M387" i="27"/>
  <c r="M388" i="27"/>
  <c r="M389" i="27"/>
  <c r="M390" i="27"/>
  <c r="M391" i="27"/>
  <c r="M392" i="27"/>
  <c r="M393" i="27"/>
  <c r="M394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5" i="27"/>
  <c r="M346" i="27"/>
  <c r="M347" i="27"/>
  <c r="M348" i="27"/>
  <c r="M349" i="27"/>
  <c r="M350" i="27"/>
  <c r="M351" i="27"/>
  <c r="M352" i="27"/>
  <c r="M353" i="27"/>
  <c r="M354" i="27"/>
  <c r="M355" i="27"/>
  <c r="M323" i="27"/>
  <c r="M326" i="27"/>
  <c r="M314" i="27"/>
  <c r="M315" i="27"/>
  <c r="M316" i="27"/>
  <c r="M317" i="27"/>
  <c r="M318" i="27"/>
  <c r="M319" i="27"/>
  <c r="M321" i="27"/>
  <c r="M322" i="27"/>
  <c r="M324" i="27"/>
  <c r="M325" i="27"/>
  <c r="L321" i="27"/>
  <c r="L314" i="27"/>
  <c r="L308" i="27"/>
  <c r="M278" i="27"/>
  <c r="M279" i="27"/>
  <c r="M280" i="27"/>
  <c r="M281" i="27"/>
  <c r="M282" i="27"/>
  <c r="M283" i="27"/>
  <c r="M284" i="27"/>
  <c r="M285" i="27"/>
  <c r="M287" i="27"/>
  <c r="M288" i="27"/>
  <c r="M289" i="27"/>
  <c r="M290" i="27"/>
  <c r="M291" i="27"/>
  <c r="M292" i="27"/>
  <c r="M293" i="27"/>
  <c r="M294" i="27"/>
  <c r="M295" i="27"/>
  <c r="M297" i="27"/>
  <c r="M298" i="27"/>
  <c r="M299" i="27"/>
  <c r="M300" i="27"/>
  <c r="M301" i="27"/>
  <c r="M302" i="27"/>
  <c r="M304" i="27"/>
  <c r="M305" i="27"/>
  <c r="M306" i="27"/>
  <c r="M307" i="27"/>
  <c r="M308" i="27"/>
  <c r="M309" i="27"/>
  <c r="M243" i="27"/>
  <c r="M244" i="27"/>
  <c r="M245" i="27"/>
  <c r="M246" i="27"/>
  <c r="M247" i="27"/>
  <c r="M248" i="27"/>
  <c r="M249" i="27"/>
  <c r="M250" i="27"/>
  <c r="M251" i="27"/>
  <c r="M252" i="27"/>
  <c r="M254" i="27"/>
  <c r="M255" i="27"/>
  <c r="M256" i="27"/>
  <c r="M257" i="27"/>
  <c r="M258" i="27"/>
  <c r="M259" i="27"/>
  <c r="M260" i="27"/>
  <c r="M261" i="27"/>
  <c r="M263" i="27"/>
  <c r="M264" i="27"/>
  <c r="M265" i="27"/>
  <c r="M266" i="27"/>
  <c r="M267" i="27"/>
  <c r="M268" i="27"/>
  <c r="M269" i="27"/>
  <c r="M270" i="27"/>
  <c r="M271" i="27"/>
  <c r="M272" i="27"/>
  <c r="M273" i="27"/>
  <c r="M211" i="27"/>
  <c r="M212" i="27"/>
  <c r="M213" i="27"/>
  <c r="M214" i="27"/>
  <c r="M215" i="27"/>
  <c r="M216" i="27"/>
  <c r="M217" i="27"/>
  <c r="M218" i="27"/>
  <c r="M219" i="27"/>
  <c r="M220" i="27"/>
  <c r="M222" i="27"/>
  <c r="M223" i="27"/>
  <c r="M224" i="27"/>
  <c r="M225" i="27"/>
  <c r="M226" i="27"/>
  <c r="M227" i="27"/>
  <c r="M228" i="27"/>
  <c r="M229" i="27"/>
  <c r="M230" i="27"/>
  <c r="M232" i="27"/>
  <c r="M233" i="27"/>
  <c r="M234" i="27"/>
  <c r="M235" i="27"/>
  <c r="M236" i="27"/>
  <c r="M237" i="27"/>
  <c r="M238" i="27"/>
  <c r="M206" i="27"/>
  <c r="M181" i="27"/>
  <c r="M182" i="27"/>
  <c r="M183" i="27"/>
  <c r="M184" i="27"/>
  <c r="M185" i="27"/>
  <c r="M186" i="27"/>
  <c r="M187" i="27"/>
  <c r="M188" i="27"/>
  <c r="M190" i="27"/>
  <c r="M191" i="27"/>
  <c r="M192" i="27"/>
  <c r="M193" i="27"/>
  <c r="M194" i="27"/>
  <c r="M195" i="27"/>
  <c r="M196" i="27"/>
  <c r="M197" i="27"/>
  <c r="M199" i="27"/>
  <c r="M200" i="27"/>
  <c r="M201" i="27"/>
  <c r="M202" i="27"/>
  <c r="M203" i="27"/>
  <c r="M204" i="27"/>
  <c r="M205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6" i="27"/>
  <c r="M157" i="27"/>
  <c r="M158" i="27"/>
  <c r="M159" i="27"/>
  <c r="M160" i="27"/>
  <c r="M161" i="27"/>
  <c r="M162" i="27"/>
  <c r="M163" i="27"/>
  <c r="M164" i="27"/>
  <c r="M165" i="27"/>
  <c r="M167" i="27"/>
  <c r="M168" i="27"/>
  <c r="M169" i="27"/>
  <c r="M170" i="27"/>
  <c r="M171" i="27"/>
  <c r="M172" i="27"/>
  <c r="M173" i="27"/>
  <c r="M174" i="27"/>
  <c r="M175" i="27"/>
  <c r="M176" i="27"/>
  <c r="M116" i="27"/>
  <c r="M117" i="27"/>
  <c r="M118" i="27"/>
  <c r="M119" i="27"/>
  <c r="M120" i="27"/>
  <c r="M121" i="27"/>
  <c r="M122" i="27"/>
  <c r="M123" i="27"/>
  <c r="M124" i="27"/>
  <c r="M125" i="27"/>
  <c r="M126" i="27"/>
  <c r="M128" i="27"/>
  <c r="M129" i="27"/>
  <c r="M130" i="27"/>
  <c r="M131" i="27"/>
  <c r="M132" i="27"/>
  <c r="M133" i="27"/>
  <c r="M134" i="27"/>
  <c r="M135" i="27"/>
  <c r="M136" i="27"/>
  <c r="M137" i="27"/>
  <c r="M138" i="27"/>
  <c r="M77" i="27"/>
  <c r="M78" i="27"/>
  <c r="M79" i="27"/>
  <c r="M80" i="27"/>
  <c r="M81" i="27"/>
  <c r="M82" i="27"/>
  <c r="M83" i="27"/>
  <c r="M84" i="27"/>
  <c r="M85" i="27"/>
  <c r="M86" i="27"/>
  <c r="M87" i="27"/>
  <c r="M89" i="27"/>
  <c r="M90" i="27"/>
  <c r="M91" i="27"/>
  <c r="M92" i="27"/>
  <c r="M93" i="27"/>
  <c r="M94" i="27"/>
  <c r="M95" i="27"/>
  <c r="M96" i="27"/>
  <c r="M97" i="27"/>
  <c r="M98" i="27"/>
  <c r="M99" i="27"/>
  <c r="M101" i="27"/>
  <c r="M102" i="27"/>
  <c r="M103" i="27"/>
  <c r="M104" i="27"/>
  <c r="M105" i="27"/>
  <c r="M106" i="27"/>
  <c r="M107" i="27"/>
  <c r="M108" i="27"/>
  <c r="M109" i="27"/>
  <c r="M110" i="27"/>
  <c r="M111" i="27"/>
  <c r="M72" i="27"/>
  <c r="M38" i="27"/>
  <c r="M39" i="27"/>
  <c r="M40" i="27"/>
  <c r="M41" i="27"/>
  <c r="M42" i="27"/>
  <c r="M43" i="27"/>
  <c r="M44" i="27"/>
  <c r="M45" i="27"/>
  <c r="M46" i="27"/>
  <c r="M47" i="27"/>
  <c r="M48" i="27"/>
  <c r="M50" i="27"/>
  <c r="M51" i="27"/>
  <c r="M52" i="27"/>
  <c r="M53" i="27"/>
  <c r="M54" i="27"/>
  <c r="M55" i="27"/>
  <c r="M56" i="27"/>
  <c r="M57" i="27"/>
  <c r="M58" i="27"/>
  <c r="M59" i="27"/>
  <c r="M60" i="27"/>
  <c r="M62" i="27"/>
  <c r="M63" i="27"/>
  <c r="M64" i="27"/>
  <c r="M65" i="27"/>
  <c r="M66" i="27"/>
  <c r="M67" i="27"/>
  <c r="M68" i="27"/>
  <c r="M69" i="27"/>
  <c r="M70" i="27"/>
  <c r="M71" i="27"/>
  <c r="M11" i="27"/>
  <c r="M12" i="27"/>
  <c r="M13" i="27"/>
  <c r="M14" i="27"/>
  <c r="M15" i="27"/>
  <c r="M16" i="27"/>
  <c r="M17" i="27"/>
  <c r="M18" i="27"/>
  <c r="M19" i="27"/>
  <c r="M20" i="27"/>
  <c r="M21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73" i="27"/>
  <c r="M112" i="27"/>
  <c r="M139" i="27"/>
  <c r="M177" i="27"/>
  <c r="M207" i="27"/>
  <c r="M239" i="27"/>
  <c r="M274" i="27"/>
  <c r="M310" i="27"/>
  <c r="M327" i="27"/>
  <c r="M356" i="27"/>
  <c r="M395" i="27"/>
  <c r="M430" i="27"/>
  <c r="M467" i="27"/>
  <c r="M486" i="27"/>
  <c r="M516" i="27"/>
  <c r="M547" i="27"/>
  <c r="M585" i="27"/>
  <c r="M610" i="27"/>
  <c r="M648" i="27"/>
  <c r="M667" i="27"/>
  <c r="M695" i="27"/>
  <c r="M730" i="27"/>
  <c r="M767" i="27"/>
  <c r="M801" i="27"/>
  <c r="M832" i="27"/>
  <c r="M864" i="27"/>
  <c r="M896" i="27"/>
  <c r="M931" i="27"/>
  <c r="M970" i="27"/>
  <c r="M1006" i="27"/>
  <c r="M1037" i="27"/>
  <c r="M1075" i="27"/>
  <c r="M1106" i="27"/>
  <c r="M1139" i="27"/>
  <c r="M1174" i="27"/>
  <c r="H11" i="28"/>
  <c r="J11" i="28"/>
  <c r="H694" i="27" l="1"/>
  <c r="I694" i="27"/>
  <c r="J694" i="27"/>
  <c r="K694" i="27"/>
  <c r="L694" i="27"/>
  <c r="H923" i="27"/>
  <c r="I923" i="27"/>
  <c r="J923" i="27"/>
  <c r="K923" i="27"/>
  <c r="H924" i="27"/>
  <c r="I924" i="27"/>
  <c r="J924" i="27"/>
  <c r="K924" i="27"/>
  <c r="H925" i="27"/>
  <c r="I925" i="27"/>
  <c r="J925" i="27"/>
  <c r="K925" i="27"/>
  <c r="H926" i="27"/>
  <c r="I926" i="27"/>
  <c r="J926" i="27"/>
  <c r="K926" i="27"/>
  <c r="H927" i="27"/>
  <c r="I927" i="27"/>
  <c r="J927" i="27"/>
  <c r="K927" i="27"/>
  <c r="H928" i="27"/>
  <c r="I928" i="27"/>
  <c r="J928" i="27"/>
  <c r="K928" i="27"/>
  <c r="H929" i="27"/>
  <c r="I929" i="27"/>
  <c r="J929" i="27"/>
  <c r="K929" i="27"/>
  <c r="H930" i="27"/>
  <c r="I930" i="27"/>
  <c r="J930" i="27"/>
  <c r="K930" i="27"/>
  <c r="L930" i="27"/>
  <c r="L929" i="27"/>
  <c r="L928" i="27"/>
  <c r="L927" i="27"/>
  <c r="L926" i="27"/>
  <c r="L925" i="27"/>
  <c r="L924" i="27"/>
  <c r="L923" i="27"/>
  <c r="H912" i="27"/>
  <c r="I912" i="27"/>
  <c r="J912" i="27"/>
  <c r="K912" i="27"/>
  <c r="H913" i="27"/>
  <c r="I913" i="27"/>
  <c r="J913" i="27"/>
  <c r="K913" i="27"/>
  <c r="H914" i="27"/>
  <c r="I914" i="27"/>
  <c r="J914" i="27"/>
  <c r="K914" i="27"/>
  <c r="H915" i="27"/>
  <c r="I915" i="27"/>
  <c r="J915" i="27"/>
  <c r="K915" i="27"/>
  <c r="H916" i="27"/>
  <c r="I916" i="27"/>
  <c r="J916" i="27"/>
  <c r="K916" i="27"/>
  <c r="H917" i="27"/>
  <c r="I917" i="27"/>
  <c r="J917" i="27"/>
  <c r="K917" i="27"/>
  <c r="H918" i="27"/>
  <c r="I918" i="27"/>
  <c r="J918" i="27"/>
  <c r="K918" i="27"/>
  <c r="H919" i="27"/>
  <c r="I919" i="27"/>
  <c r="J919" i="27"/>
  <c r="K919" i="27"/>
  <c r="H920" i="27"/>
  <c r="I920" i="27"/>
  <c r="J920" i="27"/>
  <c r="K920" i="27"/>
  <c r="H921" i="27"/>
  <c r="I921" i="27"/>
  <c r="J921" i="27"/>
  <c r="K921" i="27"/>
  <c r="L921" i="27"/>
  <c r="L920" i="27"/>
  <c r="L919" i="27"/>
  <c r="L918" i="27"/>
  <c r="L917" i="27"/>
  <c r="L916" i="27"/>
  <c r="L915" i="27"/>
  <c r="L914" i="27"/>
  <c r="L913" i="27"/>
  <c r="L912" i="27"/>
  <c r="H722" i="27"/>
  <c r="I722" i="27"/>
  <c r="J722" i="27"/>
  <c r="K722" i="27"/>
  <c r="H723" i="27"/>
  <c r="I723" i="27"/>
  <c r="J723" i="27"/>
  <c r="K723" i="27"/>
  <c r="H724" i="27"/>
  <c r="I724" i="27"/>
  <c r="J724" i="27"/>
  <c r="K724" i="27"/>
  <c r="H725" i="27"/>
  <c r="I725" i="27"/>
  <c r="J725" i="27"/>
  <c r="K725" i="27"/>
  <c r="H726" i="27"/>
  <c r="I726" i="27"/>
  <c r="J726" i="27"/>
  <c r="K726" i="27"/>
  <c r="H727" i="27"/>
  <c r="I727" i="27"/>
  <c r="J727" i="27"/>
  <c r="K727" i="27"/>
  <c r="H728" i="27"/>
  <c r="I728" i="27"/>
  <c r="J728" i="27"/>
  <c r="K728" i="27"/>
  <c r="H729" i="27"/>
  <c r="I729" i="27"/>
  <c r="J729" i="27"/>
  <c r="K729" i="27"/>
  <c r="L729" i="27"/>
  <c r="L728" i="27"/>
  <c r="L727" i="27"/>
  <c r="L726" i="27"/>
  <c r="L725" i="27"/>
  <c r="L724" i="27"/>
  <c r="L723" i="27"/>
  <c r="L722" i="27"/>
  <c r="H711" i="27"/>
  <c r="I711" i="27"/>
  <c r="J711" i="27"/>
  <c r="K711" i="27"/>
  <c r="H712" i="27"/>
  <c r="I712" i="27"/>
  <c r="J712" i="27"/>
  <c r="K712" i="27"/>
  <c r="H713" i="27"/>
  <c r="I713" i="27"/>
  <c r="J713" i="27"/>
  <c r="K713" i="27"/>
  <c r="H714" i="27"/>
  <c r="I714" i="27"/>
  <c r="J714" i="27"/>
  <c r="K714" i="27"/>
  <c r="H715" i="27"/>
  <c r="I715" i="27"/>
  <c r="J715" i="27"/>
  <c r="K715" i="27"/>
  <c r="H716" i="27"/>
  <c r="I716" i="27"/>
  <c r="J716" i="27"/>
  <c r="K716" i="27"/>
  <c r="H717" i="27"/>
  <c r="I717" i="27"/>
  <c r="J717" i="27"/>
  <c r="K717" i="27"/>
  <c r="H718" i="27"/>
  <c r="I718" i="27"/>
  <c r="J718" i="27"/>
  <c r="K718" i="27"/>
  <c r="H719" i="27"/>
  <c r="I719" i="27"/>
  <c r="J719" i="27"/>
  <c r="K719" i="27"/>
  <c r="H720" i="27"/>
  <c r="I720" i="27"/>
  <c r="J720" i="27"/>
  <c r="K720" i="27"/>
  <c r="L720" i="27"/>
  <c r="L719" i="27"/>
  <c r="L718" i="27"/>
  <c r="L717" i="27"/>
  <c r="L716" i="27"/>
  <c r="L715" i="27"/>
  <c r="L714" i="27"/>
  <c r="L713" i="27"/>
  <c r="L712" i="27"/>
  <c r="L711" i="27"/>
  <c r="H615" i="27"/>
  <c r="I615" i="27"/>
  <c r="J615" i="27"/>
  <c r="K615" i="27"/>
  <c r="H616" i="27"/>
  <c r="I616" i="27"/>
  <c r="J616" i="27"/>
  <c r="K616" i="27"/>
  <c r="H617" i="27"/>
  <c r="I617" i="27"/>
  <c r="J617" i="27"/>
  <c r="K617" i="27"/>
  <c r="H618" i="27"/>
  <c r="I618" i="27"/>
  <c r="J618" i="27"/>
  <c r="K618" i="27"/>
  <c r="H619" i="27"/>
  <c r="I619" i="27"/>
  <c r="J619" i="27"/>
  <c r="K619" i="27"/>
  <c r="H620" i="27"/>
  <c r="I620" i="27"/>
  <c r="J620" i="27"/>
  <c r="K620" i="27"/>
  <c r="H621" i="27"/>
  <c r="I621" i="27"/>
  <c r="J621" i="27"/>
  <c r="K621" i="27"/>
  <c r="H622" i="27"/>
  <c r="I622" i="27"/>
  <c r="J622" i="27"/>
  <c r="K622" i="27"/>
  <c r="H623" i="27"/>
  <c r="I623" i="27"/>
  <c r="J623" i="27"/>
  <c r="K623" i="27"/>
  <c r="H624" i="27"/>
  <c r="I624" i="27"/>
  <c r="J624" i="27"/>
  <c r="K624" i="27"/>
  <c r="H625" i="27"/>
  <c r="I625" i="27"/>
  <c r="J625" i="27"/>
  <c r="K625" i="27"/>
  <c r="L625" i="27"/>
  <c r="L624" i="27"/>
  <c r="L623" i="27"/>
  <c r="L622" i="27"/>
  <c r="L621" i="27"/>
  <c r="L620" i="27"/>
  <c r="L619" i="27"/>
  <c r="L618" i="27"/>
  <c r="L617" i="27"/>
  <c r="L616" i="27"/>
  <c r="L615" i="27"/>
  <c r="H332" i="27"/>
  <c r="I332" i="27"/>
  <c r="J332" i="27"/>
  <c r="K332" i="27"/>
  <c r="H333" i="27"/>
  <c r="I333" i="27"/>
  <c r="J333" i="27"/>
  <c r="K333" i="27"/>
  <c r="H334" i="27"/>
  <c r="I334" i="27"/>
  <c r="J334" i="27"/>
  <c r="K334" i="27"/>
  <c r="H335" i="27"/>
  <c r="I335" i="27"/>
  <c r="J335" i="27"/>
  <c r="K335" i="27"/>
  <c r="H336" i="27"/>
  <c r="I336" i="27"/>
  <c r="J336" i="27"/>
  <c r="K336" i="27"/>
  <c r="H337" i="27"/>
  <c r="I337" i="27"/>
  <c r="J337" i="27"/>
  <c r="K337" i="27"/>
  <c r="H338" i="27"/>
  <c r="I338" i="27"/>
  <c r="J338" i="27"/>
  <c r="K338" i="27"/>
  <c r="H339" i="27"/>
  <c r="I339" i="27"/>
  <c r="J339" i="27"/>
  <c r="K339" i="27"/>
  <c r="H340" i="27"/>
  <c r="I340" i="27"/>
  <c r="J340" i="27"/>
  <c r="K340" i="27"/>
  <c r="H341" i="27"/>
  <c r="I341" i="27"/>
  <c r="J341" i="27"/>
  <c r="K341" i="27"/>
  <c r="H342" i="27"/>
  <c r="I342" i="27"/>
  <c r="J342" i="27"/>
  <c r="K342" i="27"/>
  <c r="H343" i="27"/>
  <c r="I343" i="27"/>
  <c r="J343" i="27"/>
  <c r="K343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M39" i="24" l="1"/>
  <c r="I11" i="28"/>
  <c r="K11" i="28"/>
  <c r="H12" i="28"/>
  <c r="I12" i="28"/>
  <c r="J12" i="28"/>
  <c r="K12" i="28"/>
  <c r="H13" i="28"/>
  <c r="I13" i="28"/>
  <c r="J13" i="28"/>
  <c r="K13" i="28"/>
  <c r="H14" i="28"/>
  <c r="I14" i="28"/>
  <c r="J14" i="28"/>
  <c r="K14" i="28"/>
  <c r="H15" i="28"/>
  <c r="I15" i="28"/>
  <c r="J15" i="28"/>
  <c r="K15" i="28"/>
  <c r="H16" i="28"/>
  <c r="I16" i="28"/>
  <c r="J16" i="28"/>
  <c r="K16" i="28"/>
  <c r="H17" i="28"/>
  <c r="I17" i="28"/>
  <c r="J17" i="28"/>
  <c r="K17" i="28"/>
  <c r="H18" i="28"/>
  <c r="I18" i="28"/>
  <c r="J18" i="28"/>
  <c r="K18" i="28"/>
  <c r="H19" i="28"/>
  <c r="I19" i="28"/>
  <c r="J19" i="28"/>
  <c r="K19" i="28"/>
  <c r="H20" i="28"/>
  <c r="I20" i="28"/>
  <c r="J20" i="28"/>
  <c r="K20" i="28"/>
  <c r="H21" i="28"/>
  <c r="I21" i="28"/>
  <c r="J21" i="28"/>
  <c r="K21" i="28"/>
  <c r="H23" i="28"/>
  <c r="I23" i="28"/>
  <c r="J23" i="28"/>
  <c r="K23" i="28"/>
  <c r="H24" i="28"/>
  <c r="I24" i="28"/>
  <c r="J24" i="28"/>
  <c r="K24" i="28"/>
  <c r="H25" i="28"/>
  <c r="I25" i="28"/>
  <c r="J25" i="28"/>
  <c r="K25" i="28"/>
  <c r="H26" i="28"/>
  <c r="I26" i="28"/>
  <c r="J26" i="28"/>
  <c r="K26" i="28"/>
  <c r="H27" i="28"/>
  <c r="I27" i="28"/>
  <c r="J27" i="28"/>
  <c r="K27" i="28"/>
  <c r="H28" i="28"/>
  <c r="I28" i="28"/>
  <c r="J28" i="28"/>
  <c r="K28" i="28"/>
  <c r="H29" i="28"/>
  <c r="I29" i="28"/>
  <c r="J29" i="28"/>
  <c r="K29" i="28"/>
  <c r="H30" i="28"/>
  <c r="I30" i="28"/>
  <c r="J30" i="28"/>
  <c r="K30" i="28"/>
  <c r="H31" i="28"/>
  <c r="I31" i="28"/>
  <c r="J31" i="28"/>
  <c r="K31" i="28"/>
  <c r="H32" i="28"/>
  <c r="I32" i="28"/>
  <c r="J32" i="28"/>
  <c r="K32" i="28"/>
  <c r="H33" i="28"/>
  <c r="I33" i="28"/>
  <c r="J33" i="28"/>
  <c r="K33" i="28"/>
  <c r="H38" i="28"/>
  <c r="I38" i="28"/>
  <c r="J38" i="28"/>
  <c r="K38" i="28"/>
  <c r="H39" i="28"/>
  <c r="I39" i="28"/>
  <c r="J39" i="28"/>
  <c r="K39" i="28"/>
  <c r="H40" i="28"/>
  <c r="I40" i="28"/>
  <c r="J40" i="28"/>
  <c r="K40" i="28"/>
  <c r="H41" i="28"/>
  <c r="I41" i="28"/>
  <c r="J41" i="28"/>
  <c r="K41" i="28"/>
  <c r="H42" i="28"/>
  <c r="I42" i="28"/>
  <c r="J42" i="28"/>
  <c r="K42" i="28"/>
  <c r="H43" i="28"/>
  <c r="I43" i="28"/>
  <c r="J43" i="28"/>
  <c r="K43" i="28"/>
  <c r="H44" i="28"/>
  <c r="I44" i="28"/>
  <c r="J44" i="28"/>
  <c r="K44" i="28"/>
  <c r="H45" i="28"/>
  <c r="I45" i="28"/>
  <c r="J45" i="28"/>
  <c r="K45" i="28"/>
  <c r="H46" i="28"/>
  <c r="I46" i="28"/>
  <c r="J46" i="28"/>
  <c r="K46" i="28"/>
  <c r="H47" i="28"/>
  <c r="I47" i="28"/>
  <c r="J47" i="28"/>
  <c r="K47" i="28"/>
  <c r="H48" i="28"/>
  <c r="I48" i="28"/>
  <c r="J48" i="28"/>
  <c r="K48" i="28"/>
  <c r="H50" i="28"/>
  <c r="I50" i="28"/>
  <c r="J50" i="28"/>
  <c r="K50" i="28"/>
  <c r="H51" i="28"/>
  <c r="I51" i="28"/>
  <c r="J51" i="28"/>
  <c r="K51" i="28"/>
  <c r="H52" i="28"/>
  <c r="I52" i="28"/>
  <c r="J52" i="28"/>
  <c r="K52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H59" i="28"/>
  <c r="I59" i="28"/>
  <c r="J59" i="28"/>
  <c r="K59" i="28"/>
  <c r="H60" i="28"/>
  <c r="I60" i="28"/>
  <c r="J60" i="28"/>
  <c r="K60" i="28"/>
  <c r="H65" i="28"/>
  <c r="I65" i="28"/>
  <c r="J65" i="28"/>
  <c r="K65" i="28"/>
  <c r="H66" i="28"/>
  <c r="I66" i="28"/>
  <c r="J66" i="28"/>
  <c r="K66" i="28"/>
  <c r="H67" i="28"/>
  <c r="I67" i="28"/>
  <c r="J67" i="28"/>
  <c r="K67" i="28"/>
  <c r="H68" i="28"/>
  <c r="I68" i="28"/>
  <c r="J68" i="28"/>
  <c r="K68" i="28"/>
  <c r="H69" i="28"/>
  <c r="I69" i="28"/>
  <c r="J69" i="28"/>
  <c r="K69" i="28"/>
  <c r="H70" i="28"/>
  <c r="I70" i="28"/>
  <c r="J70" i="28"/>
  <c r="K70" i="28"/>
  <c r="H71" i="28"/>
  <c r="I71" i="28"/>
  <c r="J71" i="28"/>
  <c r="K71" i="28"/>
  <c r="H72" i="28"/>
  <c r="I72" i="28"/>
  <c r="J72" i="28"/>
  <c r="K72" i="28"/>
  <c r="H73" i="28"/>
  <c r="I73" i="28"/>
  <c r="J73" i="28"/>
  <c r="K73" i="28"/>
  <c r="H74" i="28"/>
  <c r="I74" i="28"/>
  <c r="J74" i="28"/>
  <c r="K74" i="28"/>
  <c r="H75" i="28"/>
  <c r="I75" i="28"/>
  <c r="J75" i="28"/>
  <c r="K75" i="28"/>
  <c r="H77" i="28"/>
  <c r="I77" i="28"/>
  <c r="J77" i="28"/>
  <c r="K77" i="28"/>
  <c r="H78" i="28"/>
  <c r="I78" i="28"/>
  <c r="J78" i="28"/>
  <c r="K78" i="28"/>
  <c r="H79" i="28"/>
  <c r="I79" i="28"/>
  <c r="J79" i="28"/>
  <c r="K79" i="28"/>
  <c r="H80" i="28"/>
  <c r="I80" i="28"/>
  <c r="J80" i="28"/>
  <c r="K80" i="28"/>
  <c r="H81" i="28"/>
  <c r="I81" i="28"/>
  <c r="J81" i="28"/>
  <c r="K81" i="28"/>
  <c r="H82" i="28"/>
  <c r="I82" i="28"/>
  <c r="J82" i="28"/>
  <c r="K82" i="28"/>
  <c r="H83" i="28"/>
  <c r="I83" i="28"/>
  <c r="J83" i="28"/>
  <c r="K83" i="28"/>
  <c r="H84" i="28"/>
  <c r="I84" i="28"/>
  <c r="J84" i="28"/>
  <c r="K84" i="28"/>
  <c r="H85" i="28"/>
  <c r="I85" i="28"/>
  <c r="J85" i="28"/>
  <c r="K85" i="28"/>
  <c r="H86" i="28"/>
  <c r="I86" i="28"/>
  <c r="J86" i="28"/>
  <c r="K86" i="28"/>
  <c r="H87" i="28"/>
  <c r="I87" i="28"/>
  <c r="J87" i="28"/>
  <c r="K87" i="28"/>
  <c r="H92" i="28"/>
  <c r="I92" i="28"/>
  <c r="J92" i="28"/>
  <c r="K92" i="28"/>
  <c r="H93" i="28"/>
  <c r="I93" i="28"/>
  <c r="J93" i="28"/>
  <c r="K93" i="28"/>
  <c r="H94" i="28"/>
  <c r="I94" i="28"/>
  <c r="J94" i="28"/>
  <c r="K94" i="28"/>
  <c r="H95" i="28"/>
  <c r="I95" i="28"/>
  <c r="J95" i="28"/>
  <c r="K95" i="28"/>
  <c r="H96" i="28"/>
  <c r="I96" i="28"/>
  <c r="J96" i="28"/>
  <c r="K96" i="28"/>
  <c r="H97" i="28"/>
  <c r="I97" i="28"/>
  <c r="J97" i="28"/>
  <c r="K97" i="28"/>
  <c r="H98" i="28"/>
  <c r="I98" i="28"/>
  <c r="J98" i="28"/>
  <c r="K98" i="28"/>
  <c r="H99" i="28"/>
  <c r="I99" i="28"/>
  <c r="J99" i="28"/>
  <c r="K99" i="28"/>
  <c r="H100" i="28"/>
  <c r="I100" i="28"/>
  <c r="J100" i="28"/>
  <c r="K100" i="28"/>
  <c r="H101" i="28"/>
  <c r="I101" i="28"/>
  <c r="J101" i="28"/>
  <c r="K101" i="28"/>
  <c r="H102" i="28"/>
  <c r="I102" i="28"/>
  <c r="J102" i="28"/>
  <c r="K102" i="28"/>
  <c r="H104" i="28"/>
  <c r="I104" i="28"/>
  <c r="J104" i="28"/>
  <c r="K104" i="28"/>
  <c r="H105" i="28"/>
  <c r="I105" i="28"/>
  <c r="J105" i="28"/>
  <c r="K105" i="28"/>
  <c r="H106" i="28"/>
  <c r="I106" i="28"/>
  <c r="J106" i="28"/>
  <c r="K106" i="28"/>
  <c r="H107" i="28"/>
  <c r="I107" i="28"/>
  <c r="J107" i="28"/>
  <c r="K107" i="28"/>
  <c r="H108" i="28"/>
  <c r="I108" i="28"/>
  <c r="J108" i="28"/>
  <c r="K108" i="28"/>
  <c r="H109" i="28"/>
  <c r="I109" i="28"/>
  <c r="J109" i="28"/>
  <c r="K109" i="28"/>
  <c r="H110" i="28"/>
  <c r="I110" i="28"/>
  <c r="J110" i="28"/>
  <c r="K110" i="28"/>
  <c r="H111" i="28"/>
  <c r="I111" i="28"/>
  <c r="J111" i="28"/>
  <c r="K111" i="28"/>
  <c r="H112" i="28"/>
  <c r="I112" i="28"/>
  <c r="J112" i="28"/>
  <c r="K112" i="28"/>
  <c r="H113" i="28"/>
  <c r="I113" i="28"/>
  <c r="J113" i="28"/>
  <c r="K113" i="28"/>
  <c r="H114" i="28"/>
  <c r="I114" i="28"/>
  <c r="J114" i="28"/>
  <c r="K114" i="28"/>
  <c r="H119" i="28"/>
  <c r="I119" i="28"/>
  <c r="J119" i="28"/>
  <c r="K119" i="28"/>
  <c r="H120" i="28"/>
  <c r="I120" i="28"/>
  <c r="J120" i="28"/>
  <c r="K120" i="28"/>
  <c r="H121" i="28"/>
  <c r="I121" i="28"/>
  <c r="J121" i="28"/>
  <c r="K121" i="28"/>
  <c r="H122" i="28"/>
  <c r="I122" i="28"/>
  <c r="J122" i="28"/>
  <c r="K122" i="28"/>
  <c r="H123" i="28"/>
  <c r="I123" i="28"/>
  <c r="J123" i="28"/>
  <c r="K123" i="28"/>
  <c r="H124" i="28"/>
  <c r="I124" i="28"/>
  <c r="J124" i="28"/>
  <c r="K124" i="28"/>
  <c r="H125" i="28"/>
  <c r="I125" i="28"/>
  <c r="J125" i="28"/>
  <c r="K125" i="28"/>
  <c r="H126" i="28"/>
  <c r="I126" i="28"/>
  <c r="J126" i="28"/>
  <c r="K126" i="28"/>
  <c r="H127" i="28"/>
  <c r="I127" i="28"/>
  <c r="J127" i="28"/>
  <c r="K127" i="28"/>
  <c r="H128" i="28"/>
  <c r="I128" i="28"/>
  <c r="J128" i="28"/>
  <c r="K128" i="28"/>
  <c r="H129" i="28"/>
  <c r="I129" i="28"/>
  <c r="J129" i="28"/>
  <c r="K129" i="28"/>
  <c r="H131" i="28"/>
  <c r="I131" i="28"/>
  <c r="J131" i="28"/>
  <c r="K131" i="28"/>
  <c r="H132" i="28"/>
  <c r="I132" i="28"/>
  <c r="J132" i="28"/>
  <c r="K132" i="28"/>
  <c r="H133" i="28"/>
  <c r="I133" i="28"/>
  <c r="J133" i="28"/>
  <c r="K133" i="28"/>
  <c r="H134" i="28"/>
  <c r="I134" i="28"/>
  <c r="J134" i="28"/>
  <c r="K134" i="28"/>
  <c r="H135" i="28"/>
  <c r="I135" i="28"/>
  <c r="J135" i="28"/>
  <c r="K135" i="28"/>
  <c r="H136" i="28"/>
  <c r="I136" i="28"/>
  <c r="J136" i="28"/>
  <c r="K136" i="28"/>
  <c r="H137" i="28"/>
  <c r="I137" i="28"/>
  <c r="J137" i="28"/>
  <c r="K137" i="28"/>
  <c r="H138" i="28"/>
  <c r="I138" i="28"/>
  <c r="J138" i="28"/>
  <c r="K138" i="28"/>
  <c r="H139" i="28"/>
  <c r="I139" i="28"/>
  <c r="J139" i="28"/>
  <c r="K139" i="28"/>
  <c r="H140" i="28"/>
  <c r="I140" i="28"/>
  <c r="J140" i="28"/>
  <c r="K140" i="28"/>
  <c r="H141" i="28"/>
  <c r="I141" i="28"/>
  <c r="J141" i="28"/>
  <c r="K141" i="28"/>
  <c r="H146" i="28"/>
  <c r="I146" i="28"/>
  <c r="J146" i="28"/>
  <c r="K146" i="28"/>
  <c r="H147" i="28"/>
  <c r="I147" i="28"/>
  <c r="J147" i="28"/>
  <c r="K147" i="28"/>
  <c r="H148" i="28"/>
  <c r="I148" i="28"/>
  <c r="J148" i="28"/>
  <c r="K148" i="28"/>
  <c r="H149" i="28"/>
  <c r="I149" i="28"/>
  <c r="J149" i="28"/>
  <c r="K149" i="28"/>
  <c r="H150" i="28"/>
  <c r="I150" i="28"/>
  <c r="J150" i="28"/>
  <c r="K150" i="28"/>
  <c r="H151" i="28"/>
  <c r="I151" i="28"/>
  <c r="J151" i="28"/>
  <c r="K151" i="28"/>
  <c r="H152" i="28"/>
  <c r="I152" i="28"/>
  <c r="J152" i="28"/>
  <c r="K152" i="28"/>
  <c r="H153" i="28"/>
  <c r="I153" i="28"/>
  <c r="J153" i="28"/>
  <c r="K153" i="28"/>
  <c r="H154" i="28"/>
  <c r="I154" i="28"/>
  <c r="J154" i="28"/>
  <c r="K154" i="28"/>
  <c r="H155" i="28"/>
  <c r="I155" i="28"/>
  <c r="J155" i="28"/>
  <c r="K155" i="28"/>
  <c r="H156" i="28"/>
  <c r="I156" i="28"/>
  <c r="J156" i="28"/>
  <c r="K156" i="28"/>
  <c r="H157" i="28"/>
  <c r="I157" i="28"/>
  <c r="J157" i="28"/>
  <c r="K157" i="28"/>
  <c r="H159" i="28"/>
  <c r="I159" i="28"/>
  <c r="J159" i="28"/>
  <c r="K159" i="28"/>
  <c r="H160" i="28"/>
  <c r="I160" i="28"/>
  <c r="J160" i="28"/>
  <c r="K160" i="28"/>
  <c r="H161" i="28"/>
  <c r="I161" i="28"/>
  <c r="J161" i="28"/>
  <c r="K161" i="28"/>
  <c r="H162" i="28"/>
  <c r="I162" i="28"/>
  <c r="J162" i="28"/>
  <c r="K162" i="28"/>
  <c r="H163" i="28"/>
  <c r="I163" i="28"/>
  <c r="J163" i="28"/>
  <c r="K163" i="28"/>
  <c r="H164" i="28"/>
  <c r="I164" i="28"/>
  <c r="J164" i="28"/>
  <c r="K164" i="28"/>
  <c r="H165" i="28"/>
  <c r="I165" i="28"/>
  <c r="J165" i="28"/>
  <c r="K165" i="28"/>
  <c r="H166" i="28"/>
  <c r="I166" i="28"/>
  <c r="J166" i="28"/>
  <c r="K166" i="28"/>
  <c r="H167" i="28"/>
  <c r="I167" i="28"/>
  <c r="J167" i="28"/>
  <c r="K167" i="28"/>
  <c r="H168" i="28"/>
  <c r="I168" i="28"/>
  <c r="J168" i="28"/>
  <c r="K168" i="28"/>
  <c r="H173" i="28"/>
  <c r="I173" i="28"/>
  <c r="J173" i="28"/>
  <c r="K173" i="28"/>
  <c r="H174" i="28"/>
  <c r="I174" i="28"/>
  <c r="J174" i="28"/>
  <c r="K174" i="28"/>
  <c r="H175" i="28"/>
  <c r="I175" i="28"/>
  <c r="J175" i="28"/>
  <c r="K175" i="28"/>
  <c r="H176" i="28"/>
  <c r="I176" i="28"/>
  <c r="J176" i="28"/>
  <c r="K176" i="28"/>
  <c r="H177" i="28"/>
  <c r="I177" i="28"/>
  <c r="J177" i="28"/>
  <c r="K177" i="28"/>
  <c r="H178" i="28"/>
  <c r="I178" i="28"/>
  <c r="J178" i="28"/>
  <c r="K178" i="28"/>
  <c r="H179" i="28"/>
  <c r="I179" i="28"/>
  <c r="J179" i="28"/>
  <c r="K179" i="28"/>
  <c r="H180" i="28"/>
  <c r="I180" i="28"/>
  <c r="J180" i="28"/>
  <c r="K180" i="28"/>
  <c r="H181" i="28"/>
  <c r="I181" i="28"/>
  <c r="J181" i="28"/>
  <c r="K181" i="28"/>
  <c r="H182" i="28"/>
  <c r="I182" i="28"/>
  <c r="J182" i="28"/>
  <c r="K182" i="28"/>
  <c r="H184" i="28"/>
  <c r="I184" i="28"/>
  <c r="J184" i="28"/>
  <c r="K184" i="28"/>
  <c r="H185" i="28"/>
  <c r="I185" i="28"/>
  <c r="J185" i="28"/>
  <c r="K185" i="28"/>
  <c r="H186" i="28"/>
  <c r="I186" i="28"/>
  <c r="J186" i="28"/>
  <c r="K186" i="28"/>
  <c r="H187" i="28"/>
  <c r="I187" i="28"/>
  <c r="J187" i="28"/>
  <c r="K187" i="28"/>
  <c r="H188" i="28"/>
  <c r="I188" i="28"/>
  <c r="J188" i="28"/>
  <c r="K188" i="28"/>
  <c r="H189" i="28"/>
  <c r="I189" i="28"/>
  <c r="J189" i="28"/>
  <c r="K189" i="28"/>
  <c r="H190" i="28"/>
  <c r="I190" i="28"/>
  <c r="J190" i="28"/>
  <c r="K190" i="28"/>
  <c r="H191" i="28"/>
  <c r="I191" i="28"/>
  <c r="J191" i="28"/>
  <c r="K191" i="28"/>
  <c r="H193" i="28"/>
  <c r="I193" i="28"/>
  <c r="J193" i="28"/>
  <c r="K193" i="28"/>
  <c r="H194" i="28"/>
  <c r="I194" i="28"/>
  <c r="J194" i="28"/>
  <c r="K194" i="28"/>
  <c r="H195" i="28"/>
  <c r="I195" i="28"/>
  <c r="J195" i="28"/>
  <c r="K195" i="28"/>
  <c r="H196" i="28"/>
  <c r="I196" i="28"/>
  <c r="J196" i="28"/>
  <c r="K196" i="28"/>
  <c r="H197" i="28"/>
  <c r="I197" i="28"/>
  <c r="J197" i="28"/>
  <c r="K197" i="28"/>
  <c r="H198" i="28"/>
  <c r="I198" i="28"/>
  <c r="J198" i="28"/>
  <c r="K198" i="28"/>
  <c r="H199" i="28"/>
  <c r="I199" i="28"/>
  <c r="J199" i="28"/>
  <c r="K199" i="28"/>
  <c r="H200" i="28"/>
  <c r="I200" i="28"/>
  <c r="J200" i="28"/>
  <c r="K200" i="28"/>
  <c r="H205" i="28"/>
  <c r="I205" i="28"/>
  <c r="J205" i="28"/>
  <c r="K205" i="28"/>
  <c r="H206" i="28"/>
  <c r="I206" i="28"/>
  <c r="J206" i="28"/>
  <c r="K206" i="28"/>
  <c r="H207" i="28"/>
  <c r="I207" i="28"/>
  <c r="J207" i="28"/>
  <c r="K207" i="28"/>
  <c r="H208" i="28"/>
  <c r="I208" i="28"/>
  <c r="J208" i="28"/>
  <c r="K208" i="28"/>
  <c r="H209" i="28"/>
  <c r="I209" i="28"/>
  <c r="J209" i="28"/>
  <c r="K209" i="28"/>
  <c r="H210" i="28"/>
  <c r="I210" i="28"/>
  <c r="J210" i="28"/>
  <c r="K210" i="28"/>
  <c r="H211" i="28"/>
  <c r="I211" i="28"/>
  <c r="J211" i="28"/>
  <c r="K211" i="28"/>
  <c r="H212" i="28"/>
  <c r="I212" i="28"/>
  <c r="J212" i="28"/>
  <c r="K212" i="28"/>
  <c r="H214" i="28"/>
  <c r="I214" i="28"/>
  <c r="J214" i="28"/>
  <c r="K214" i="28"/>
  <c r="H215" i="28"/>
  <c r="I215" i="28"/>
  <c r="J215" i="28"/>
  <c r="K215" i="28"/>
  <c r="H216" i="28"/>
  <c r="I216" i="28"/>
  <c r="J216" i="28"/>
  <c r="K216" i="28"/>
  <c r="H217" i="28"/>
  <c r="I217" i="28"/>
  <c r="J217" i="28"/>
  <c r="K217" i="28"/>
  <c r="H218" i="28"/>
  <c r="I218" i="28"/>
  <c r="J218" i="28"/>
  <c r="K218" i="28"/>
  <c r="H219" i="28"/>
  <c r="I219" i="28"/>
  <c r="J219" i="28"/>
  <c r="K219" i="28"/>
  <c r="H220" i="28"/>
  <c r="I220" i="28"/>
  <c r="J220" i="28"/>
  <c r="K220" i="28"/>
  <c r="H221" i="28"/>
  <c r="I221" i="28"/>
  <c r="J221" i="28"/>
  <c r="K221" i="28"/>
  <c r="H222" i="28"/>
  <c r="I222" i="28"/>
  <c r="J222" i="28"/>
  <c r="K222" i="28"/>
  <c r="H223" i="28"/>
  <c r="I223" i="28"/>
  <c r="J223" i="28"/>
  <c r="K223" i="28"/>
  <c r="H225" i="28"/>
  <c r="I225" i="28"/>
  <c r="J225" i="28"/>
  <c r="K225" i="28"/>
  <c r="H226" i="28"/>
  <c r="I226" i="28"/>
  <c r="J226" i="28"/>
  <c r="K226" i="28"/>
  <c r="H227" i="28"/>
  <c r="I227" i="28"/>
  <c r="J227" i="28"/>
  <c r="K227" i="28"/>
  <c r="H228" i="28"/>
  <c r="I228" i="28"/>
  <c r="J228" i="28"/>
  <c r="K228" i="28"/>
  <c r="H229" i="28"/>
  <c r="I229" i="28"/>
  <c r="J229" i="28"/>
  <c r="K229" i="28"/>
  <c r="H230" i="28"/>
  <c r="I230" i="28"/>
  <c r="J230" i="28"/>
  <c r="K230" i="28"/>
  <c r="H231" i="28"/>
  <c r="I231" i="28"/>
  <c r="J231" i="28"/>
  <c r="K231" i="28"/>
  <c r="H232" i="28"/>
  <c r="I232" i="28"/>
  <c r="J232" i="28"/>
  <c r="K232" i="28"/>
  <c r="H233" i="28"/>
  <c r="I233" i="28"/>
  <c r="J233" i="28"/>
  <c r="K233" i="28"/>
  <c r="H238" i="28"/>
  <c r="I238" i="28"/>
  <c r="J238" i="28"/>
  <c r="K238" i="28"/>
  <c r="H239" i="28"/>
  <c r="I239" i="28"/>
  <c r="J239" i="28"/>
  <c r="K239" i="28"/>
  <c r="H240" i="28"/>
  <c r="I240" i="28"/>
  <c r="J240" i="28"/>
  <c r="K240" i="28"/>
  <c r="H241" i="28"/>
  <c r="I241" i="28"/>
  <c r="J241" i="28"/>
  <c r="K241" i="28"/>
  <c r="H242" i="28"/>
  <c r="I242" i="28"/>
  <c r="J242" i="28"/>
  <c r="K242" i="28"/>
  <c r="H243" i="28"/>
  <c r="I243" i="28"/>
  <c r="J243" i="28"/>
  <c r="K243" i="28"/>
  <c r="H244" i="28"/>
  <c r="I244" i="28"/>
  <c r="J244" i="28"/>
  <c r="K244" i="28"/>
  <c r="H246" i="28"/>
  <c r="I246" i="28"/>
  <c r="J246" i="28"/>
  <c r="K246" i="28"/>
  <c r="H247" i="28"/>
  <c r="I247" i="28"/>
  <c r="J247" i="28"/>
  <c r="K247" i="28"/>
  <c r="H248" i="28"/>
  <c r="I248" i="28"/>
  <c r="J248" i="28"/>
  <c r="K248" i="28"/>
  <c r="H249" i="28"/>
  <c r="I249" i="28"/>
  <c r="J249" i="28"/>
  <c r="K249" i="28"/>
  <c r="H250" i="28"/>
  <c r="I250" i="28"/>
  <c r="J250" i="28"/>
  <c r="K250" i="28"/>
  <c r="H251" i="28"/>
  <c r="I251" i="28"/>
  <c r="J251" i="28"/>
  <c r="K251" i="28"/>
  <c r="H252" i="28"/>
  <c r="I252" i="28"/>
  <c r="J252" i="28"/>
  <c r="K252" i="28"/>
  <c r="H253" i="28"/>
  <c r="I253" i="28"/>
  <c r="J253" i="28"/>
  <c r="K253" i="28"/>
  <c r="H254" i="28"/>
  <c r="I254" i="28"/>
  <c r="J254" i="28"/>
  <c r="K254" i="28"/>
  <c r="H255" i="28"/>
  <c r="I255" i="28"/>
  <c r="J255" i="28"/>
  <c r="K255" i="28"/>
  <c r="H257" i="28"/>
  <c r="I257" i="28"/>
  <c r="J257" i="28"/>
  <c r="K257" i="28"/>
  <c r="H258" i="28"/>
  <c r="I258" i="28"/>
  <c r="J258" i="28"/>
  <c r="K258" i="28"/>
  <c r="H259" i="28"/>
  <c r="I259" i="28"/>
  <c r="J259" i="28"/>
  <c r="K259" i="28"/>
  <c r="H260" i="28"/>
  <c r="I260" i="28"/>
  <c r="J260" i="28"/>
  <c r="K260" i="28"/>
  <c r="H261" i="28"/>
  <c r="I261" i="28"/>
  <c r="J261" i="28"/>
  <c r="K261" i="28"/>
  <c r="H262" i="28"/>
  <c r="I262" i="28"/>
  <c r="J262" i="28"/>
  <c r="K262" i="28"/>
  <c r="H263" i="28"/>
  <c r="I263" i="28"/>
  <c r="J263" i="28"/>
  <c r="K263" i="28"/>
  <c r="H264" i="28"/>
  <c r="I264" i="28"/>
  <c r="J264" i="28"/>
  <c r="K264" i="28"/>
  <c r="H269" i="28"/>
  <c r="I269" i="28"/>
  <c r="J269" i="28"/>
  <c r="K269" i="28"/>
  <c r="H270" i="28"/>
  <c r="I270" i="28"/>
  <c r="J270" i="28"/>
  <c r="K270" i="28"/>
  <c r="H271" i="28"/>
  <c r="I271" i="28"/>
  <c r="J271" i="28"/>
  <c r="K271" i="28"/>
  <c r="H272" i="28"/>
  <c r="I272" i="28"/>
  <c r="J272" i="28"/>
  <c r="K272" i="28"/>
  <c r="H273" i="28"/>
  <c r="I273" i="28"/>
  <c r="J273" i="28"/>
  <c r="K273" i="28"/>
  <c r="H274" i="28"/>
  <c r="I274" i="28"/>
  <c r="J274" i="28"/>
  <c r="K274" i="28"/>
  <c r="H275" i="28"/>
  <c r="I275" i="28"/>
  <c r="J275" i="28"/>
  <c r="K275" i="28"/>
  <c r="H276" i="28"/>
  <c r="I276" i="28"/>
  <c r="J276" i="28"/>
  <c r="K276" i="28"/>
  <c r="H277" i="28"/>
  <c r="I277" i="28"/>
  <c r="J277" i="28"/>
  <c r="K277" i="28"/>
  <c r="H278" i="28"/>
  <c r="I278" i="28"/>
  <c r="J278" i="28"/>
  <c r="K278" i="28"/>
  <c r="H279" i="28"/>
  <c r="I279" i="28"/>
  <c r="J279" i="28"/>
  <c r="K279" i="28"/>
  <c r="H281" i="28"/>
  <c r="I281" i="28"/>
  <c r="J281" i="28"/>
  <c r="K281" i="28"/>
  <c r="H282" i="28"/>
  <c r="I282" i="28"/>
  <c r="J282" i="28"/>
  <c r="K282" i="28"/>
  <c r="H283" i="28"/>
  <c r="I283" i="28"/>
  <c r="J283" i="28"/>
  <c r="K283" i="28"/>
  <c r="H284" i="28"/>
  <c r="I284" i="28"/>
  <c r="J284" i="28"/>
  <c r="K284" i="28"/>
  <c r="H285" i="28"/>
  <c r="I285" i="28"/>
  <c r="J285" i="28"/>
  <c r="K285" i="28"/>
  <c r="H286" i="28"/>
  <c r="I286" i="28"/>
  <c r="J286" i="28"/>
  <c r="K286" i="28"/>
  <c r="H287" i="28"/>
  <c r="I287" i="28"/>
  <c r="J287" i="28"/>
  <c r="K287" i="28"/>
  <c r="H288" i="28"/>
  <c r="I288" i="28"/>
  <c r="J288" i="28"/>
  <c r="K288" i="28"/>
  <c r="H290" i="28"/>
  <c r="I290" i="28"/>
  <c r="J290" i="28"/>
  <c r="K290" i="28"/>
  <c r="H291" i="28"/>
  <c r="I291" i="28"/>
  <c r="J291" i="28"/>
  <c r="K291" i="28"/>
  <c r="H292" i="28"/>
  <c r="I292" i="28"/>
  <c r="J292" i="28"/>
  <c r="K292" i="28"/>
  <c r="H293" i="28"/>
  <c r="I293" i="28"/>
  <c r="J293" i="28"/>
  <c r="K293" i="28"/>
  <c r="H294" i="28"/>
  <c r="I294" i="28"/>
  <c r="J294" i="28"/>
  <c r="K294" i="28"/>
  <c r="H295" i="28"/>
  <c r="I295" i="28"/>
  <c r="J295" i="28"/>
  <c r="K295" i="28"/>
  <c r="H296" i="28"/>
  <c r="I296" i="28"/>
  <c r="J296" i="28"/>
  <c r="K296" i="28"/>
  <c r="H297" i="28"/>
  <c r="I297" i="28"/>
  <c r="J297" i="28"/>
  <c r="K297" i="28"/>
  <c r="H298" i="28"/>
  <c r="I298" i="28"/>
  <c r="J298" i="28"/>
  <c r="K298" i="28"/>
  <c r="H303" i="28"/>
  <c r="I303" i="28"/>
  <c r="J303" i="28"/>
  <c r="K303" i="28"/>
  <c r="H304" i="28"/>
  <c r="I304" i="28"/>
  <c r="J304" i="28"/>
  <c r="K304" i="28"/>
  <c r="H305" i="28"/>
  <c r="I305" i="28"/>
  <c r="J305" i="28"/>
  <c r="K305" i="28"/>
  <c r="H306" i="28"/>
  <c r="I306" i="28"/>
  <c r="J306" i="28"/>
  <c r="K306" i="28"/>
  <c r="H307" i="28"/>
  <c r="I307" i="28"/>
  <c r="J307" i="28"/>
  <c r="K307" i="28"/>
  <c r="H308" i="28"/>
  <c r="I308" i="28"/>
  <c r="J308" i="28"/>
  <c r="K308" i="28"/>
  <c r="H310" i="28"/>
  <c r="I310" i="28"/>
  <c r="J310" i="28"/>
  <c r="K310" i="28"/>
  <c r="H311" i="28"/>
  <c r="I311" i="28"/>
  <c r="J311" i="28"/>
  <c r="K311" i="28"/>
  <c r="H312" i="28"/>
  <c r="I312" i="28"/>
  <c r="J312" i="28"/>
  <c r="K312" i="28"/>
  <c r="H313" i="28"/>
  <c r="I313" i="28"/>
  <c r="J313" i="28"/>
  <c r="K313" i="28"/>
  <c r="H314" i="28"/>
  <c r="I314" i="28"/>
  <c r="J314" i="28"/>
  <c r="K314" i="28"/>
  <c r="H315" i="28"/>
  <c r="I315" i="28"/>
  <c r="J315" i="28"/>
  <c r="K315" i="28"/>
  <c r="H317" i="28"/>
  <c r="I317" i="28"/>
  <c r="J317" i="28"/>
  <c r="K317" i="28"/>
  <c r="H318" i="28"/>
  <c r="I318" i="28"/>
  <c r="J318" i="28"/>
  <c r="K318" i="28"/>
  <c r="H319" i="28"/>
  <c r="I319" i="28"/>
  <c r="J319" i="28"/>
  <c r="K319" i="28"/>
  <c r="H320" i="28"/>
  <c r="I320" i="28"/>
  <c r="J320" i="28"/>
  <c r="K320" i="28"/>
  <c r="H321" i="28"/>
  <c r="I321" i="28"/>
  <c r="J321" i="28"/>
  <c r="K321" i="28"/>
  <c r="H322" i="28"/>
  <c r="I322" i="28"/>
  <c r="J322" i="28"/>
  <c r="K322" i="28"/>
  <c r="H324" i="28"/>
  <c r="I324" i="28"/>
  <c r="J324" i="28"/>
  <c r="K324" i="28"/>
  <c r="H325" i="28"/>
  <c r="I325" i="28"/>
  <c r="J325" i="28"/>
  <c r="K325" i="28"/>
  <c r="H326" i="28"/>
  <c r="I326" i="28"/>
  <c r="J326" i="28"/>
  <c r="K326" i="28"/>
  <c r="H327" i="28"/>
  <c r="I327" i="28"/>
  <c r="J327" i="28"/>
  <c r="K327" i="28"/>
  <c r="H328" i="28"/>
  <c r="I328" i="28"/>
  <c r="J328" i="28"/>
  <c r="K328" i="28"/>
  <c r="H329" i="28"/>
  <c r="I329" i="28"/>
  <c r="J329" i="28"/>
  <c r="K329" i="28"/>
  <c r="H335" i="28"/>
  <c r="I335" i="28"/>
  <c r="J335" i="28"/>
  <c r="K335" i="28"/>
  <c r="H336" i="28"/>
  <c r="I336" i="28"/>
  <c r="J336" i="28"/>
  <c r="K336" i="28"/>
  <c r="H337" i="28"/>
  <c r="I337" i="28"/>
  <c r="J337" i="28"/>
  <c r="K337" i="28"/>
  <c r="H338" i="28"/>
  <c r="I338" i="28"/>
  <c r="J338" i="28"/>
  <c r="K338" i="28"/>
  <c r="H339" i="28"/>
  <c r="I339" i="28"/>
  <c r="J339" i="28"/>
  <c r="K339" i="28"/>
  <c r="H340" i="28"/>
  <c r="I340" i="28"/>
  <c r="J340" i="28"/>
  <c r="K340" i="28"/>
  <c r="H341" i="28"/>
  <c r="I341" i="28"/>
  <c r="J341" i="28"/>
  <c r="K341" i="28"/>
  <c r="H342" i="28"/>
  <c r="I342" i="28"/>
  <c r="J342" i="28"/>
  <c r="K342" i="28"/>
  <c r="H343" i="28"/>
  <c r="I343" i="28"/>
  <c r="J343" i="28"/>
  <c r="K343" i="28"/>
  <c r="H344" i="28"/>
  <c r="I344" i="28"/>
  <c r="J344" i="28"/>
  <c r="K344" i="28"/>
  <c r="H345" i="28"/>
  <c r="I345" i="28"/>
  <c r="J345" i="28"/>
  <c r="K345" i="28"/>
  <c r="H346" i="28"/>
  <c r="I346" i="28"/>
  <c r="J346" i="28"/>
  <c r="K346" i="28"/>
  <c r="H348" i="28"/>
  <c r="I348" i="28"/>
  <c r="J348" i="28"/>
  <c r="K348" i="28"/>
  <c r="H349" i="28"/>
  <c r="I349" i="28"/>
  <c r="J349" i="28"/>
  <c r="K349" i="28"/>
  <c r="H350" i="28"/>
  <c r="I350" i="28"/>
  <c r="J350" i="28"/>
  <c r="K350" i="28"/>
  <c r="H351" i="28"/>
  <c r="I351" i="28"/>
  <c r="J351" i="28"/>
  <c r="K351" i="28"/>
  <c r="H352" i="28"/>
  <c r="I352" i="28"/>
  <c r="J352" i="28"/>
  <c r="K352" i="28"/>
  <c r="H353" i="28"/>
  <c r="I353" i="28"/>
  <c r="J353" i="28"/>
  <c r="K353" i="28"/>
  <c r="H354" i="28"/>
  <c r="I354" i="28"/>
  <c r="J354" i="28"/>
  <c r="K354" i="28"/>
  <c r="H355" i="28"/>
  <c r="I355" i="28"/>
  <c r="J355" i="28"/>
  <c r="K355" i="28"/>
  <c r="H356" i="28"/>
  <c r="I356" i="28"/>
  <c r="J356" i="28"/>
  <c r="K356" i="28"/>
  <c r="H357" i="28"/>
  <c r="I357" i="28"/>
  <c r="J357" i="28"/>
  <c r="K357" i="28"/>
  <c r="H358" i="28"/>
  <c r="I358" i="28"/>
  <c r="J358" i="28"/>
  <c r="K358" i="28"/>
  <c r="H363" i="28"/>
  <c r="I363" i="28"/>
  <c r="J363" i="28"/>
  <c r="K363" i="28"/>
  <c r="H364" i="28"/>
  <c r="I364" i="28"/>
  <c r="J364" i="28"/>
  <c r="K364" i="28"/>
  <c r="H365" i="28"/>
  <c r="I365" i="28"/>
  <c r="J365" i="28"/>
  <c r="K365" i="28"/>
  <c r="H366" i="28"/>
  <c r="I366" i="28"/>
  <c r="J366" i="28"/>
  <c r="K366" i="28"/>
  <c r="H367" i="28"/>
  <c r="I367" i="28"/>
  <c r="J367" i="28"/>
  <c r="K367" i="28"/>
  <c r="H368" i="28"/>
  <c r="I368" i="28"/>
  <c r="J368" i="28"/>
  <c r="K368" i="28"/>
  <c r="H369" i="28"/>
  <c r="I369" i="28"/>
  <c r="J369" i="28"/>
  <c r="K369" i="28"/>
  <c r="H370" i="28"/>
  <c r="I370" i="28"/>
  <c r="J370" i="28"/>
  <c r="K370" i="28"/>
  <c r="H371" i="28"/>
  <c r="I371" i="28"/>
  <c r="J371" i="28"/>
  <c r="K371" i="28"/>
  <c r="H372" i="28"/>
  <c r="I372" i="28"/>
  <c r="J372" i="28"/>
  <c r="K372" i="28"/>
  <c r="H373" i="28"/>
  <c r="I373" i="28"/>
  <c r="J373" i="28"/>
  <c r="K373" i="28"/>
  <c r="H375" i="28"/>
  <c r="I375" i="28"/>
  <c r="J375" i="28"/>
  <c r="K375" i="28"/>
  <c r="H376" i="28"/>
  <c r="I376" i="28"/>
  <c r="J376" i="28"/>
  <c r="K376" i="28"/>
  <c r="H377" i="28"/>
  <c r="I377" i="28"/>
  <c r="J377" i="28"/>
  <c r="K377" i="28"/>
  <c r="H378" i="28"/>
  <c r="I378" i="28"/>
  <c r="J378" i="28"/>
  <c r="K378" i="28"/>
  <c r="H379" i="28"/>
  <c r="I379" i="28"/>
  <c r="J379" i="28"/>
  <c r="K379" i="28"/>
  <c r="H380" i="28"/>
  <c r="I380" i="28"/>
  <c r="J380" i="28"/>
  <c r="K380" i="28"/>
  <c r="H381" i="28"/>
  <c r="I381" i="28"/>
  <c r="J381" i="28"/>
  <c r="K381" i="28"/>
  <c r="H382" i="28"/>
  <c r="I382" i="28"/>
  <c r="J382" i="28"/>
  <c r="K382" i="28"/>
  <c r="H383" i="28"/>
  <c r="I383" i="28"/>
  <c r="J383" i="28"/>
  <c r="K383" i="28"/>
  <c r="H384" i="28"/>
  <c r="I384" i="28"/>
  <c r="J384" i="28"/>
  <c r="K384" i="28"/>
  <c r="H385" i="28"/>
  <c r="I385" i="28"/>
  <c r="J385" i="28"/>
  <c r="K385" i="28"/>
  <c r="H390" i="28"/>
  <c r="I390" i="28"/>
  <c r="J390" i="28"/>
  <c r="K390" i="28"/>
  <c r="H391" i="28"/>
  <c r="I391" i="28"/>
  <c r="J391" i="28"/>
  <c r="K391" i="28"/>
  <c r="H392" i="28"/>
  <c r="I392" i="28"/>
  <c r="J392" i="28"/>
  <c r="K392" i="28"/>
  <c r="H393" i="28"/>
  <c r="I393" i="28"/>
  <c r="J393" i="28"/>
  <c r="K393" i="28"/>
  <c r="H394" i="28"/>
  <c r="I394" i="28"/>
  <c r="J394" i="28"/>
  <c r="K394" i="28"/>
  <c r="H395" i="28"/>
  <c r="I395" i="28"/>
  <c r="J395" i="28"/>
  <c r="K395" i="28"/>
  <c r="H396" i="28"/>
  <c r="I396" i="28"/>
  <c r="J396" i="28"/>
  <c r="K396" i="28"/>
  <c r="H397" i="28"/>
  <c r="I397" i="28"/>
  <c r="J397" i="28"/>
  <c r="K397" i="28"/>
  <c r="H398" i="28"/>
  <c r="I398" i="28"/>
  <c r="J398" i="28"/>
  <c r="K398" i="28"/>
  <c r="H399" i="28"/>
  <c r="I399" i="28"/>
  <c r="J399" i="28"/>
  <c r="K399" i="28"/>
  <c r="H400" i="28"/>
  <c r="I400" i="28"/>
  <c r="J400" i="28"/>
  <c r="K400" i="28"/>
  <c r="H402" i="28"/>
  <c r="I402" i="28"/>
  <c r="J402" i="28"/>
  <c r="K402" i="28"/>
  <c r="H403" i="28"/>
  <c r="I403" i="28"/>
  <c r="J403" i="28"/>
  <c r="K403" i="28"/>
  <c r="H404" i="28"/>
  <c r="I404" i="28"/>
  <c r="J404" i="28"/>
  <c r="K404" i="28"/>
  <c r="H405" i="28"/>
  <c r="I405" i="28"/>
  <c r="J405" i="28"/>
  <c r="K405" i="28"/>
  <c r="H406" i="28"/>
  <c r="I406" i="28"/>
  <c r="J406" i="28"/>
  <c r="K406" i="28"/>
  <c r="H407" i="28"/>
  <c r="I407" i="28"/>
  <c r="J407" i="28"/>
  <c r="K407" i="28"/>
  <c r="H408" i="28"/>
  <c r="I408" i="28"/>
  <c r="J408" i="28"/>
  <c r="K408" i="28"/>
  <c r="H409" i="28"/>
  <c r="I409" i="28"/>
  <c r="J409" i="28"/>
  <c r="K409" i="28"/>
  <c r="H410" i="28"/>
  <c r="I410" i="28"/>
  <c r="J410" i="28"/>
  <c r="K410" i="28"/>
  <c r="H411" i="28"/>
  <c r="I411" i="28"/>
  <c r="J411" i="28"/>
  <c r="K411" i="28"/>
  <c r="H413" i="28"/>
  <c r="I413" i="28"/>
  <c r="J413" i="28"/>
  <c r="K413" i="28"/>
  <c r="H414" i="28"/>
  <c r="I414" i="28"/>
  <c r="J414" i="28"/>
  <c r="K414" i="28"/>
  <c r="H415" i="28"/>
  <c r="I415" i="28"/>
  <c r="J415" i="28"/>
  <c r="K415" i="28"/>
  <c r="H416" i="28"/>
  <c r="I416" i="28"/>
  <c r="J416" i="28"/>
  <c r="K416" i="28"/>
  <c r="H417" i="28"/>
  <c r="I417" i="28"/>
  <c r="J417" i="28"/>
  <c r="K417" i="28"/>
  <c r="H418" i="28"/>
  <c r="I418" i="28"/>
  <c r="J418" i="28"/>
  <c r="K418" i="28"/>
  <c r="H423" i="28"/>
  <c r="I423" i="28"/>
  <c r="J423" i="28"/>
  <c r="K423" i="28"/>
  <c r="H424" i="28"/>
  <c r="I424" i="28"/>
  <c r="J424" i="28"/>
  <c r="K424" i="28"/>
  <c r="H425" i="28"/>
  <c r="I425" i="28"/>
  <c r="J425" i="28"/>
  <c r="K425" i="28"/>
  <c r="H426" i="28"/>
  <c r="I426" i="28"/>
  <c r="J426" i="28"/>
  <c r="K426" i="28"/>
  <c r="H427" i="28"/>
  <c r="I427" i="28"/>
  <c r="J427" i="28"/>
  <c r="K427" i="28"/>
  <c r="H429" i="28"/>
  <c r="I429" i="28"/>
  <c r="J429" i="28"/>
  <c r="K429" i="28"/>
  <c r="H430" i="28"/>
  <c r="I430" i="28"/>
  <c r="J430" i="28"/>
  <c r="K430" i="28"/>
  <c r="H431" i="28"/>
  <c r="I431" i="28"/>
  <c r="J431" i="28"/>
  <c r="K431" i="28"/>
  <c r="H432" i="28"/>
  <c r="I432" i="28"/>
  <c r="J432" i="28"/>
  <c r="K432" i="28"/>
  <c r="H433" i="28"/>
  <c r="I433" i="28"/>
  <c r="J433" i="28"/>
  <c r="K433" i="28"/>
  <c r="H434" i="28"/>
  <c r="I434" i="28"/>
  <c r="J434" i="28"/>
  <c r="K434" i="28"/>
  <c r="H435" i="28"/>
  <c r="I435" i="28"/>
  <c r="J435" i="28"/>
  <c r="K435" i="28"/>
  <c r="H441" i="28"/>
  <c r="I441" i="28"/>
  <c r="J441" i="28"/>
  <c r="K441" i="28"/>
  <c r="H442" i="28"/>
  <c r="I442" i="28"/>
  <c r="J442" i="28"/>
  <c r="K442" i="28"/>
  <c r="H443" i="28"/>
  <c r="I443" i="28"/>
  <c r="J443" i="28"/>
  <c r="K443" i="28"/>
  <c r="H444" i="28"/>
  <c r="I444" i="28"/>
  <c r="J444" i="28"/>
  <c r="K444" i="28"/>
  <c r="H445" i="28"/>
  <c r="I445" i="28"/>
  <c r="J445" i="28"/>
  <c r="K445" i="28"/>
  <c r="H446" i="28"/>
  <c r="I446" i="28"/>
  <c r="J446" i="28"/>
  <c r="K446" i="28"/>
  <c r="H447" i="28"/>
  <c r="I447" i="28"/>
  <c r="J447" i="28"/>
  <c r="K447" i="28"/>
  <c r="H448" i="28"/>
  <c r="I448" i="28"/>
  <c r="J448" i="28"/>
  <c r="K448" i="28"/>
  <c r="H449" i="28"/>
  <c r="I449" i="28"/>
  <c r="J449" i="28"/>
  <c r="K449" i="28"/>
  <c r="H450" i="28"/>
  <c r="I450" i="28"/>
  <c r="J450" i="28"/>
  <c r="K450" i="28"/>
  <c r="H452" i="28"/>
  <c r="I452" i="28"/>
  <c r="J452" i="28"/>
  <c r="K452" i="28"/>
  <c r="H453" i="28"/>
  <c r="I453" i="28"/>
  <c r="J453" i="28"/>
  <c r="K453" i="28"/>
  <c r="H454" i="28"/>
  <c r="I454" i="28"/>
  <c r="J454" i="28"/>
  <c r="K454" i="28"/>
  <c r="H455" i="28"/>
  <c r="I455" i="28"/>
  <c r="J455" i="28"/>
  <c r="K455" i="28"/>
  <c r="H456" i="28"/>
  <c r="I456" i="28"/>
  <c r="J456" i="28"/>
  <c r="K456" i="28"/>
  <c r="H457" i="28"/>
  <c r="I457" i="28"/>
  <c r="J457" i="28"/>
  <c r="K457" i="28"/>
  <c r="H458" i="28"/>
  <c r="I458" i="28"/>
  <c r="J458" i="28"/>
  <c r="K458" i="28"/>
  <c r="H459" i="28"/>
  <c r="I459" i="28"/>
  <c r="J459" i="28"/>
  <c r="K459" i="28"/>
  <c r="H460" i="28"/>
  <c r="I460" i="28"/>
  <c r="J460" i="28"/>
  <c r="K460" i="28"/>
  <c r="H462" i="28"/>
  <c r="I462" i="28"/>
  <c r="J462" i="28"/>
  <c r="K462" i="28"/>
  <c r="H463" i="28"/>
  <c r="I463" i="28"/>
  <c r="J463" i="28"/>
  <c r="K463" i="28"/>
  <c r="H464" i="28"/>
  <c r="I464" i="28"/>
  <c r="J464" i="28"/>
  <c r="K464" i="28"/>
  <c r="H465" i="28"/>
  <c r="I465" i="28"/>
  <c r="J465" i="28"/>
  <c r="K465" i="28"/>
  <c r="H470" i="28"/>
  <c r="I470" i="28"/>
  <c r="J470" i="28"/>
  <c r="K470" i="28"/>
  <c r="H471" i="28"/>
  <c r="I471" i="28"/>
  <c r="J471" i="28"/>
  <c r="K471" i="28"/>
  <c r="H472" i="28"/>
  <c r="I472" i="28"/>
  <c r="J472" i="28"/>
  <c r="K472" i="28"/>
  <c r="H473" i="28"/>
  <c r="I473" i="28"/>
  <c r="J473" i="28"/>
  <c r="K473" i="28"/>
  <c r="H474" i="28"/>
  <c r="I474" i="28"/>
  <c r="J474" i="28"/>
  <c r="K474" i="28"/>
  <c r="H475" i="28"/>
  <c r="I475" i="28"/>
  <c r="J475" i="28"/>
  <c r="K475" i="28"/>
  <c r="H477" i="28"/>
  <c r="I477" i="28"/>
  <c r="J477" i="28"/>
  <c r="K477" i="28"/>
  <c r="H478" i="28"/>
  <c r="I478" i="28"/>
  <c r="J478" i="28"/>
  <c r="K478" i="28"/>
  <c r="H479" i="28"/>
  <c r="I479" i="28"/>
  <c r="J479" i="28"/>
  <c r="K479" i="28"/>
  <c r="H480" i="28"/>
  <c r="I480" i="28"/>
  <c r="J480" i="28"/>
  <c r="K480" i="28"/>
  <c r="H481" i="28"/>
  <c r="I481" i="28"/>
  <c r="J481" i="28"/>
  <c r="K481" i="28"/>
  <c r="H483" i="28"/>
  <c r="I483" i="28"/>
  <c r="J483" i="28"/>
  <c r="K483" i="28"/>
  <c r="H484" i="28"/>
  <c r="I484" i="28"/>
  <c r="J484" i="28"/>
  <c r="K484" i="28"/>
  <c r="H485" i="28"/>
  <c r="I485" i="28"/>
  <c r="J485" i="28"/>
  <c r="K485" i="28"/>
  <c r="H486" i="28"/>
  <c r="I486" i="28"/>
  <c r="J486" i="28"/>
  <c r="K486" i="28"/>
  <c r="H487" i="28"/>
  <c r="I487" i="28"/>
  <c r="J487" i="28"/>
  <c r="K487" i="28"/>
  <c r="H488" i="28"/>
  <c r="I488" i="28"/>
  <c r="J488" i="28"/>
  <c r="K488" i="28"/>
  <c r="H489" i="28"/>
  <c r="I489" i="28"/>
  <c r="J489" i="28"/>
  <c r="K489" i="28"/>
  <c r="H490" i="28"/>
  <c r="I490" i="28"/>
  <c r="J490" i="28"/>
  <c r="K490" i="28"/>
  <c r="H491" i="28"/>
  <c r="I491" i="28"/>
  <c r="J491" i="28"/>
  <c r="K491" i="28"/>
  <c r="H497" i="28"/>
  <c r="I497" i="28"/>
  <c r="J497" i="28"/>
  <c r="K497" i="28"/>
  <c r="H498" i="28"/>
  <c r="I498" i="28"/>
  <c r="J498" i="28"/>
  <c r="K498" i="28"/>
  <c r="H499" i="28"/>
  <c r="I499" i="28"/>
  <c r="J499" i="28"/>
  <c r="K499" i="28"/>
  <c r="H500" i="28"/>
  <c r="I500" i="28"/>
  <c r="J500" i="28"/>
  <c r="K500" i="28"/>
  <c r="H501" i="28"/>
  <c r="I501" i="28"/>
  <c r="J501" i="28"/>
  <c r="K501" i="28"/>
  <c r="H502" i="28"/>
  <c r="I502" i="28"/>
  <c r="J502" i="28"/>
  <c r="K502" i="28"/>
  <c r="H503" i="28"/>
  <c r="I503" i="28"/>
  <c r="J503" i="28"/>
  <c r="K503" i="28"/>
  <c r="H504" i="28"/>
  <c r="I504" i="28"/>
  <c r="J504" i="28"/>
  <c r="K504" i="28"/>
  <c r="H505" i="28"/>
  <c r="I505" i="28"/>
  <c r="J505" i="28"/>
  <c r="K505" i="28"/>
  <c r="H506" i="28"/>
  <c r="I506" i="28"/>
  <c r="J506" i="28"/>
  <c r="K506" i="28"/>
  <c r="H507" i="28"/>
  <c r="I507" i="28"/>
  <c r="J507" i="28"/>
  <c r="K507" i="28"/>
  <c r="H508" i="28"/>
  <c r="I508" i="28"/>
  <c r="J508" i="28"/>
  <c r="K508" i="28"/>
  <c r="H509" i="28"/>
  <c r="I509" i="28"/>
  <c r="J509" i="28"/>
  <c r="K509" i="28"/>
  <c r="H511" i="28"/>
  <c r="I511" i="28"/>
  <c r="J511" i="28"/>
  <c r="K511" i="28"/>
  <c r="H512" i="28"/>
  <c r="I512" i="28"/>
  <c r="J512" i="28"/>
  <c r="K512" i="28"/>
  <c r="H513" i="28"/>
  <c r="I513" i="28"/>
  <c r="J513" i="28"/>
  <c r="K513" i="28"/>
  <c r="H514" i="28"/>
  <c r="I514" i="28"/>
  <c r="J514" i="28"/>
  <c r="K514" i="28"/>
  <c r="H515" i="28"/>
  <c r="I515" i="28"/>
  <c r="J515" i="28"/>
  <c r="K515" i="28"/>
  <c r="H516" i="28"/>
  <c r="I516" i="28"/>
  <c r="J516" i="28"/>
  <c r="K516" i="28"/>
  <c r="H517" i="28"/>
  <c r="I517" i="28"/>
  <c r="J517" i="28"/>
  <c r="K517" i="28"/>
  <c r="H518" i="28"/>
  <c r="I518" i="28"/>
  <c r="J518" i="28"/>
  <c r="K518" i="28"/>
  <c r="H519" i="28"/>
  <c r="I519" i="28"/>
  <c r="J519" i="28"/>
  <c r="K519" i="28"/>
  <c r="H520" i="28"/>
  <c r="I520" i="28"/>
  <c r="J520" i="28"/>
  <c r="K520" i="28"/>
  <c r="H521" i="28"/>
  <c r="I521" i="28"/>
  <c r="J521" i="28"/>
  <c r="K521" i="28"/>
  <c r="H526" i="28"/>
  <c r="I526" i="28"/>
  <c r="J526" i="28"/>
  <c r="K526" i="28"/>
  <c r="H527" i="28"/>
  <c r="I527" i="28"/>
  <c r="J527" i="28"/>
  <c r="K527" i="28"/>
  <c r="H528" i="28"/>
  <c r="I528" i="28"/>
  <c r="J528" i="28"/>
  <c r="K528" i="28"/>
  <c r="H529" i="28"/>
  <c r="I529" i="28"/>
  <c r="J529" i="28"/>
  <c r="K529" i="28"/>
  <c r="H530" i="28"/>
  <c r="I530" i="28"/>
  <c r="J530" i="28"/>
  <c r="K530" i="28"/>
  <c r="H531" i="28"/>
  <c r="I531" i="28"/>
  <c r="J531" i="28"/>
  <c r="K531" i="28"/>
  <c r="H532" i="28"/>
  <c r="I532" i="28"/>
  <c r="J532" i="28"/>
  <c r="K532" i="28"/>
  <c r="H533" i="28"/>
  <c r="I533" i="28"/>
  <c r="J533" i="28"/>
  <c r="K533" i="28"/>
  <c r="H534" i="28"/>
  <c r="I534" i="28"/>
  <c r="J534" i="28"/>
  <c r="K534" i="28"/>
  <c r="H535" i="28"/>
  <c r="I535" i="28"/>
  <c r="J535" i="28"/>
  <c r="K535" i="28"/>
  <c r="H536" i="28"/>
  <c r="I536" i="28"/>
  <c r="J536" i="28"/>
  <c r="K536" i="28"/>
  <c r="H537" i="28"/>
  <c r="I537" i="28"/>
  <c r="J537" i="28"/>
  <c r="K537" i="28"/>
  <c r="H538" i="28"/>
  <c r="I538" i="28"/>
  <c r="J538" i="28"/>
  <c r="K538" i="28"/>
  <c r="H540" i="28"/>
  <c r="I540" i="28"/>
  <c r="J540" i="28"/>
  <c r="K540" i="28"/>
  <c r="H541" i="28"/>
  <c r="I541" i="28"/>
  <c r="J541" i="28"/>
  <c r="K541" i="28"/>
  <c r="H542" i="28"/>
  <c r="I542" i="28"/>
  <c r="J542" i="28"/>
  <c r="K542" i="28"/>
  <c r="H543" i="28"/>
  <c r="I543" i="28"/>
  <c r="J543" i="28"/>
  <c r="K543" i="28"/>
  <c r="H544" i="28"/>
  <c r="I544" i="28"/>
  <c r="J544" i="28"/>
  <c r="K544" i="28"/>
  <c r="H545" i="28"/>
  <c r="I545" i="28"/>
  <c r="J545" i="28"/>
  <c r="K545" i="28"/>
  <c r="H546" i="28"/>
  <c r="I546" i="28"/>
  <c r="J546" i="28"/>
  <c r="K546" i="28"/>
  <c r="H547" i="28"/>
  <c r="I547" i="28"/>
  <c r="J547" i="28"/>
  <c r="K547" i="28"/>
  <c r="H548" i="28"/>
  <c r="I548" i="28"/>
  <c r="J548" i="28"/>
  <c r="K548" i="28"/>
  <c r="H549" i="28"/>
  <c r="I549" i="28"/>
  <c r="J549" i="28"/>
  <c r="K549" i="28"/>
  <c r="H550" i="28"/>
  <c r="I550" i="28"/>
  <c r="J550" i="28"/>
  <c r="K550" i="28"/>
  <c r="H551" i="28"/>
  <c r="I551" i="28"/>
  <c r="J551" i="28"/>
  <c r="K551" i="28"/>
  <c r="H552" i="28"/>
  <c r="I552" i="28"/>
  <c r="J552" i="28"/>
  <c r="K552" i="28"/>
  <c r="H557" i="28"/>
  <c r="I557" i="28"/>
  <c r="J557" i="28"/>
  <c r="K557" i="28"/>
  <c r="H558" i="28"/>
  <c r="I558" i="28"/>
  <c r="J558" i="28"/>
  <c r="K558" i="28"/>
  <c r="H559" i="28"/>
  <c r="I559" i="28"/>
  <c r="J559" i="28"/>
  <c r="K559" i="28"/>
  <c r="H560" i="28"/>
  <c r="I560" i="28"/>
  <c r="J560" i="28"/>
  <c r="K560" i="28"/>
  <c r="H561" i="28"/>
  <c r="I561" i="28"/>
  <c r="J561" i="28"/>
  <c r="K561" i="28"/>
  <c r="H562" i="28"/>
  <c r="I562" i="28"/>
  <c r="J562" i="28"/>
  <c r="K562" i="28"/>
  <c r="H563" i="28"/>
  <c r="I563" i="28"/>
  <c r="J563" i="28"/>
  <c r="K563" i="28"/>
  <c r="H564" i="28"/>
  <c r="I564" i="28"/>
  <c r="J564" i="28"/>
  <c r="K564" i="28"/>
  <c r="H565" i="28"/>
  <c r="I565" i="28"/>
  <c r="J565" i="28"/>
  <c r="K565" i="28"/>
  <c r="H566" i="28"/>
  <c r="I566" i="28"/>
  <c r="J566" i="28"/>
  <c r="K566" i="28"/>
  <c r="H567" i="28"/>
  <c r="I567" i="28"/>
  <c r="J567" i="28"/>
  <c r="K567" i="28"/>
  <c r="H568" i="28"/>
  <c r="I568" i="28"/>
  <c r="J568" i="28"/>
  <c r="K568" i="28"/>
  <c r="H570" i="28"/>
  <c r="I570" i="28"/>
  <c r="J570" i="28"/>
  <c r="K570" i="28"/>
  <c r="H571" i="28"/>
  <c r="I571" i="28"/>
  <c r="J571" i="28"/>
  <c r="K571" i="28"/>
  <c r="H572" i="28"/>
  <c r="I572" i="28"/>
  <c r="J572" i="28"/>
  <c r="K572" i="28"/>
  <c r="H573" i="28"/>
  <c r="I573" i="28"/>
  <c r="J573" i="28"/>
  <c r="K573" i="28"/>
  <c r="H574" i="28"/>
  <c r="I574" i="28"/>
  <c r="J574" i="28"/>
  <c r="K574" i="28"/>
  <c r="H575" i="28"/>
  <c r="I575" i="28"/>
  <c r="J575" i="28"/>
  <c r="K575" i="28"/>
  <c r="H576" i="28"/>
  <c r="I576" i="28"/>
  <c r="J576" i="28"/>
  <c r="K576" i="28"/>
  <c r="H578" i="28"/>
  <c r="I578" i="28"/>
  <c r="J578" i="28"/>
  <c r="K578" i="28"/>
  <c r="H579" i="28"/>
  <c r="I579" i="28"/>
  <c r="J579" i="28"/>
  <c r="K579" i="28"/>
  <c r="H580" i="28"/>
  <c r="I580" i="28"/>
  <c r="J580" i="28"/>
  <c r="K580" i="28"/>
  <c r="H581" i="28"/>
  <c r="I581" i="28"/>
  <c r="J581" i="28"/>
  <c r="K581" i="28"/>
  <c r="H582" i="28"/>
  <c r="I582" i="28"/>
  <c r="J582" i="28"/>
  <c r="K582" i="28"/>
  <c r="H583" i="28"/>
  <c r="I583" i="28"/>
  <c r="J583" i="28"/>
  <c r="K583" i="28"/>
  <c r="H588" i="28"/>
  <c r="I588" i="28"/>
  <c r="J588" i="28"/>
  <c r="K588" i="28"/>
  <c r="H589" i="28"/>
  <c r="I589" i="28"/>
  <c r="J589" i="28"/>
  <c r="K589" i="28"/>
  <c r="H590" i="28"/>
  <c r="I590" i="28"/>
  <c r="J590" i="28"/>
  <c r="K590" i="28"/>
  <c r="H591" i="28"/>
  <c r="I591" i="28"/>
  <c r="J591" i="28"/>
  <c r="K591" i="28"/>
  <c r="H592" i="28"/>
  <c r="I592" i="28"/>
  <c r="J592" i="28"/>
  <c r="K592" i="28"/>
  <c r="H593" i="28"/>
  <c r="I593" i="28"/>
  <c r="J593" i="28"/>
  <c r="K593" i="28"/>
  <c r="H595" i="28"/>
  <c r="I595" i="28"/>
  <c r="J595" i="28"/>
  <c r="K595" i="28"/>
  <c r="H596" i="28"/>
  <c r="I596" i="28"/>
  <c r="J596" i="28"/>
  <c r="K596" i="28"/>
  <c r="H597" i="28"/>
  <c r="I597" i="28"/>
  <c r="J597" i="28"/>
  <c r="K597" i="28"/>
  <c r="H598" i="28"/>
  <c r="I598" i="28"/>
  <c r="J598" i="28"/>
  <c r="K598" i="28"/>
  <c r="H599" i="28"/>
  <c r="I599" i="28"/>
  <c r="J599" i="28"/>
  <c r="K599" i="28"/>
  <c r="H601" i="28"/>
  <c r="I601" i="28"/>
  <c r="J601" i="28"/>
  <c r="K601" i="28"/>
  <c r="H602" i="28"/>
  <c r="I602" i="28"/>
  <c r="J602" i="28"/>
  <c r="K602" i="28"/>
  <c r="H603" i="28"/>
  <c r="I603" i="28"/>
  <c r="J603" i="28"/>
  <c r="K603" i="28"/>
  <c r="H604" i="28"/>
  <c r="I604" i="28"/>
  <c r="J604" i="28"/>
  <c r="K604" i="28"/>
  <c r="H605" i="28"/>
  <c r="I605" i="28"/>
  <c r="J605" i="28"/>
  <c r="K605" i="28"/>
  <c r="H607" i="28"/>
  <c r="I607" i="28"/>
  <c r="J607" i="28"/>
  <c r="K607" i="28"/>
  <c r="H608" i="28"/>
  <c r="I608" i="28"/>
  <c r="J608" i="28"/>
  <c r="K608" i="28"/>
  <c r="H609" i="28"/>
  <c r="I609" i="28"/>
  <c r="J609" i="28"/>
  <c r="K609" i="28"/>
  <c r="H610" i="28"/>
  <c r="I610" i="28"/>
  <c r="J610" i="28"/>
  <c r="K610" i="28"/>
  <c r="H611" i="28"/>
  <c r="I611" i="28"/>
  <c r="J611" i="28"/>
  <c r="K611" i="28"/>
  <c r="H612" i="28"/>
  <c r="I612" i="28"/>
  <c r="J612" i="28"/>
  <c r="K612" i="28"/>
  <c r="H613" i="28"/>
  <c r="I613" i="28"/>
  <c r="J613" i="28"/>
  <c r="K613" i="28"/>
  <c r="H614" i="28"/>
  <c r="I614" i="28"/>
  <c r="J614" i="28"/>
  <c r="K614" i="28"/>
  <c r="H615" i="28"/>
  <c r="I615" i="28"/>
  <c r="J615" i="28"/>
  <c r="K615" i="28"/>
  <c r="H621" i="28"/>
  <c r="J621" i="28"/>
  <c r="K621" i="28"/>
  <c r="H622" i="28"/>
  <c r="J622" i="28"/>
  <c r="K622" i="28"/>
  <c r="H623" i="28"/>
  <c r="J623" i="28"/>
  <c r="K623" i="28"/>
  <c r="H624" i="28"/>
  <c r="J624" i="28"/>
  <c r="K624" i="28"/>
  <c r="H625" i="28"/>
  <c r="J625" i="28"/>
  <c r="K625" i="28"/>
  <c r="H626" i="28"/>
  <c r="J626" i="28"/>
  <c r="K626" i="28"/>
  <c r="H627" i="28"/>
  <c r="J627" i="28"/>
  <c r="K627" i="28"/>
  <c r="H628" i="28"/>
  <c r="J628" i="28"/>
  <c r="K628" i="28"/>
  <c r="H629" i="28"/>
  <c r="J629" i="28"/>
  <c r="K629" i="28"/>
  <c r="H630" i="28"/>
  <c r="J630" i="28"/>
  <c r="K630" i="28"/>
  <c r="H631" i="28"/>
  <c r="J631" i="28"/>
  <c r="K631" i="28"/>
  <c r="H633" i="28"/>
  <c r="I633" i="28"/>
  <c r="J633" i="28"/>
  <c r="K633" i="28"/>
  <c r="H634" i="28"/>
  <c r="I634" i="28"/>
  <c r="J634" i="28"/>
  <c r="K634" i="28"/>
  <c r="H635" i="28"/>
  <c r="I635" i="28"/>
  <c r="J635" i="28"/>
  <c r="K635" i="28"/>
  <c r="H636" i="28"/>
  <c r="I636" i="28"/>
  <c r="J636" i="28"/>
  <c r="K636" i="28"/>
  <c r="H637" i="28"/>
  <c r="I637" i="28"/>
  <c r="J637" i="28"/>
  <c r="K637" i="28"/>
  <c r="H638" i="28"/>
  <c r="I638" i="28"/>
  <c r="J638" i="28"/>
  <c r="K638" i="28"/>
  <c r="H639" i="28"/>
  <c r="I639" i="28"/>
  <c r="J639" i="28"/>
  <c r="K639" i="28"/>
  <c r="H640" i="28"/>
  <c r="I640" i="28"/>
  <c r="J640" i="28"/>
  <c r="K640" i="28"/>
  <c r="H641" i="28"/>
  <c r="I641" i="28"/>
  <c r="J641" i="28"/>
  <c r="K641" i="28"/>
  <c r="H642" i="28"/>
  <c r="I642" i="28"/>
  <c r="J642" i="28"/>
  <c r="K642" i="28"/>
  <c r="H643" i="28"/>
  <c r="I643" i="28"/>
  <c r="J643" i="28"/>
  <c r="K643" i="28"/>
  <c r="H648" i="28"/>
  <c r="I648" i="28"/>
  <c r="J648" i="28"/>
  <c r="K648" i="28"/>
  <c r="H649" i="28"/>
  <c r="I649" i="28"/>
  <c r="J649" i="28"/>
  <c r="K649" i="28"/>
  <c r="H650" i="28"/>
  <c r="I650" i="28"/>
  <c r="J650" i="28"/>
  <c r="K650" i="28"/>
  <c r="H651" i="28"/>
  <c r="I651" i="28"/>
  <c r="J651" i="28"/>
  <c r="K651" i="28"/>
  <c r="H652" i="28"/>
  <c r="I652" i="28"/>
  <c r="J652" i="28"/>
  <c r="K652" i="28"/>
  <c r="H653" i="28"/>
  <c r="I653" i="28"/>
  <c r="J653" i="28"/>
  <c r="K653" i="28"/>
  <c r="H654" i="28"/>
  <c r="I654" i="28"/>
  <c r="J654" i="28"/>
  <c r="K654" i="28"/>
  <c r="H655" i="28"/>
  <c r="I655" i="28"/>
  <c r="J655" i="28"/>
  <c r="K655" i="28"/>
  <c r="H656" i="28"/>
  <c r="I656" i="28"/>
  <c r="J656" i="28"/>
  <c r="K656" i="28"/>
  <c r="H658" i="28"/>
  <c r="I658" i="28"/>
  <c r="J658" i="28"/>
  <c r="K658" i="28"/>
  <c r="H659" i="28"/>
  <c r="I659" i="28"/>
  <c r="J659" i="28"/>
  <c r="K659" i="28"/>
  <c r="H660" i="28"/>
  <c r="I660" i="28"/>
  <c r="J660" i="28"/>
  <c r="K660" i="28"/>
  <c r="H661" i="28"/>
  <c r="I661" i="28"/>
  <c r="J661" i="28"/>
  <c r="K661" i="28"/>
  <c r="H662" i="28"/>
  <c r="I662" i="28"/>
  <c r="J662" i="28"/>
  <c r="K662" i="28"/>
  <c r="H663" i="28"/>
  <c r="I663" i="28"/>
  <c r="J663" i="28"/>
  <c r="K663" i="28"/>
  <c r="H664" i="28"/>
  <c r="I664" i="28"/>
  <c r="J664" i="28"/>
  <c r="K664" i="28"/>
  <c r="H665" i="28"/>
  <c r="I665" i="28"/>
  <c r="J665" i="28"/>
  <c r="K665" i="28"/>
  <c r="H666" i="28"/>
  <c r="I666" i="28"/>
  <c r="J666" i="28"/>
  <c r="K666" i="28"/>
  <c r="H668" i="28"/>
  <c r="I668" i="28"/>
  <c r="J668" i="28"/>
  <c r="K668" i="28"/>
  <c r="H669" i="28"/>
  <c r="I669" i="28"/>
  <c r="J669" i="28"/>
  <c r="K669" i="28"/>
  <c r="H670" i="28"/>
  <c r="I670" i="28"/>
  <c r="J670" i="28"/>
  <c r="K670" i="28"/>
  <c r="H671" i="28"/>
  <c r="I671" i="28"/>
  <c r="J671" i="28"/>
  <c r="K671" i="28"/>
  <c r="H672" i="28"/>
  <c r="I672" i="28"/>
  <c r="J672" i="28"/>
  <c r="K672" i="28"/>
  <c r="H678" i="28"/>
  <c r="I678" i="28"/>
  <c r="J678" i="28"/>
  <c r="K678" i="28"/>
  <c r="H679" i="28"/>
  <c r="I679" i="28"/>
  <c r="J679" i="28"/>
  <c r="K679" i="28"/>
  <c r="H680" i="28"/>
  <c r="I680" i="28"/>
  <c r="J680" i="28"/>
  <c r="K680" i="28"/>
  <c r="H681" i="28"/>
  <c r="I681" i="28"/>
  <c r="J681" i="28"/>
  <c r="K681" i="28"/>
  <c r="H682" i="28"/>
  <c r="I682" i="28"/>
  <c r="J682" i="28"/>
  <c r="K682" i="28"/>
  <c r="H683" i="28"/>
  <c r="I683" i="28"/>
  <c r="J683" i="28"/>
  <c r="K683" i="28"/>
  <c r="H684" i="28"/>
  <c r="I684" i="28"/>
  <c r="J684" i="28"/>
  <c r="K684" i="28"/>
  <c r="H685" i="28"/>
  <c r="I685" i="28"/>
  <c r="J685" i="28"/>
  <c r="K685" i="28"/>
  <c r="H686" i="28"/>
  <c r="I686" i="28"/>
  <c r="J686" i="28"/>
  <c r="K686" i="28"/>
  <c r="H687" i="28"/>
  <c r="I687" i="28"/>
  <c r="J687" i="28"/>
  <c r="K687" i="28"/>
  <c r="H688" i="28"/>
  <c r="I688" i="28"/>
  <c r="J688" i="28"/>
  <c r="K688" i="28"/>
  <c r="H690" i="28"/>
  <c r="I690" i="28"/>
  <c r="J690" i="28"/>
  <c r="K690" i="28"/>
  <c r="H691" i="28"/>
  <c r="I691" i="28"/>
  <c r="J691" i="28"/>
  <c r="K691" i="28"/>
  <c r="H692" i="28"/>
  <c r="I692" i="28"/>
  <c r="J692" i="28"/>
  <c r="K692" i="28"/>
  <c r="H693" i="28"/>
  <c r="I693" i="28"/>
  <c r="J693" i="28"/>
  <c r="K693" i="28"/>
  <c r="H694" i="28"/>
  <c r="I694" i="28"/>
  <c r="J694" i="28"/>
  <c r="K694" i="28"/>
  <c r="H695" i="28"/>
  <c r="I695" i="28"/>
  <c r="J695" i="28"/>
  <c r="K695" i="28"/>
  <c r="H696" i="28"/>
  <c r="I696" i="28"/>
  <c r="J696" i="28"/>
  <c r="K696" i="28"/>
  <c r="H697" i="28"/>
  <c r="I697" i="28"/>
  <c r="J697" i="28"/>
  <c r="K697" i="28"/>
  <c r="H698" i="28"/>
  <c r="I698" i="28"/>
  <c r="J698" i="28"/>
  <c r="K698" i="28"/>
  <c r="H700" i="28"/>
  <c r="I700" i="28"/>
  <c r="J700" i="28"/>
  <c r="K700" i="28"/>
  <c r="H706" i="28"/>
  <c r="I706" i="28"/>
  <c r="J706" i="28"/>
  <c r="K706" i="28"/>
  <c r="H707" i="28"/>
  <c r="I707" i="28"/>
  <c r="J707" i="28"/>
  <c r="K707" i="28"/>
  <c r="H708" i="28"/>
  <c r="I708" i="28"/>
  <c r="J708" i="28"/>
  <c r="K708" i="28"/>
  <c r="H709" i="28"/>
  <c r="I709" i="28"/>
  <c r="J709" i="28"/>
  <c r="K709" i="28"/>
  <c r="H710" i="28"/>
  <c r="I710" i="28"/>
  <c r="J710" i="28"/>
  <c r="K710" i="28"/>
  <c r="H711" i="28"/>
  <c r="I711" i="28"/>
  <c r="J711" i="28"/>
  <c r="K711" i="28"/>
  <c r="H712" i="28"/>
  <c r="I712" i="28"/>
  <c r="J712" i="28"/>
  <c r="K712" i="28"/>
  <c r="H713" i="28"/>
  <c r="I713" i="28"/>
  <c r="J713" i="28"/>
  <c r="K713" i="28"/>
  <c r="H714" i="28"/>
  <c r="I714" i="28"/>
  <c r="J714" i="28"/>
  <c r="K714" i="28"/>
  <c r="H715" i="28"/>
  <c r="I715" i="28"/>
  <c r="J715" i="28"/>
  <c r="K715" i="28"/>
  <c r="H717" i="28"/>
  <c r="I717" i="28"/>
  <c r="J717" i="28"/>
  <c r="K717" i="28"/>
  <c r="H718" i="28"/>
  <c r="I718" i="28"/>
  <c r="J718" i="28"/>
  <c r="K718" i="28"/>
  <c r="H719" i="28"/>
  <c r="I719" i="28"/>
  <c r="J719" i="28"/>
  <c r="K719" i="28"/>
  <c r="H720" i="28"/>
  <c r="I720" i="28"/>
  <c r="J720" i="28"/>
  <c r="K720" i="28"/>
  <c r="H721" i="28"/>
  <c r="I721" i="28"/>
  <c r="J721" i="28"/>
  <c r="K721" i="28"/>
  <c r="H722" i="28"/>
  <c r="I722" i="28"/>
  <c r="J722" i="28"/>
  <c r="K722" i="28"/>
  <c r="H723" i="28"/>
  <c r="I723" i="28"/>
  <c r="J723" i="28"/>
  <c r="K723" i="28"/>
  <c r="H724" i="28"/>
  <c r="I724" i="28"/>
  <c r="J724" i="28"/>
  <c r="K724" i="28"/>
  <c r="H725" i="28"/>
  <c r="I725" i="28"/>
  <c r="J725" i="28"/>
  <c r="K725" i="28"/>
  <c r="H726" i="28"/>
  <c r="I726" i="28"/>
  <c r="J726" i="28"/>
  <c r="K726" i="28"/>
  <c r="H728" i="28"/>
  <c r="I728" i="28"/>
  <c r="J728" i="28"/>
  <c r="K728" i="28"/>
  <c r="H729" i="28"/>
  <c r="I729" i="28"/>
  <c r="J729" i="28"/>
  <c r="K729" i="28"/>
  <c r="H730" i="28"/>
  <c r="I730" i="28"/>
  <c r="J730" i="28"/>
  <c r="K730" i="28"/>
  <c r="H731" i="28"/>
  <c r="I731" i="28"/>
  <c r="J731" i="28"/>
  <c r="K731" i="28"/>
  <c r="H732" i="28"/>
  <c r="I732" i="28"/>
  <c r="J732" i="28"/>
  <c r="K732" i="28"/>
  <c r="H733" i="28"/>
  <c r="I733" i="28"/>
  <c r="J733" i="28"/>
  <c r="K733" i="28"/>
  <c r="H734" i="28"/>
  <c r="I734" i="28"/>
  <c r="J734" i="28"/>
  <c r="K734" i="28"/>
  <c r="H735" i="28"/>
  <c r="I735" i="28"/>
  <c r="J735" i="28"/>
  <c r="K735" i="28"/>
  <c r="H740" i="28"/>
  <c r="I740" i="28"/>
  <c r="J740" i="28"/>
  <c r="K740" i="28"/>
  <c r="H741" i="28"/>
  <c r="I741" i="28"/>
  <c r="J741" i="28"/>
  <c r="K741" i="28"/>
  <c r="H742" i="28"/>
  <c r="I742" i="28"/>
  <c r="J742" i="28"/>
  <c r="K742" i="28"/>
  <c r="H743" i="28"/>
  <c r="I743" i="28"/>
  <c r="J743" i="28"/>
  <c r="K743" i="28"/>
  <c r="H744" i="28"/>
  <c r="I744" i="28"/>
  <c r="J744" i="28"/>
  <c r="K744" i="28"/>
  <c r="H745" i="28"/>
  <c r="I745" i="28"/>
  <c r="J745" i="28"/>
  <c r="K745" i="28"/>
  <c r="H746" i="28"/>
  <c r="I746" i="28"/>
  <c r="J746" i="28"/>
  <c r="K746" i="28"/>
  <c r="H747" i="28"/>
  <c r="I747" i="28"/>
  <c r="J747" i="28"/>
  <c r="K747" i="28"/>
  <c r="H748" i="28"/>
  <c r="I748" i="28"/>
  <c r="J748" i="28"/>
  <c r="K748" i="28"/>
  <c r="H749" i="28"/>
  <c r="I749" i="28"/>
  <c r="J749" i="28"/>
  <c r="K749" i="28"/>
  <c r="H751" i="28"/>
  <c r="I751" i="28"/>
  <c r="J751" i="28"/>
  <c r="K751" i="28"/>
  <c r="H752" i="28"/>
  <c r="I752" i="28"/>
  <c r="J752" i="28"/>
  <c r="K752" i="28"/>
  <c r="H753" i="28"/>
  <c r="I753" i="28"/>
  <c r="J753" i="28"/>
  <c r="K753" i="28"/>
  <c r="H754" i="28"/>
  <c r="I754" i="28"/>
  <c r="J754" i="28"/>
  <c r="K754" i="28"/>
  <c r="H755" i="28"/>
  <c r="I755" i="28"/>
  <c r="J755" i="28"/>
  <c r="K755" i="28"/>
  <c r="H756" i="28"/>
  <c r="I756" i="28"/>
  <c r="J756" i="28"/>
  <c r="K756" i="28"/>
  <c r="H757" i="28"/>
  <c r="I757" i="28"/>
  <c r="J757" i="28"/>
  <c r="K757" i="28"/>
  <c r="H758" i="28"/>
  <c r="I758" i="28"/>
  <c r="J758" i="28"/>
  <c r="K758" i="28"/>
  <c r="H759" i="28"/>
  <c r="I759" i="28"/>
  <c r="J759" i="28"/>
  <c r="K759" i="28"/>
  <c r="H760" i="28"/>
  <c r="I760" i="28"/>
  <c r="J760" i="28"/>
  <c r="K760" i="28"/>
  <c r="H762" i="28"/>
  <c r="I762" i="28"/>
  <c r="J762" i="28"/>
  <c r="K762" i="28"/>
  <c r="H763" i="28"/>
  <c r="I763" i="28"/>
  <c r="J763" i="28"/>
  <c r="K763" i="28"/>
  <c r="H764" i="28"/>
  <c r="I764" i="28"/>
  <c r="J764" i="28"/>
  <c r="K764" i="28"/>
  <c r="H765" i="28"/>
  <c r="I765" i="28"/>
  <c r="J765" i="28"/>
  <c r="K765" i="28"/>
  <c r="H766" i="28"/>
  <c r="I766" i="28"/>
  <c r="J766" i="28"/>
  <c r="K766" i="28"/>
  <c r="H767" i="28"/>
  <c r="I767" i="28"/>
  <c r="J767" i="28"/>
  <c r="K767" i="28"/>
  <c r="H768" i="28"/>
  <c r="I768" i="28"/>
  <c r="J768" i="28"/>
  <c r="K768" i="28"/>
  <c r="H769" i="28"/>
  <c r="I769" i="28"/>
  <c r="J769" i="28"/>
  <c r="K769" i="28"/>
  <c r="H770" i="28"/>
  <c r="I770" i="28"/>
  <c r="J770" i="28"/>
  <c r="K770" i="28"/>
  <c r="H771" i="28"/>
  <c r="I771" i="28"/>
  <c r="J771" i="28"/>
  <c r="K771" i="28"/>
  <c r="H772" i="28"/>
  <c r="I772" i="28"/>
  <c r="J772" i="28"/>
  <c r="K772" i="28"/>
  <c r="H777" i="28"/>
  <c r="I777" i="28"/>
  <c r="J777" i="28"/>
  <c r="K777" i="28"/>
  <c r="H778" i="28"/>
  <c r="I778" i="28"/>
  <c r="J778" i="28"/>
  <c r="K778" i="28"/>
  <c r="H779" i="28"/>
  <c r="I779" i="28"/>
  <c r="J779" i="28"/>
  <c r="K779" i="28"/>
  <c r="H780" i="28"/>
  <c r="I780" i="28"/>
  <c r="J780" i="28"/>
  <c r="K780" i="28"/>
  <c r="H781" i="28"/>
  <c r="I781" i="28"/>
  <c r="J781" i="28"/>
  <c r="K781" i="28"/>
  <c r="H782" i="28"/>
  <c r="I782" i="28"/>
  <c r="J782" i="28"/>
  <c r="K782" i="28"/>
  <c r="H783" i="28"/>
  <c r="I783" i="28"/>
  <c r="J783" i="28"/>
  <c r="K783" i="28"/>
  <c r="H784" i="28"/>
  <c r="I784" i="28"/>
  <c r="J784" i="28"/>
  <c r="K784" i="28"/>
  <c r="H785" i="28"/>
  <c r="I785" i="28"/>
  <c r="J785" i="28"/>
  <c r="K785" i="28"/>
  <c r="H786" i="28"/>
  <c r="I786" i="28"/>
  <c r="J786" i="28"/>
  <c r="K786" i="28"/>
  <c r="H788" i="28"/>
  <c r="I788" i="28"/>
  <c r="J788" i="28"/>
  <c r="K788" i="28"/>
  <c r="H789" i="28"/>
  <c r="I789" i="28"/>
  <c r="J789" i="28"/>
  <c r="K789" i="28"/>
  <c r="H790" i="28"/>
  <c r="I790" i="28"/>
  <c r="J790" i="28"/>
  <c r="K790" i="28"/>
  <c r="H791" i="28"/>
  <c r="I791" i="28"/>
  <c r="J791" i="28"/>
  <c r="K791" i="28"/>
  <c r="H792" i="28"/>
  <c r="I792" i="28"/>
  <c r="J792" i="28"/>
  <c r="K792" i="28"/>
  <c r="H793" i="28"/>
  <c r="I793" i="28"/>
  <c r="J793" i="28"/>
  <c r="K793" i="28"/>
  <c r="H794" i="28"/>
  <c r="I794" i="28"/>
  <c r="J794" i="28"/>
  <c r="K794" i="28"/>
  <c r="H795" i="28"/>
  <c r="I795" i="28"/>
  <c r="J795" i="28"/>
  <c r="K795" i="28"/>
  <c r="H797" i="28"/>
  <c r="I797" i="28"/>
  <c r="J797" i="28"/>
  <c r="K797" i="28"/>
  <c r="H798" i="28"/>
  <c r="I798" i="28"/>
  <c r="J798" i="28"/>
  <c r="K798" i="28"/>
  <c r="H799" i="28"/>
  <c r="I799" i="28"/>
  <c r="J799" i="28"/>
  <c r="K799" i="28"/>
  <c r="H800" i="28"/>
  <c r="I800" i="28"/>
  <c r="J800" i="28"/>
  <c r="K800" i="28"/>
  <c r="H801" i="28"/>
  <c r="I801" i="28"/>
  <c r="J801" i="28"/>
  <c r="K801" i="28"/>
  <c r="H802" i="28"/>
  <c r="I802" i="28"/>
  <c r="J802" i="28"/>
  <c r="K802" i="28"/>
  <c r="H803" i="28"/>
  <c r="I803" i="28"/>
  <c r="J803" i="28"/>
  <c r="K803" i="28"/>
  <c r="H804" i="28"/>
  <c r="I804" i="28"/>
  <c r="J804" i="28"/>
  <c r="K804" i="28"/>
  <c r="H805" i="28"/>
  <c r="I805" i="28"/>
  <c r="J805" i="28"/>
  <c r="K805" i="28"/>
  <c r="H806" i="28"/>
  <c r="I806" i="28"/>
  <c r="J806" i="28"/>
  <c r="K806" i="28"/>
  <c r="H811" i="28"/>
  <c r="I811" i="28"/>
  <c r="J811" i="28"/>
  <c r="K811" i="28"/>
  <c r="H812" i="28"/>
  <c r="I812" i="28"/>
  <c r="J812" i="28"/>
  <c r="K812" i="28"/>
  <c r="H813" i="28"/>
  <c r="I813" i="28"/>
  <c r="J813" i="28"/>
  <c r="K813" i="28"/>
  <c r="H814" i="28"/>
  <c r="I814" i="28"/>
  <c r="J814" i="28"/>
  <c r="K814" i="28"/>
  <c r="H815" i="28"/>
  <c r="I815" i="28"/>
  <c r="J815" i="28"/>
  <c r="K815" i="28"/>
  <c r="H817" i="28"/>
  <c r="I817" i="28"/>
  <c r="J817" i="28"/>
  <c r="K817" i="28"/>
  <c r="H818" i="28"/>
  <c r="I818" i="28"/>
  <c r="J818" i="28"/>
  <c r="K818" i="28"/>
  <c r="H819" i="28"/>
  <c r="I819" i="28"/>
  <c r="J819" i="28"/>
  <c r="K819" i="28"/>
  <c r="H820" i="28"/>
  <c r="I820" i="28"/>
  <c r="J820" i="28"/>
  <c r="K820" i="28"/>
  <c r="H821" i="28"/>
  <c r="I821" i="28"/>
  <c r="J821" i="28"/>
  <c r="K821" i="28"/>
  <c r="H822" i="28"/>
  <c r="I822" i="28"/>
  <c r="J822" i="28"/>
  <c r="K822" i="28"/>
  <c r="H823" i="28"/>
  <c r="I823" i="28"/>
  <c r="J823" i="28"/>
  <c r="K823" i="28"/>
  <c r="H825" i="28"/>
  <c r="I825" i="28"/>
  <c r="J825" i="28"/>
  <c r="K825" i="28"/>
  <c r="H826" i="28"/>
  <c r="I826" i="28"/>
  <c r="J826" i="28"/>
  <c r="K826" i="28"/>
  <c r="H827" i="28"/>
  <c r="I827" i="28"/>
  <c r="J827" i="28"/>
  <c r="K827" i="28"/>
  <c r="H828" i="28"/>
  <c r="I828" i="28"/>
  <c r="J828" i="28"/>
  <c r="K828" i="28"/>
  <c r="H829" i="28"/>
  <c r="I829" i="28"/>
  <c r="J829" i="28"/>
  <c r="K829" i="28"/>
  <c r="H830" i="28"/>
  <c r="I830" i="28"/>
  <c r="J830" i="28"/>
  <c r="K830" i="28"/>
  <c r="H831" i="28"/>
  <c r="I831" i="28"/>
  <c r="J831" i="28"/>
  <c r="K831" i="28"/>
  <c r="H833" i="28"/>
  <c r="I833" i="28"/>
  <c r="J833" i="28"/>
  <c r="K833" i="28"/>
  <c r="H834" i="28"/>
  <c r="I834" i="28"/>
  <c r="J834" i="28"/>
  <c r="K834" i="28"/>
  <c r="H835" i="28"/>
  <c r="I835" i="28"/>
  <c r="J835" i="28"/>
  <c r="K835" i="28"/>
  <c r="H836" i="28"/>
  <c r="I836" i="28"/>
  <c r="J836" i="28"/>
  <c r="K836" i="28"/>
  <c r="H837" i="28"/>
  <c r="I837" i="28"/>
  <c r="J837" i="28"/>
  <c r="K837" i="28"/>
  <c r="H842" i="28"/>
  <c r="I842" i="28"/>
  <c r="J842" i="28"/>
  <c r="K842" i="28"/>
  <c r="H843" i="28"/>
  <c r="I843" i="28"/>
  <c r="J843" i="28"/>
  <c r="K843" i="28"/>
  <c r="H844" i="28"/>
  <c r="I844" i="28"/>
  <c r="J844" i="28"/>
  <c r="K844" i="28"/>
  <c r="H845" i="28"/>
  <c r="I845" i="28"/>
  <c r="J845" i="28"/>
  <c r="K845" i="28"/>
  <c r="H846" i="28"/>
  <c r="I846" i="28"/>
  <c r="J846" i="28"/>
  <c r="K846" i="28"/>
  <c r="H847" i="28"/>
  <c r="I847" i="28"/>
  <c r="J847" i="28"/>
  <c r="K847" i="28"/>
  <c r="H848" i="28"/>
  <c r="I848" i="28"/>
  <c r="J848" i="28"/>
  <c r="K848" i="28"/>
  <c r="H849" i="28"/>
  <c r="I849" i="28"/>
  <c r="J849" i="28"/>
  <c r="K849" i="28"/>
  <c r="H851" i="28"/>
  <c r="I851" i="28"/>
  <c r="J851" i="28"/>
  <c r="K851" i="28"/>
  <c r="H852" i="28"/>
  <c r="I852" i="28"/>
  <c r="J852" i="28"/>
  <c r="K852" i="28"/>
  <c r="H853" i="28"/>
  <c r="I853" i="28"/>
  <c r="J853" i="28"/>
  <c r="K853" i="28"/>
  <c r="H854" i="28"/>
  <c r="I854" i="28"/>
  <c r="J854" i="28"/>
  <c r="K854" i="28"/>
  <c r="H855" i="28"/>
  <c r="I855" i="28"/>
  <c r="J855" i="28"/>
  <c r="K855" i="28"/>
  <c r="H856" i="28"/>
  <c r="I856" i="28"/>
  <c r="J856" i="28"/>
  <c r="K856" i="28"/>
  <c r="H858" i="28"/>
  <c r="I858" i="28"/>
  <c r="J858" i="28"/>
  <c r="K858" i="28"/>
  <c r="H859" i="28"/>
  <c r="I859" i="28"/>
  <c r="J859" i="28"/>
  <c r="K859" i="28"/>
  <c r="H860" i="28"/>
  <c r="I860" i="28"/>
  <c r="J860" i="28"/>
  <c r="K860" i="28"/>
  <c r="H861" i="28"/>
  <c r="I861" i="28"/>
  <c r="J861" i="28"/>
  <c r="K861" i="28"/>
  <c r="H862" i="28"/>
  <c r="I862" i="28"/>
  <c r="J862" i="28"/>
  <c r="K862" i="28"/>
  <c r="H863" i="28"/>
  <c r="I863" i="28"/>
  <c r="J863" i="28"/>
  <c r="K863" i="28"/>
  <c r="H864" i="28"/>
  <c r="I864" i="28"/>
  <c r="J864" i="28"/>
  <c r="K864" i="28"/>
  <c r="H865" i="28"/>
  <c r="I865" i="28"/>
  <c r="J865" i="28"/>
  <c r="K865" i="28"/>
  <c r="H866" i="28"/>
  <c r="I866" i="28"/>
  <c r="J866" i="28"/>
  <c r="K866" i="28"/>
  <c r="H867" i="28"/>
  <c r="I867" i="28"/>
  <c r="J867" i="28"/>
  <c r="K867" i="28"/>
  <c r="H869" i="28"/>
  <c r="I869" i="28"/>
  <c r="J869" i="28"/>
  <c r="K869" i="28"/>
  <c r="H875" i="28"/>
  <c r="I875" i="28"/>
  <c r="J875" i="28"/>
  <c r="K875" i="28"/>
  <c r="H876" i="28"/>
  <c r="I876" i="28"/>
  <c r="J876" i="28"/>
  <c r="K876" i="28"/>
  <c r="H877" i="28"/>
  <c r="I877" i="28"/>
  <c r="J877" i="28"/>
  <c r="K877" i="28"/>
  <c r="H878" i="28"/>
  <c r="I878" i="28"/>
  <c r="J878" i="28"/>
  <c r="K878" i="28"/>
  <c r="H879" i="28"/>
  <c r="I879" i="28"/>
  <c r="J879" i="28"/>
  <c r="K879" i="28"/>
  <c r="H880" i="28"/>
  <c r="I880" i="28"/>
  <c r="J880" i="28"/>
  <c r="K880" i="28"/>
  <c r="H881" i="28"/>
  <c r="I881" i="28"/>
  <c r="J881" i="28"/>
  <c r="K881" i="28"/>
  <c r="H882" i="28"/>
  <c r="I882" i="28"/>
  <c r="J882" i="28"/>
  <c r="K882" i="28"/>
  <c r="H883" i="28"/>
  <c r="I883" i="28"/>
  <c r="J883" i="28"/>
  <c r="K883" i="28"/>
  <c r="H884" i="28"/>
  <c r="I884" i="28"/>
  <c r="J884" i="28"/>
  <c r="K884" i="28"/>
  <c r="H885" i="28"/>
  <c r="I885" i="28"/>
  <c r="J885" i="28"/>
  <c r="K885" i="28"/>
  <c r="H887" i="28"/>
  <c r="I887" i="28"/>
  <c r="J887" i="28"/>
  <c r="K887" i="28"/>
  <c r="H888" i="28"/>
  <c r="I888" i="28"/>
  <c r="J888" i="28"/>
  <c r="K888" i="28"/>
  <c r="H889" i="28"/>
  <c r="I889" i="28"/>
  <c r="J889" i="28"/>
  <c r="K889" i="28"/>
  <c r="H890" i="28"/>
  <c r="I890" i="28"/>
  <c r="J890" i="28"/>
  <c r="K890" i="28"/>
  <c r="H892" i="28"/>
  <c r="I892" i="28"/>
  <c r="J892" i="28"/>
  <c r="K892" i="28"/>
  <c r="H893" i="28"/>
  <c r="I893" i="28"/>
  <c r="J893" i="28"/>
  <c r="K893" i="28"/>
  <c r="H894" i="28"/>
  <c r="I894" i="28"/>
  <c r="J894" i="28"/>
  <c r="K894" i="28"/>
  <c r="H895" i="28"/>
  <c r="I895" i="28"/>
  <c r="J895" i="28"/>
  <c r="K895" i="28"/>
  <c r="H896" i="28"/>
  <c r="I896" i="28"/>
  <c r="J896" i="28"/>
  <c r="K896" i="28"/>
  <c r="H897" i="28"/>
  <c r="I897" i="28"/>
  <c r="J897" i="28"/>
  <c r="K897" i="28"/>
  <c r="H898" i="28"/>
  <c r="I898" i="28"/>
  <c r="J898" i="28"/>
  <c r="K898" i="28"/>
  <c r="H899" i="28"/>
  <c r="I899" i="28"/>
  <c r="J899" i="28"/>
  <c r="K899" i="28"/>
  <c r="H900" i="28"/>
  <c r="I900" i="28"/>
  <c r="J900" i="28"/>
  <c r="K900" i="28"/>
  <c r="H901" i="28"/>
  <c r="I901" i="28"/>
  <c r="J901" i="28"/>
  <c r="K901" i="28"/>
  <c r="H907" i="28"/>
  <c r="I907" i="28"/>
  <c r="J907" i="28"/>
  <c r="K907" i="28"/>
  <c r="H908" i="28"/>
  <c r="I908" i="28"/>
  <c r="J908" i="28"/>
  <c r="K908" i="28"/>
  <c r="H909" i="28"/>
  <c r="I909" i="28"/>
  <c r="J909" i="28"/>
  <c r="K909" i="28"/>
  <c r="H910" i="28"/>
  <c r="I910" i="28"/>
  <c r="J910" i="28"/>
  <c r="K910" i="28"/>
  <c r="H911" i="28"/>
  <c r="I911" i="28"/>
  <c r="J911" i="28"/>
  <c r="K911" i="28"/>
  <c r="H912" i="28"/>
  <c r="I912" i="28"/>
  <c r="J912" i="28"/>
  <c r="K912" i="28"/>
  <c r="H913" i="28"/>
  <c r="I913" i="28"/>
  <c r="J913" i="28"/>
  <c r="K913" i="28"/>
  <c r="H914" i="28"/>
  <c r="I914" i="28"/>
  <c r="J914" i="28"/>
  <c r="K914" i="28"/>
  <c r="H915" i="28"/>
  <c r="I915" i="28"/>
  <c r="J915" i="28"/>
  <c r="K915" i="28"/>
  <c r="H916" i="28"/>
  <c r="I916" i="28"/>
  <c r="J916" i="28"/>
  <c r="K916" i="28"/>
  <c r="H918" i="28"/>
  <c r="I918" i="28"/>
  <c r="J918" i="28"/>
  <c r="K918" i="28"/>
  <c r="H919" i="28"/>
  <c r="I919" i="28"/>
  <c r="J919" i="28"/>
  <c r="K919" i="28"/>
  <c r="H920" i="28"/>
  <c r="I920" i="28"/>
  <c r="J920" i="28"/>
  <c r="K920" i="28"/>
  <c r="H921" i="28"/>
  <c r="I921" i="28"/>
  <c r="J921" i="28"/>
  <c r="K921" i="28"/>
  <c r="H922" i="28"/>
  <c r="I922" i="28"/>
  <c r="J922" i="28"/>
  <c r="K922" i="28"/>
  <c r="H923" i="28"/>
  <c r="I923" i="28"/>
  <c r="J923" i="28"/>
  <c r="K923" i="28"/>
  <c r="H924" i="28"/>
  <c r="I924" i="28"/>
  <c r="J924" i="28"/>
  <c r="K924" i="28"/>
  <c r="H925" i="28"/>
  <c r="I925" i="28"/>
  <c r="J925" i="28"/>
  <c r="K925" i="28"/>
  <c r="H926" i="28"/>
  <c r="I926" i="28"/>
  <c r="J926" i="28"/>
  <c r="K926" i="28"/>
  <c r="H927" i="28"/>
  <c r="I927" i="28"/>
  <c r="J927" i="28"/>
  <c r="K927" i="28"/>
  <c r="H929" i="28"/>
  <c r="I929" i="28"/>
  <c r="J929" i="28"/>
  <c r="K929" i="28"/>
  <c r="H930" i="28"/>
  <c r="I930" i="28"/>
  <c r="J930" i="28"/>
  <c r="K930" i="28"/>
  <c r="H931" i="28"/>
  <c r="I931" i="28"/>
  <c r="J931" i="28"/>
  <c r="K931" i="28"/>
  <c r="H932" i="28"/>
  <c r="I932" i="28"/>
  <c r="J932" i="28"/>
  <c r="K932" i="28"/>
  <c r="H933" i="28"/>
  <c r="I933" i="28"/>
  <c r="J933" i="28"/>
  <c r="K933" i="28"/>
  <c r="H934" i="28"/>
  <c r="I934" i="28"/>
  <c r="J934" i="28"/>
  <c r="K934" i="28"/>
  <c r="H935" i="28"/>
  <c r="I935" i="28"/>
  <c r="J935" i="28"/>
  <c r="K935" i="28"/>
  <c r="H936" i="28"/>
  <c r="I936" i="28"/>
  <c r="J936" i="28"/>
  <c r="K936" i="28"/>
  <c r="H941" i="28"/>
  <c r="I941" i="28"/>
  <c r="J941" i="28"/>
  <c r="K941" i="28"/>
  <c r="H942" i="28"/>
  <c r="I942" i="28"/>
  <c r="J942" i="28"/>
  <c r="K942" i="28"/>
  <c r="H943" i="28"/>
  <c r="I943" i="28"/>
  <c r="J943" i="28"/>
  <c r="K943" i="28"/>
  <c r="H944" i="28"/>
  <c r="I944" i="28"/>
  <c r="J944" i="28"/>
  <c r="K944" i="28"/>
  <c r="H945" i="28"/>
  <c r="I945" i="28"/>
  <c r="J945" i="28"/>
  <c r="K945" i="28"/>
  <c r="H946" i="28"/>
  <c r="I946" i="28"/>
  <c r="J946" i="28"/>
  <c r="K946" i="28"/>
  <c r="H947" i="28"/>
  <c r="I947" i="28"/>
  <c r="J947" i="28"/>
  <c r="K947" i="28"/>
  <c r="H948" i="28"/>
  <c r="I948" i="28"/>
  <c r="J948" i="28"/>
  <c r="K948" i="28"/>
  <c r="H949" i="28"/>
  <c r="I949" i="28"/>
  <c r="J949" i="28"/>
  <c r="K949" i="28"/>
  <c r="H950" i="28"/>
  <c r="I950" i="28"/>
  <c r="J950" i="28"/>
  <c r="K950" i="28"/>
  <c r="H952" i="28"/>
  <c r="I952" i="28"/>
  <c r="J952" i="28"/>
  <c r="K952" i="28"/>
  <c r="H953" i="28"/>
  <c r="I953" i="28"/>
  <c r="J953" i="28"/>
  <c r="K953" i="28"/>
  <c r="H954" i="28"/>
  <c r="I954" i="28"/>
  <c r="J954" i="28"/>
  <c r="K954" i="28"/>
  <c r="H955" i="28"/>
  <c r="I955" i="28"/>
  <c r="J955" i="28"/>
  <c r="K955" i="28"/>
  <c r="H956" i="28"/>
  <c r="I956" i="28"/>
  <c r="J956" i="28"/>
  <c r="K956" i="28"/>
  <c r="H957" i="28"/>
  <c r="I957" i="28"/>
  <c r="J957" i="28"/>
  <c r="K957" i="28"/>
  <c r="H958" i="28"/>
  <c r="I958" i="28"/>
  <c r="J958" i="28"/>
  <c r="K958" i="28"/>
  <c r="H959" i="28"/>
  <c r="I959" i="28"/>
  <c r="J959" i="28"/>
  <c r="K959" i="28"/>
  <c r="H960" i="28"/>
  <c r="I960" i="28"/>
  <c r="J960" i="28"/>
  <c r="K960" i="28"/>
  <c r="H961" i="28"/>
  <c r="I961" i="28"/>
  <c r="J961" i="28"/>
  <c r="K961" i="28"/>
  <c r="H962" i="28"/>
  <c r="I962" i="28"/>
  <c r="J962" i="28"/>
  <c r="K962" i="28"/>
  <c r="H967" i="28"/>
  <c r="I967" i="28"/>
  <c r="J967" i="28"/>
  <c r="K967" i="28"/>
  <c r="H968" i="28"/>
  <c r="I968" i="28"/>
  <c r="J968" i="28"/>
  <c r="K968" i="28"/>
  <c r="H969" i="28"/>
  <c r="I969" i="28"/>
  <c r="J969" i="28"/>
  <c r="K969" i="28"/>
  <c r="H970" i="28"/>
  <c r="I970" i="28"/>
  <c r="J970" i="28"/>
  <c r="K970" i="28"/>
  <c r="H971" i="28"/>
  <c r="I971" i="28"/>
  <c r="J971" i="28"/>
  <c r="K971" i="28"/>
  <c r="H972" i="28"/>
  <c r="I972" i="28"/>
  <c r="J972" i="28"/>
  <c r="K972" i="28"/>
  <c r="H973" i="28"/>
  <c r="I973" i="28"/>
  <c r="J973" i="28"/>
  <c r="K973" i="28"/>
  <c r="H974" i="28"/>
  <c r="I974" i="28"/>
  <c r="J974" i="28"/>
  <c r="K974" i="28"/>
  <c r="H975" i="28"/>
  <c r="I975" i="28"/>
  <c r="J975" i="28"/>
  <c r="K975" i="28"/>
  <c r="H976" i="28"/>
  <c r="I976" i="28"/>
  <c r="J976" i="28"/>
  <c r="K976" i="28"/>
  <c r="H977" i="28"/>
  <c r="I977" i="28"/>
  <c r="J977" i="28"/>
  <c r="K977" i="28"/>
  <c r="H978" i="28"/>
  <c r="I978" i="28"/>
  <c r="J978" i="28"/>
  <c r="K978" i="28"/>
  <c r="H980" i="28"/>
  <c r="I980" i="28"/>
  <c r="J980" i="28"/>
  <c r="K980" i="28"/>
  <c r="H981" i="28"/>
  <c r="I981" i="28"/>
  <c r="J981" i="28"/>
  <c r="K981" i="28"/>
  <c r="H982" i="28"/>
  <c r="I982" i="28"/>
  <c r="J982" i="28"/>
  <c r="K982" i="28"/>
  <c r="H983" i="28"/>
  <c r="I983" i="28"/>
  <c r="J983" i="28"/>
  <c r="K983" i="28"/>
  <c r="H984" i="28"/>
  <c r="I984" i="28"/>
  <c r="J984" i="28"/>
  <c r="K984" i="28"/>
  <c r="H985" i="28"/>
  <c r="I985" i="28"/>
  <c r="J985" i="28"/>
  <c r="K985" i="28"/>
  <c r="H986" i="28"/>
  <c r="I986" i="28"/>
  <c r="J986" i="28"/>
  <c r="K986" i="28"/>
  <c r="H987" i="28"/>
  <c r="I987" i="28"/>
  <c r="J987" i="28"/>
  <c r="K987" i="28"/>
  <c r="H988" i="28"/>
  <c r="I988" i="28"/>
  <c r="J988" i="28"/>
  <c r="K988" i="28"/>
  <c r="H989" i="28"/>
  <c r="I989" i="28"/>
  <c r="J989" i="28"/>
  <c r="K989" i="28"/>
  <c r="H990" i="28"/>
  <c r="I990" i="28"/>
  <c r="J990" i="28"/>
  <c r="K990" i="28"/>
  <c r="H991" i="28"/>
  <c r="I991" i="28"/>
  <c r="J991" i="28"/>
  <c r="K991" i="28"/>
  <c r="H996" i="28"/>
  <c r="I996" i="28"/>
  <c r="J996" i="28"/>
  <c r="K996" i="28"/>
  <c r="H997" i="28"/>
  <c r="I997" i="28"/>
  <c r="J997" i="28"/>
  <c r="K997" i="28"/>
  <c r="H998" i="28"/>
  <c r="I998" i="28"/>
  <c r="J998" i="28"/>
  <c r="K998" i="28"/>
  <c r="H999" i="28"/>
  <c r="I999" i="28"/>
  <c r="J999" i="28"/>
  <c r="K999" i="28"/>
  <c r="H1000" i="28"/>
  <c r="I1000" i="28"/>
  <c r="J1000" i="28"/>
  <c r="K1000" i="28"/>
  <c r="H1001" i="28"/>
  <c r="I1001" i="28"/>
  <c r="J1001" i="28"/>
  <c r="K1001" i="28"/>
  <c r="H1002" i="28"/>
  <c r="I1002" i="28"/>
  <c r="J1002" i="28"/>
  <c r="K1002" i="28"/>
  <c r="H1003" i="28"/>
  <c r="I1003" i="28"/>
  <c r="J1003" i="28"/>
  <c r="K1003" i="28"/>
  <c r="H1004" i="28"/>
  <c r="I1004" i="28"/>
  <c r="J1004" i="28"/>
  <c r="K1004" i="28"/>
  <c r="H1005" i="28"/>
  <c r="I1005" i="28"/>
  <c r="J1005" i="28"/>
  <c r="K1005" i="28"/>
  <c r="H1007" i="28"/>
  <c r="I1007" i="28"/>
  <c r="J1007" i="28"/>
  <c r="K1007" i="28"/>
  <c r="H1008" i="28"/>
  <c r="I1008" i="28"/>
  <c r="J1008" i="28"/>
  <c r="K1008" i="28"/>
  <c r="H1009" i="28"/>
  <c r="I1009" i="28"/>
  <c r="J1009" i="28"/>
  <c r="K1009" i="28"/>
  <c r="H1010" i="28"/>
  <c r="I1010" i="28"/>
  <c r="J1010" i="28"/>
  <c r="K1010" i="28"/>
  <c r="H1011" i="28"/>
  <c r="I1011" i="28"/>
  <c r="J1011" i="28"/>
  <c r="K1011" i="28"/>
  <c r="H1012" i="28"/>
  <c r="I1012" i="28"/>
  <c r="J1012" i="28"/>
  <c r="K1012" i="28"/>
  <c r="H1013" i="28"/>
  <c r="I1013" i="28"/>
  <c r="J1013" i="28"/>
  <c r="K1013" i="28"/>
  <c r="H1014" i="28"/>
  <c r="I1014" i="28"/>
  <c r="J1014" i="28"/>
  <c r="K1014" i="28"/>
  <c r="H1016" i="28"/>
  <c r="I1016" i="28"/>
  <c r="J1016" i="28"/>
  <c r="K1016" i="28"/>
  <c r="H1017" i="28"/>
  <c r="I1017" i="28"/>
  <c r="J1017" i="28"/>
  <c r="K1017" i="28"/>
  <c r="H1018" i="28"/>
  <c r="I1018" i="28"/>
  <c r="J1018" i="28"/>
  <c r="K1018" i="28"/>
  <c r="H1019" i="28"/>
  <c r="I1019" i="28"/>
  <c r="J1019" i="28"/>
  <c r="K1019" i="28"/>
  <c r="H1020" i="28"/>
  <c r="I1020" i="28"/>
  <c r="J1020" i="28"/>
  <c r="K1020" i="28"/>
  <c r="H1021" i="28"/>
  <c r="I1021" i="28"/>
  <c r="J1021" i="28"/>
  <c r="K1021" i="28"/>
  <c r="H1022" i="28"/>
  <c r="I1022" i="28"/>
  <c r="J1022" i="28"/>
  <c r="K1022" i="28"/>
  <c r="H1023" i="28"/>
  <c r="I1023" i="28"/>
  <c r="J1023" i="28"/>
  <c r="K1023" i="28"/>
  <c r="H1028" i="28"/>
  <c r="I1028" i="28"/>
  <c r="J1028" i="28"/>
  <c r="K1028" i="28"/>
  <c r="H1029" i="28"/>
  <c r="I1029" i="28"/>
  <c r="J1029" i="28"/>
  <c r="K1029" i="28"/>
  <c r="H1030" i="28"/>
  <c r="I1030" i="28"/>
  <c r="J1030" i="28"/>
  <c r="K1030" i="28"/>
  <c r="H1031" i="28"/>
  <c r="I1031" i="28"/>
  <c r="J1031" i="28"/>
  <c r="K1031" i="28"/>
  <c r="H1032" i="28"/>
  <c r="I1032" i="28"/>
  <c r="J1032" i="28"/>
  <c r="K1032" i="28"/>
  <c r="H1033" i="28"/>
  <c r="I1033" i="28"/>
  <c r="J1033" i="28"/>
  <c r="K1033" i="28"/>
  <c r="H1034" i="28"/>
  <c r="I1034" i="28"/>
  <c r="J1034" i="28"/>
  <c r="K1034" i="28"/>
  <c r="H1035" i="28"/>
  <c r="I1035" i="28"/>
  <c r="J1035" i="28"/>
  <c r="K1035" i="28"/>
  <c r="H1036" i="28"/>
  <c r="I1036" i="28"/>
  <c r="J1036" i="28"/>
  <c r="K1036" i="28"/>
  <c r="H1038" i="28"/>
  <c r="I1038" i="28"/>
  <c r="J1038" i="28"/>
  <c r="K1038" i="28"/>
  <c r="H1039" i="28"/>
  <c r="I1039" i="28"/>
  <c r="J1039" i="28"/>
  <c r="K1039" i="28"/>
  <c r="H1040" i="28"/>
  <c r="I1040" i="28"/>
  <c r="J1040" i="28"/>
  <c r="K1040" i="28"/>
  <c r="H1041" i="28"/>
  <c r="I1041" i="28"/>
  <c r="J1041" i="28"/>
  <c r="K1041" i="28"/>
  <c r="H1042" i="28"/>
  <c r="I1042" i="28"/>
  <c r="J1042" i="28"/>
  <c r="K1042" i="28"/>
  <c r="H1043" i="28"/>
  <c r="I1043" i="28"/>
  <c r="J1043" i="28"/>
  <c r="K1043" i="28"/>
  <c r="H1044" i="28"/>
  <c r="I1044" i="28"/>
  <c r="J1044" i="28"/>
  <c r="K1044" i="28"/>
  <c r="H1045" i="28"/>
  <c r="I1045" i="28"/>
  <c r="J1045" i="28"/>
  <c r="K1045" i="28"/>
  <c r="H1047" i="28"/>
  <c r="I1047" i="28"/>
  <c r="J1047" i="28"/>
  <c r="K1047" i="28"/>
  <c r="H1048" i="28"/>
  <c r="I1048" i="28"/>
  <c r="J1048" i="28"/>
  <c r="K1048" i="28"/>
  <c r="H1049" i="28"/>
  <c r="I1049" i="28"/>
  <c r="J1049" i="28"/>
  <c r="K1049" i="28"/>
  <c r="H1050" i="28"/>
  <c r="I1050" i="28"/>
  <c r="J1050" i="28"/>
  <c r="K1050" i="28"/>
  <c r="H1051" i="28"/>
  <c r="I1051" i="28"/>
  <c r="J1051" i="28"/>
  <c r="K1051" i="28"/>
  <c r="H1052" i="28"/>
  <c r="I1052" i="28"/>
  <c r="J1052" i="28"/>
  <c r="K1052" i="28"/>
  <c r="H1053" i="28"/>
  <c r="I1053" i="28"/>
  <c r="J1053" i="28"/>
  <c r="K1053" i="28"/>
  <c r="H1054" i="28"/>
  <c r="I1054" i="28"/>
  <c r="J1054" i="28"/>
  <c r="K1054" i="28"/>
  <c r="H1055" i="28"/>
  <c r="I1055" i="28"/>
  <c r="J1055" i="28"/>
  <c r="K1055" i="28"/>
  <c r="H1056" i="28"/>
  <c r="I1056" i="28"/>
  <c r="J1056" i="28"/>
  <c r="K1056" i="28"/>
  <c r="H1057" i="28"/>
  <c r="I1057" i="28"/>
  <c r="J1057" i="28"/>
  <c r="K1057" i="28"/>
  <c r="H1062" i="28"/>
  <c r="I1062" i="28"/>
  <c r="J1062" i="28"/>
  <c r="K1062" i="28"/>
  <c r="H1063" i="28"/>
  <c r="I1063" i="28"/>
  <c r="J1063" i="28"/>
  <c r="K1063" i="28"/>
  <c r="H1064" i="28"/>
  <c r="I1064" i="28"/>
  <c r="J1064" i="28"/>
  <c r="K1064" i="28"/>
  <c r="H1065" i="28"/>
  <c r="I1065" i="28"/>
  <c r="J1065" i="28"/>
  <c r="K1065" i="28"/>
  <c r="H1066" i="28"/>
  <c r="I1066" i="28"/>
  <c r="J1066" i="28"/>
  <c r="K1066" i="28"/>
  <c r="H1067" i="28"/>
  <c r="I1067" i="28"/>
  <c r="J1067" i="28"/>
  <c r="K1067" i="28"/>
  <c r="H1068" i="28"/>
  <c r="I1068" i="28"/>
  <c r="J1068" i="28"/>
  <c r="K1068" i="28"/>
  <c r="H1069" i="28"/>
  <c r="I1069" i="28"/>
  <c r="J1069" i="28"/>
  <c r="K1069" i="28"/>
  <c r="H1070" i="28"/>
  <c r="I1070" i="28"/>
  <c r="J1070" i="28"/>
  <c r="K1070" i="28"/>
  <c r="H1071" i="28"/>
  <c r="I1071" i="28"/>
  <c r="J1071" i="28"/>
  <c r="K1071" i="28"/>
  <c r="H1072" i="28"/>
  <c r="I1072" i="28"/>
  <c r="J1072" i="28"/>
  <c r="K1072" i="28"/>
  <c r="H1074" i="28"/>
  <c r="I1074" i="28"/>
  <c r="J1074" i="28"/>
  <c r="K1074" i="28"/>
  <c r="H1075" i="28"/>
  <c r="I1075" i="28"/>
  <c r="J1075" i="28"/>
  <c r="K1075" i="28"/>
  <c r="H1076" i="28"/>
  <c r="I1076" i="28"/>
  <c r="J1076" i="28"/>
  <c r="K1076" i="28"/>
  <c r="H1077" i="28"/>
  <c r="I1077" i="28"/>
  <c r="J1077" i="28"/>
  <c r="K1077" i="28"/>
  <c r="H1078" i="28"/>
  <c r="I1078" i="28"/>
  <c r="J1078" i="28"/>
  <c r="K1078" i="28"/>
  <c r="H1079" i="28"/>
  <c r="I1079" i="28"/>
  <c r="J1079" i="28"/>
  <c r="K1079" i="28"/>
  <c r="H1080" i="28"/>
  <c r="I1080" i="28"/>
  <c r="J1080" i="28"/>
  <c r="K1080" i="28"/>
  <c r="H1081" i="28"/>
  <c r="I1081" i="28"/>
  <c r="J1081" i="28"/>
  <c r="K1081" i="28"/>
  <c r="H1082" i="28"/>
  <c r="I1082" i="28"/>
  <c r="J1082" i="28"/>
  <c r="K1082" i="28"/>
  <c r="H1083" i="28"/>
  <c r="I1083" i="28"/>
  <c r="J1083" i="28"/>
  <c r="K1083" i="28"/>
  <c r="H1085" i="28"/>
  <c r="I1085" i="28"/>
  <c r="J1085" i="28"/>
  <c r="K1085" i="28"/>
  <c r="H1086" i="28"/>
  <c r="I1086" i="28"/>
  <c r="J1086" i="28"/>
  <c r="K1086" i="28"/>
  <c r="H1087" i="28"/>
  <c r="I1087" i="28"/>
  <c r="J1087" i="28"/>
  <c r="K1087" i="28"/>
  <c r="H1088" i="28"/>
  <c r="I1088" i="28"/>
  <c r="J1088" i="28"/>
  <c r="K1088" i="28"/>
  <c r="H1089" i="28"/>
  <c r="I1089" i="28"/>
  <c r="J1089" i="28"/>
  <c r="K1089" i="28"/>
  <c r="H1090" i="28"/>
  <c r="I1090" i="28"/>
  <c r="J1090" i="28"/>
  <c r="K1090" i="28"/>
  <c r="H1091" i="28"/>
  <c r="I1091" i="28"/>
  <c r="J1091" i="28"/>
  <c r="K1091" i="28"/>
  <c r="H1092" i="28"/>
  <c r="I1092" i="28"/>
  <c r="J1092" i="28"/>
  <c r="K1092" i="28"/>
  <c r="H1093" i="28"/>
  <c r="I1093" i="28"/>
  <c r="J1093" i="28"/>
  <c r="K1093" i="28"/>
  <c r="H1094" i="28"/>
  <c r="I1094" i="28"/>
  <c r="J1094" i="28"/>
  <c r="K1094" i="28"/>
  <c r="H1099" i="28"/>
  <c r="I1099" i="28"/>
  <c r="J1099" i="28"/>
  <c r="K1099" i="28"/>
  <c r="H1100" i="28"/>
  <c r="I1100" i="28"/>
  <c r="J1100" i="28"/>
  <c r="K1100" i="28"/>
  <c r="H1101" i="28"/>
  <c r="I1101" i="28"/>
  <c r="J1101" i="28"/>
  <c r="K1101" i="28"/>
  <c r="H1102" i="28"/>
  <c r="I1102" i="28"/>
  <c r="J1102" i="28"/>
  <c r="K1102" i="28"/>
  <c r="H1103" i="28"/>
  <c r="I1103" i="28"/>
  <c r="J1103" i="28"/>
  <c r="K1103" i="28"/>
  <c r="H1104" i="28"/>
  <c r="I1104" i="28"/>
  <c r="J1104" i="28"/>
  <c r="K1104" i="28"/>
  <c r="H1105" i="28"/>
  <c r="I1105" i="28"/>
  <c r="J1105" i="28"/>
  <c r="K1105" i="28"/>
  <c r="H1106" i="28"/>
  <c r="I1106" i="28"/>
  <c r="J1106" i="28"/>
  <c r="K1106" i="28"/>
  <c r="H1108" i="28"/>
  <c r="I1108" i="28"/>
  <c r="J1108" i="28"/>
  <c r="K1108" i="28"/>
  <c r="H1109" i="28"/>
  <c r="I1109" i="28"/>
  <c r="J1109" i="28"/>
  <c r="K1109" i="28"/>
  <c r="H1110" i="28"/>
  <c r="I1110" i="28"/>
  <c r="J1110" i="28"/>
  <c r="K1110" i="28"/>
  <c r="H1111" i="28"/>
  <c r="I1111" i="28"/>
  <c r="J1111" i="28"/>
  <c r="K1111" i="28"/>
  <c r="H1112" i="28"/>
  <c r="I1112" i="28"/>
  <c r="J1112" i="28"/>
  <c r="K1112" i="28"/>
  <c r="H1113" i="28"/>
  <c r="I1113" i="28"/>
  <c r="J1113" i="28"/>
  <c r="K1113" i="28"/>
  <c r="H1114" i="28"/>
  <c r="I1114" i="28"/>
  <c r="J1114" i="28"/>
  <c r="K1114" i="28"/>
  <c r="H1116" i="28"/>
  <c r="I1116" i="28"/>
  <c r="J1116" i="28"/>
  <c r="K1116" i="28"/>
  <c r="H1117" i="28"/>
  <c r="I1117" i="28"/>
  <c r="J1117" i="28"/>
  <c r="K1117" i="28"/>
  <c r="H1118" i="28"/>
  <c r="I1118" i="28"/>
  <c r="J1118" i="28"/>
  <c r="K1118" i="28"/>
  <c r="H1119" i="28"/>
  <c r="I1119" i="28"/>
  <c r="J1119" i="28"/>
  <c r="K1119" i="28"/>
  <c r="H1120" i="28"/>
  <c r="I1120" i="28"/>
  <c r="J1120" i="28"/>
  <c r="K1120" i="28"/>
  <c r="H1121" i="28"/>
  <c r="I1121" i="28"/>
  <c r="J1121" i="28"/>
  <c r="K1121" i="28"/>
  <c r="H1122" i="28"/>
  <c r="I1122" i="28"/>
  <c r="J1122" i="28"/>
  <c r="K1122" i="28"/>
  <c r="H1123" i="28"/>
  <c r="I1123" i="28"/>
  <c r="J1123" i="28"/>
  <c r="K1123" i="28"/>
  <c r="H1124" i="28"/>
  <c r="I1124" i="28"/>
  <c r="J1124" i="28"/>
  <c r="K1124" i="28"/>
  <c r="H1129" i="28"/>
  <c r="I1129" i="28"/>
  <c r="J1129" i="28"/>
  <c r="K1129" i="28"/>
  <c r="H1130" i="28"/>
  <c r="I1130" i="28"/>
  <c r="J1130" i="28"/>
  <c r="K1130" i="28"/>
  <c r="H1131" i="28"/>
  <c r="I1131" i="28"/>
  <c r="J1131" i="28"/>
  <c r="K1131" i="28"/>
  <c r="H1132" i="28"/>
  <c r="I1132" i="28"/>
  <c r="J1132" i="28"/>
  <c r="K1132" i="28"/>
  <c r="H1133" i="28"/>
  <c r="I1133" i="28"/>
  <c r="J1133" i="28"/>
  <c r="K1133" i="28"/>
  <c r="H1134" i="28"/>
  <c r="I1134" i="28"/>
  <c r="J1134" i="28"/>
  <c r="K1134" i="28"/>
  <c r="H1135" i="28"/>
  <c r="I1135" i="28"/>
  <c r="J1135" i="28"/>
  <c r="K1135" i="28"/>
  <c r="H1136" i="28"/>
  <c r="I1136" i="28"/>
  <c r="J1136" i="28"/>
  <c r="K1136" i="28"/>
  <c r="H1137" i="28"/>
  <c r="I1137" i="28"/>
  <c r="J1137" i="28"/>
  <c r="K1137" i="28"/>
  <c r="H1139" i="28"/>
  <c r="I1139" i="28"/>
  <c r="J1139" i="28"/>
  <c r="K1139" i="28"/>
  <c r="H1140" i="28"/>
  <c r="I1140" i="28"/>
  <c r="J1140" i="28"/>
  <c r="K1140" i="28"/>
  <c r="H1141" i="28"/>
  <c r="I1141" i="28"/>
  <c r="J1141" i="28"/>
  <c r="K1141" i="28"/>
  <c r="H1142" i="28"/>
  <c r="I1142" i="28"/>
  <c r="J1142" i="28"/>
  <c r="K1142" i="28"/>
  <c r="H1143" i="28"/>
  <c r="I1143" i="28"/>
  <c r="J1143" i="28"/>
  <c r="K1143" i="28"/>
  <c r="H1145" i="28"/>
  <c r="I1145" i="28"/>
  <c r="J1145" i="28"/>
  <c r="K1145" i="28"/>
  <c r="H1146" i="28"/>
  <c r="I1146" i="28"/>
  <c r="J1146" i="28"/>
  <c r="K1146" i="28"/>
  <c r="H1147" i="28"/>
  <c r="I1147" i="28"/>
  <c r="J1147" i="28"/>
  <c r="K1147" i="28"/>
  <c r="H1149" i="28"/>
  <c r="I1149" i="28"/>
  <c r="J1149" i="28"/>
  <c r="K1149" i="28"/>
  <c r="H1150" i="28"/>
  <c r="I1150" i="28"/>
  <c r="J1150" i="28"/>
  <c r="K1150" i="28"/>
  <c r="H1151" i="28"/>
  <c r="I1151" i="28"/>
  <c r="J1151" i="28"/>
  <c r="K1151" i="28"/>
  <c r="H1152" i="28"/>
  <c r="I1152" i="28"/>
  <c r="J1152" i="28"/>
  <c r="K1152" i="28"/>
  <c r="H1153" i="28"/>
  <c r="I1153" i="28"/>
  <c r="J1153" i="28"/>
  <c r="K1153" i="28"/>
  <c r="H1154" i="28"/>
  <c r="I1154" i="28"/>
  <c r="J1154" i="28"/>
  <c r="K1154" i="28"/>
  <c r="H1155" i="28"/>
  <c r="I1155" i="28"/>
  <c r="J1155" i="28"/>
  <c r="K1155" i="28"/>
  <c r="H1160" i="28"/>
  <c r="I1160" i="28"/>
  <c r="J1160" i="28"/>
  <c r="K1160" i="28"/>
  <c r="H1161" i="28"/>
  <c r="I1161" i="28"/>
  <c r="J1161" i="28"/>
  <c r="K1161" i="28"/>
  <c r="H1162" i="28"/>
  <c r="I1162" i="28"/>
  <c r="J1162" i="28"/>
  <c r="K1162" i="28"/>
  <c r="H1163" i="28"/>
  <c r="I1163" i="28"/>
  <c r="J1163" i="28"/>
  <c r="K1163" i="28"/>
  <c r="H1164" i="28"/>
  <c r="I1164" i="28"/>
  <c r="J1164" i="28"/>
  <c r="K1164" i="28"/>
  <c r="H1165" i="28"/>
  <c r="I1165" i="28"/>
  <c r="J1165" i="28"/>
  <c r="K1165" i="28"/>
  <c r="H1166" i="28"/>
  <c r="I1166" i="28"/>
  <c r="J1166" i="28"/>
  <c r="K1166" i="28"/>
  <c r="H1167" i="28"/>
  <c r="I1167" i="28"/>
  <c r="J1167" i="28"/>
  <c r="K1167" i="28"/>
  <c r="H1168" i="28"/>
  <c r="I1168" i="28"/>
  <c r="J1168" i="28"/>
  <c r="K1168" i="28"/>
  <c r="H1170" i="28"/>
  <c r="I1170" i="28"/>
  <c r="J1170" i="28"/>
  <c r="K1170" i="28"/>
  <c r="H1171" i="28"/>
  <c r="I1171" i="28"/>
  <c r="J1171" i="28"/>
  <c r="K1171" i="28"/>
  <c r="H1172" i="28"/>
  <c r="I1172" i="28"/>
  <c r="J1172" i="28"/>
  <c r="K1172" i="28"/>
  <c r="H1173" i="28"/>
  <c r="I1173" i="28"/>
  <c r="J1173" i="28"/>
  <c r="K1173" i="28"/>
  <c r="H1175" i="28"/>
  <c r="I1175" i="28"/>
  <c r="J1175" i="28"/>
  <c r="K1175" i="28"/>
  <c r="H1176" i="28"/>
  <c r="I1176" i="28"/>
  <c r="J1176" i="28"/>
  <c r="K1176" i="28"/>
  <c r="H1177" i="28"/>
  <c r="I1177" i="28"/>
  <c r="J1177" i="28"/>
  <c r="K1177" i="28"/>
  <c r="H1178" i="28"/>
  <c r="I1178" i="28"/>
  <c r="J1178" i="28"/>
  <c r="K1178" i="28"/>
  <c r="H1180" i="28"/>
  <c r="I1180" i="28"/>
  <c r="J1180" i="28"/>
  <c r="K1180" i="28"/>
  <c r="H1181" i="28"/>
  <c r="I1181" i="28"/>
  <c r="J1181" i="28"/>
  <c r="K1181" i="28"/>
  <c r="H1182" i="28"/>
  <c r="I1182" i="28"/>
  <c r="J1182" i="28"/>
  <c r="K1182" i="28"/>
  <c r="H1184" i="28"/>
  <c r="I1184" i="28"/>
  <c r="J1184" i="28"/>
  <c r="K1184" i="28"/>
  <c r="H1185" i="28"/>
  <c r="I1185" i="28"/>
  <c r="J1185" i="28"/>
  <c r="K1185" i="28"/>
  <c r="H1186" i="28"/>
  <c r="I1186" i="28"/>
  <c r="J1186" i="28"/>
  <c r="K1186" i="28"/>
  <c r="H1187" i="28"/>
  <c r="I1187" i="28"/>
  <c r="J1187" i="28"/>
  <c r="K1187" i="28"/>
  <c r="H1188" i="28"/>
  <c r="I1188" i="28"/>
  <c r="J1188" i="28"/>
  <c r="K1188" i="28"/>
  <c r="H1189" i="28"/>
  <c r="I1189" i="28"/>
  <c r="J1189" i="28"/>
  <c r="K1189" i="28"/>
  <c r="H1190" i="28"/>
  <c r="I1190" i="28"/>
  <c r="J1190" i="28"/>
  <c r="K1190" i="28"/>
  <c r="H1191" i="28"/>
  <c r="I1191" i="28"/>
  <c r="J1191" i="28"/>
  <c r="K1191" i="28"/>
  <c r="H1192" i="28"/>
  <c r="I1192" i="28"/>
  <c r="J1192" i="28"/>
  <c r="K1192" i="28"/>
  <c r="H1197" i="28"/>
  <c r="I1197" i="28"/>
  <c r="J1197" i="28"/>
  <c r="K1197" i="28"/>
  <c r="H1198" i="28"/>
  <c r="I1198" i="28"/>
  <c r="J1198" i="28"/>
  <c r="K1198" i="28"/>
  <c r="H1199" i="28"/>
  <c r="I1199" i="28"/>
  <c r="J1199" i="28"/>
  <c r="K1199" i="28"/>
  <c r="H1200" i="28"/>
  <c r="I1200" i="28"/>
  <c r="J1200" i="28"/>
  <c r="K1200" i="28"/>
  <c r="H1202" i="28"/>
  <c r="I1202" i="28"/>
  <c r="J1202" i="28"/>
  <c r="K1202" i="28"/>
  <c r="H1203" i="28"/>
  <c r="I1203" i="28"/>
  <c r="J1203" i="28"/>
  <c r="K1203" i="28"/>
  <c r="H1204" i="28"/>
  <c r="I1204" i="28"/>
  <c r="J1204" i="28"/>
  <c r="K1204" i="28"/>
  <c r="H1205" i="28"/>
  <c r="I1205" i="28"/>
  <c r="J1205" i="28"/>
  <c r="K1205" i="28"/>
  <c r="H1206" i="28"/>
  <c r="I1206" i="28"/>
  <c r="J1206" i="28"/>
  <c r="K1206" i="28"/>
  <c r="H1208" i="28"/>
  <c r="I1208" i="28"/>
  <c r="J1208" i="28"/>
  <c r="K1208" i="28"/>
  <c r="H1209" i="28"/>
  <c r="I1209" i="28"/>
  <c r="J1209" i="28"/>
  <c r="K1209" i="28"/>
  <c r="H1210" i="28"/>
  <c r="I1210" i="28"/>
  <c r="J1210" i="28"/>
  <c r="K1210" i="28"/>
  <c r="H1211" i="28"/>
  <c r="I1211" i="28"/>
  <c r="J1211" i="28"/>
  <c r="K1211" i="28"/>
  <c r="H1212" i="28"/>
  <c r="I1212" i="28"/>
  <c r="J1212" i="28"/>
  <c r="K1212" i="28"/>
  <c r="H1213" i="28"/>
  <c r="I1213" i="28"/>
  <c r="J1213" i="28"/>
  <c r="K1213" i="28"/>
  <c r="H1214" i="28"/>
  <c r="I1214" i="28"/>
  <c r="J1214" i="28"/>
  <c r="K1214" i="28"/>
  <c r="H1215" i="28"/>
  <c r="I1215" i="28"/>
  <c r="J1215" i="28"/>
  <c r="K1215" i="28"/>
  <c r="L936" i="28"/>
  <c r="L935" i="28"/>
  <c r="L934" i="28"/>
  <c r="L933" i="28"/>
  <c r="L932" i="28"/>
  <c r="L931" i="28"/>
  <c r="L930" i="28"/>
  <c r="L929" i="28"/>
  <c r="L927" i="28"/>
  <c r="L926" i="28"/>
  <c r="L925" i="28"/>
  <c r="L924" i="28"/>
  <c r="L923" i="28"/>
  <c r="L922" i="28"/>
  <c r="L921" i="28"/>
  <c r="L920" i="28"/>
  <c r="L919" i="28"/>
  <c r="L918" i="28"/>
  <c r="L735" i="28"/>
  <c r="L734" i="28"/>
  <c r="L733" i="28"/>
  <c r="L732" i="28"/>
  <c r="L731" i="28"/>
  <c r="L730" i="28"/>
  <c r="L729" i="28"/>
  <c r="L728" i="28"/>
  <c r="L726" i="28"/>
  <c r="L725" i="28"/>
  <c r="L724" i="28"/>
  <c r="L723" i="28"/>
  <c r="L722" i="28"/>
  <c r="L721" i="28"/>
  <c r="L720" i="28"/>
  <c r="L719" i="28"/>
  <c r="L718" i="28"/>
  <c r="L717" i="28"/>
  <c r="L631" i="28"/>
  <c r="L630" i="28"/>
  <c r="L629" i="28"/>
  <c r="L628" i="28"/>
  <c r="L627" i="28"/>
  <c r="L626" i="28"/>
  <c r="L625" i="28"/>
  <c r="L624" i="28"/>
  <c r="L623" i="28"/>
  <c r="L622" i="28"/>
  <c r="L621" i="28"/>
  <c r="L1215" i="28"/>
  <c r="L1214" i="28"/>
  <c r="L1213" i="28"/>
  <c r="L1212" i="28"/>
  <c r="L1211" i="28"/>
  <c r="L1210" i="28"/>
  <c r="L1209" i="28"/>
  <c r="L1208" i="28"/>
  <c r="L1206" i="28"/>
  <c r="L1205" i="28"/>
  <c r="L1204" i="28"/>
  <c r="L1203" i="28"/>
  <c r="L1202" i="28"/>
  <c r="L1200" i="28"/>
  <c r="L1199" i="28"/>
  <c r="L1198" i="28"/>
  <c r="L1197" i="28"/>
  <c r="L1192" i="28"/>
  <c r="L1191" i="28"/>
  <c r="L1190" i="28"/>
  <c r="L1189" i="28"/>
  <c r="L1188" i="28"/>
  <c r="L1187" i="28"/>
  <c r="L1186" i="28"/>
  <c r="L1185" i="28"/>
  <c r="L1184" i="28"/>
  <c r="L1182" i="28"/>
  <c r="L1181" i="28"/>
  <c r="L1180" i="28"/>
  <c r="L1178" i="28"/>
  <c r="L1177" i="28"/>
  <c r="L1176" i="28"/>
  <c r="L1175" i="28"/>
  <c r="L1173" i="28"/>
  <c r="L1172" i="28"/>
  <c r="L1171" i="28"/>
  <c r="L1170" i="28"/>
  <c r="L1168" i="28"/>
  <c r="L1167" i="28"/>
  <c r="L1166" i="28"/>
  <c r="L1165" i="28"/>
  <c r="L1164" i="28"/>
  <c r="L1163" i="28"/>
  <c r="L1162" i="28"/>
  <c r="L1161" i="28"/>
  <c r="L1160" i="28"/>
  <c r="L1155" i="28"/>
  <c r="L1154" i="28"/>
  <c r="L1153" i="28"/>
  <c r="L1152" i="28"/>
  <c r="L1151" i="28"/>
  <c r="L1150" i="28"/>
  <c r="L1149" i="28"/>
  <c r="L1147" i="28"/>
  <c r="L1146" i="28"/>
  <c r="L1145" i="28"/>
  <c r="L1143" i="28"/>
  <c r="L1142" i="28"/>
  <c r="L1141" i="28"/>
  <c r="L1140" i="28"/>
  <c r="L1139" i="28"/>
  <c r="L1137" i="28"/>
  <c r="L1136" i="28"/>
  <c r="L1135" i="28"/>
  <c r="L1134" i="28"/>
  <c r="L1133" i="28"/>
  <c r="L1132" i="28"/>
  <c r="L1131" i="28"/>
  <c r="L1130" i="28"/>
  <c r="L1129" i="28"/>
  <c r="L1124" i="28"/>
  <c r="L1123" i="28"/>
  <c r="L1122" i="28"/>
  <c r="L1121" i="28"/>
  <c r="L1120" i="28"/>
  <c r="L1119" i="28"/>
  <c r="L1118" i="28"/>
  <c r="L1117" i="28"/>
  <c r="L1116" i="28"/>
  <c r="L1114" i="28"/>
  <c r="L1113" i="28"/>
  <c r="L1112" i="28"/>
  <c r="L1111" i="28"/>
  <c r="L1110" i="28"/>
  <c r="L1109" i="28"/>
  <c r="L1108" i="28"/>
  <c r="L1106" i="28"/>
  <c r="L1105" i="28"/>
  <c r="L1104" i="28"/>
  <c r="L1103" i="28"/>
  <c r="L1102" i="28"/>
  <c r="L1101" i="28"/>
  <c r="L1100" i="28"/>
  <c r="L1099" i="28"/>
  <c r="L1094" i="28"/>
  <c r="L1093" i="28"/>
  <c r="L1092" i="28"/>
  <c r="L1091" i="28"/>
  <c r="L1090" i="28"/>
  <c r="L1089" i="28"/>
  <c r="L1088" i="28"/>
  <c r="L1087" i="28"/>
  <c r="L1086" i="28"/>
  <c r="L1085" i="28"/>
  <c r="L1083" i="28"/>
  <c r="L1082" i="28"/>
  <c r="L1081" i="28"/>
  <c r="L1080" i="28"/>
  <c r="L1079" i="28"/>
  <c r="L1078" i="28"/>
  <c r="L1077" i="28"/>
  <c r="L1076" i="28"/>
  <c r="L1075" i="28"/>
  <c r="L1074" i="28"/>
  <c r="L1072" i="28"/>
  <c r="L1071" i="28"/>
  <c r="L1070" i="28"/>
  <c r="L1069" i="28"/>
  <c r="L1068" i="28"/>
  <c r="L1067" i="28"/>
  <c r="L1066" i="28"/>
  <c r="L1065" i="28"/>
  <c r="L1064" i="28"/>
  <c r="L1063" i="28"/>
  <c r="L1062" i="28"/>
  <c r="L1057" i="28"/>
  <c r="L1056" i="28"/>
  <c r="L1055" i="28"/>
  <c r="L1054" i="28"/>
  <c r="L1053" i="28"/>
  <c r="L1052" i="28"/>
  <c r="L1051" i="28"/>
  <c r="L1050" i="28"/>
  <c r="L1049" i="28"/>
  <c r="L1048" i="28"/>
  <c r="L1047" i="28"/>
  <c r="L1045" i="28"/>
  <c r="L1044" i="28"/>
  <c r="L1043" i="28"/>
  <c r="L1042" i="28"/>
  <c r="L1041" i="28"/>
  <c r="L1040" i="28"/>
  <c r="L1039" i="28"/>
  <c r="L1038" i="28"/>
  <c r="L1036" i="28"/>
  <c r="L1035" i="28"/>
  <c r="L1034" i="28"/>
  <c r="L1033" i="28"/>
  <c r="L1032" i="28"/>
  <c r="L1031" i="28"/>
  <c r="L1030" i="28"/>
  <c r="L1029" i="28"/>
  <c r="L1028" i="28"/>
  <c r="L1023" i="28"/>
  <c r="L1022" i="28"/>
  <c r="L1021" i="28"/>
  <c r="L1020" i="28"/>
  <c r="L1019" i="28"/>
  <c r="L1018" i="28"/>
  <c r="L1017" i="28"/>
  <c r="L1016" i="28"/>
  <c r="L1014" i="28"/>
  <c r="L1013" i="28"/>
  <c r="L1012" i="28"/>
  <c r="L1011" i="28"/>
  <c r="L1010" i="28"/>
  <c r="L1009" i="28"/>
  <c r="L1008" i="28"/>
  <c r="L1007" i="28"/>
  <c r="L1005" i="28"/>
  <c r="L1004" i="28"/>
  <c r="L1003" i="28"/>
  <c r="L1002" i="28"/>
  <c r="L1001" i="28"/>
  <c r="L1000" i="28"/>
  <c r="L999" i="28"/>
  <c r="L998" i="28"/>
  <c r="L997" i="28"/>
  <c r="L996" i="28"/>
  <c r="L991" i="28"/>
  <c r="L990" i="28"/>
  <c r="L989" i="28"/>
  <c r="L988" i="28"/>
  <c r="L987" i="28"/>
  <c r="L986" i="28"/>
  <c r="L985" i="28"/>
  <c r="L984" i="28"/>
  <c r="L983" i="28"/>
  <c r="L982" i="28"/>
  <c r="L981" i="28"/>
  <c r="L980" i="28"/>
  <c r="L978" i="28"/>
  <c r="L977" i="28"/>
  <c r="L976" i="28"/>
  <c r="L975" i="28"/>
  <c r="L974" i="28"/>
  <c r="L973" i="28"/>
  <c r="L972" i="28"/>
  <c r="L971" i="28"/>
  <c r="L970" i="28"/>
  <c r="L969" i="28"/>
  <c r="L968" i="28"/>
  <c r="L967" i="28"/>
  <c r="L962" i="28"/>
  <c r="L961" i="28"/>
  <c r="L960" i="28"/>
  <c r="L959" i="28"/>
  <c r="L958" i="28"/>
  <c r="L957" i="28"/>
  <c r="L956" i="28"/>
  <c r="L955" i="28"/>
  <c r="L954" i="28"/>
  <c r="L953" i="28"/>
  <c r="L952" i="28"/>
  <c r="L950" i="28"/>
  <c r="L949" i="28"/>
  <c r="L948" i="28"/>
  <c r="L947" i="28"/>
  <c r="L946" i="28"/>
  <c r="L945" i="28"/>
  <c r="L944" i="28"/>
  <c r="L943" i="28"/>
  <c r="L942" i="28"/>
  <c r="L941" i="28"/>
  <c r="L916" i="28"/>
  <c r="L915" i="28"/>
  <c r="L914" i="28"/>
  <c r="L913" i="28"/>
  <c r="L912" i="28"/>
  <c r="L911" i="28"/>
  <c r="L910" i="28"/>
  <c r="L909" i="28"/>
  <c r="L908" i="28"/>
  <c r="L907" i="28"/>
  <c r="L901" i="28"/>
  <c r="L900" i="28"/>
  <c r="L899" i="28"/>
  <c r="L898" i="28"/>
  <c r="L897" i="28"/>
  <c r="L896" i="28"/>
  <c r="L895" i="28"/>
  <c r="L894" i="28"/>
  <c r="L893" i="28"/>
  <c r="L892" i="28"/>
  <c r="L890" i="28"/>
  <c r="L889" i="28"/>
  <c r="L888" i="28"/>
  <c r="L887" i="28"/>
  <c r="L885" i="28"/>
  <c r="L884" i="28"/>
  <c r="L883" i="28"/>
  <c r="L882" i="28"/>
  <c r="L881" i="28"/>
  <c r="L880" i="28"/>
  <c r="L879" i="28"/>
  <c r="L878" i="28"/>
  <c r="L877" i="28"/>
  <c r="L876" i="28"/>
  <c r="L875" i="28"/>
  <c r="L869" i="28"/>
  <c r="L867" i="28"/>
  <c r="L866" i="28"/>
  <c r="L865" i="28"/>
  <c r="L864" i="28"/>
  <c r="L863" i="28"/>
  <c r="L862" i="28"/>
  <c r="L861" i="28"/>
  <c r="L860" i="28"/>
  <c r="L859" i="28"/>
  <c r="L858" i="28"/>
  <c r="L856" i="28"/>
  <c r="L855" i="28"/>
  <c r="L854" i="28"/>
  <c r="L853" i="28"/>
  <c r="L852" i="28"/>
  <c r="L851" i="28"/>
  <c r="L849" i="28"/>
  <c r="L848" i="28"/>
  <c r="L847" i="28"/>
  <c r="L846" i="28"/>
  <c r="L845" i="28"/>
  <c r="L844" i="28"/>
  <c r="L843" i="28"/>
  <c r="L842" i="28"/>
  <c r="L837" i="28"/>
  <c r="L836" i="28"/>
  <c r="L835" i="28"/>
  <c r="L834" i="28"/>
  <c r="L833" i="28"/>
  <c r="L831" i="28"/>
  <c r="L830" i="28"/>
  <c r="L829" i="28"/>
  <c r="L828" i="28"/>
  <c r="L827" i="28"/>
  <c r="L826" i="28"/>
  <c r="L825" i="28"/>
  <c r="L823" i="28"/>
  <c r="L822" i="28"/>
  <c r="L821" i="28"/>
  <c r="L820" i="28"/>
  <c r="L819" i="28"/>
  <c r="L818" i="28"/>
  <c r="L817" i="28"/>
  <c r="L815" i="28"/>
  <c r="L814" i="28"/>
  <c r="L813" i="28"/>
  <c r="L812" i="28"/>
  <c r="L811" i="28"/>
  <c r="L806" i="28"/>
  <c r="L805" i="28"/>
  <c r="L804" i="28"/>
  <c r="L803" i="28"/>
  <c r="L802" i="28"/>
  <c r="L801" i="28"/>
  <c r="L800" i="28"/>
  <c r="L799" i="28"/>
  <c r="L798" i="28"/>
  <c r="L797" i="28"/>
  <c r="L795" i="28"/>
  <c r="L794" i="28"/>
  <c r="L793" i="28"/>
  <c r="L792" i="28"/>
  <c r="L791" i="28"/>
  <c r="L790" i="28"/>
  <c r="L789" i="28"/>
  <c r="L788" i="28"/>
  <c r="L786" i="28"/>
  <c r="L785" i="28"/>
  <c r="L784" i="28"/>
  <c r="L783" i="28"/>
  <c r="L782" i="28"/>
  <c r="L781" i="28"/>
  <c r="L780" i="28"/>
  <c r="L779" i="28"/>
  <c r="L778" i="28"/>
  <c r="L777" i="28"/>
  <c r="L772" i="28"/>
  <c r="L771" i="28"/>
  <c r="L770" i="28"/>
  <c r="L769" i="28"/>
  <c r="L768" i="28"/>
  <c r="L767" i="28"/>
  <c r="L766" i="28"/>
  <c r="L765" i="28"/>
  <c r="L764" i="28"/>
  <c r="L763" i="28"/>
  <c r="L762" i="28"/>
  <c r="L760" i="28"/>
  <c r="L759" i="28"/>
  <c r="L758" i="28"/>
  <c r="L757" i="28"/>
  <c r="L756" i="28"/>
  <c r="L755" i="28"/>
  <c r="L754" i="28"/>
  <c r="L753" i="28"/>
  <c r="L752" i="28"/>
  <c r="L751" i="28"/>
  <c r="L749" i="28"/>
  <c r="L748" i="28"/>
  <c r="L747" i="28"/>
  <c r="L746" i="28"/>
  <c r="L745" i="28"/>
  <c r="L744" i="28"/>
  <c r="L743" i="28"/>
  <c r="L742" i="28"/>
  <c r="L741" i="28"/>
  <c r="L740" i="28"/>
  <c r="L715" i="28"/>
  <c r="L714" i="28"/>
  <c r="L713" i="28"/>
  <c r="L712" i="28"/>
  <c r="L711" i="28"/>
  <c r="L710" i="28"/>
  <c r="L709" i="28"/>
  <c r="L708" i="28"/>
  <c r="L707" i="28"/>
  <c r="L706" i="28"/>
  <c r="L700" i="28"/>
  <c r="L698" i="28"/>
  <c r="L697" i="28"/>
  <c r="L696" i="28"/>
  <c r="L695" i="28"/>
  <c r="L694" i="28"/>
  <c r="L693" i="28"/>
  <c r="L692" i="28"/>
  <c r="L691" i="28"/>
  <c r="L690" i="28"/>
  <c r="L688" i="28"/>
  <c r="L687" i="28"/>
  <c r="L686" i="28"/>
  <c r="L685" i="28"/>
  <c r="L684" i="28"/>
  <c r="L683" i="28"/>
  <c r="L682" i="28"/>
  <c r="L681" i="28"/>
  <c r="L680" i="28"/>
  <c r="L679" i="28"/>
  <c r="L678" i="28"/>
  <c r="L672" i="28"/>
  <c r="L671" i="28"/>
  <c r="L670" i="28"/>
  <c r="L669" i="28"/>
  <c r="L668" i="28"/>
  <c r="L666" i="28"/>
  <c r="L665" i="28"/>
  <c r="L664" i="28"/>
  <c r="L663" i="28"/>
  <c r="L662" i="28"/>
  <c r="L661" i="28"/>
  <c r="L660" i="28"/>
  <c r="L659" i="28"/>
  <c r="L658" i="28"/>
  <c r="L656" i="28"/>
  <c r="L655" i="28"/>
  <c r="L654" i="28"/>
  <c r="L653" i="28"/>
  <c r="L652" i="28"/>
  <c r="L651" i="28"/>
  <c r="L650" i="28"/>
  <c r="L649" i="28"/>
  <c r="L648" i="28"/>
  <c r="L643" i="28"/>
  <c r="L642" i="28"/>
  <c r="L641" i="28"/>
  <c r="L640" i="28"/>
  <c r="L639" i="28"/>
  <c r="L638" i="28"/>
  <c r="L637" i="28"/>
  <c r="L636" i="28"/>
  <c r="L635" i="28"/>
  <c r="L634" i="28"/>
  <c r="L633" i="28"/>
  <c r="L615" i="28"/>
  <c r="L614" i="28"/>
  <c r="L613" i="28"/>
  <c r="L612" i="28"/>
  <c r="L611" i="28"/>
  <c r="L610" i="28"/>
  <c r="L609" i="28"/>
  <c r="L608" i="28"/>
  <c r="L607" i="28"/>
  <c r="L605" i="28"/>
  <c r="L604" i="28"/>
  <c r="L603" i="28"/>
  <c r="L602" i="28"/>
  <c r="L601" i="28"/>
  <c r="L599" i="28"/>
  <c r="L598" i="28"/>
  <c r="L597" i="28"/>
  <c r="L596" i="28"/>
  <c r="L595" i="28"/>
  <c r="L593" i="28"/>
  <c r="L592" i="28"/>
  <c r="L591" i="28"/>
  <c r="L590" i="28"/>
  <c r="L589" i="28"/>
  <c r="L588" i="28"/>
  <c r="L583" i="28"/>
  <c r="L582" i="28"/>
  <c r="L581" i="28"/>
  <c r="L580" i="28"/>
  <c r="L579" i="28"/>
  <c r="L578" i="28"/>
  <c r="L576" i="28"/>
  <c r="L575" i="28"/>
  <c r="L574" i="28"/>
  <c r="L573" i="28"/>
  <c r="L572" i="28"/>
  <c r="L571" i="28"/>
  <c r="L570" i="28"/>
  <c r="L568" i="28"/>
  <c r="L567" i="28"/>
  <c r="L566" i="28"/>
  <c r="L565" i="28"/>
  <c r="L564" i="28"/>
  <c r="L563" i="28"/>
  <c r="L562" i="28"/>
  <c r="L561" i="28"/>
  <c r="L560" i="28"/>
  <c r="L559" i="28"/>
  <c r="L558" i="28"/>
  <c r="L557" i="28"/>
  <c r="L552" i="28"/>
  <c r="L551" i="28"/>
  <c r="L550" i="28"/>
  <c r="L549" i="28"/>
  <c r="L548" i="28"/>
  <c r="L547" i="28"/>
  <c r="L546" i="28"/>
  <c r="L545" i="28"/>
  <c r="L544" i="28"/>
  <c r="L543" i="28"/>
  <c r="L542" i="28"/>
  <c r="L541" i="28"/>
  <c r="L540" i="28"/>
  <c r="L538" i="28"/>
  <c r="L537" i="28"/>
  <c r="L536" i="28"/>
  <c r="L535" i="28"/>
  <c r="L534" i="28"/>
  <c r="L533" i="28"/>
  <c r="L532" i="28"/>
  <c r="L531" i="28"/>
  <c r="L530" i="28"/>
  <c r="L529" i="28"/>
  <c r="L528" i="28"/>
  <c r="L527" i="28"/>
  <c r="L526" i="28"/>
  <c r="L521" i="28"/>
  <c r="L520" i="28"/>
  <c r="L519" i="28"/>
  <c r="L518" i="28"/>
  <c r="L517" i="28"/>
  <c r="L516" i="28"/>
  <c r="L515" i="28"/>
  <c r="L514" i="28"/>
  <c r="L513" i="28"/>
  <c r="L512" i="28"/>
  <c r="L511" i="28"/>
  <c r="L509" i="28"/>
  <c r="L508" i="28"/>
  <c r="L507" i="28"/>
  <c r="L506" i="28"/>
  <c r="L505" i="28"/>
  <c r="L504" i="28"/>
  <c r="L503" i="28"/>
  <c r="L502" i="28"/>
  <c r="L501" i="28"/>
  <c r="L500" i="28"/>
  <c r="L499" i="28"/>
  <c r="L498" i="28"/>
  <c r="L497" i="28"/>
  <c r="L491" i="28"/>
  <c r="L490" i="28"/>
  <c r="L489" i="28"/>
  <c r="L488" i="28"/>
  <c r="L487" i="28"/>
  <c r="L486" i="28"/>
  <c r="L485" i="28"/>
  <c r="L484" i="28"/>
  <c r="L483" i="28"/>
  <c r="L481" i="28"/>
  <c r="L480" i="28"/>
  <c r="L479" i="28"/>
  <c r="L478" i="28"/>
  <c r="L477" i="28"/>
  <c r="L475" i="28"/>
  <c r="L474" i="28"/>
  <c r="L473" i="28"/>
  <c r="L472" i="28"/>
  <c r="L471" i="28"/>
  <c r="L470" i="28"/>
  <c r="L465" i="28"/>
  <c r="L464" i="28"/>
  <c r="L463" i="28"/>
  <c r="L462" i="28"/>
  <c r="L460" i="28"/>
  <c r="L459" i="28"/>
  <c r="L458" i="28"/>
  <c r="L457" i="28"/>
  <c r="L456" i="28"/>
  <c r="L455" i="28"/>
  <c r="L454" i="28"/>
  <c r="L453" i="28"/>
  <c r="L452" i="28"/>
  <c r="L450" i="28"/>
  <c r="L449" i="28"/>
  <c r="L448" i="28"/>
  <c r="L447" i="28"/>
  <c r="L446" i="28"/>
  <c r="L445" i="28"/>
  <c r="L444" i="28"/>
  <c r="L443" i="28"/>
  <c r="L442" i="28"/>
  <c r="L441" i="28"/>
  <c r="L435" i="28"/>
  <c r="L434" i="28"/>
  <c r="L433" i="28"/>
  <c r="L432" i="28"/>
  <c r="L431" i="28"/>
  <c r="L430" i="28"/>
  <c r="L429" i="28"/>
  <c r="L427" i="28"/>
  <c r="L426" i="28"/>
  <c r="L425" i="28"/>
  <c r="L424" i="28"/>
  <c r="L423" i="28"/>
  <c r="L418" i="28"/>
  <c r="L417" i="28"/>
  <c r="L416" i="28"/>
  <c r="L415" i="28"/>
  <c r="L414" i="28"/>
  <c r="L413" i="28"/>
  <c r="L411" i="28"/>
  <c r="L410" i="28"/>
  <c r="L409" i="28"/>
  <c r="L408" i="28"/>
  <c r="L407" i="28"/>
  <c r="L406" i="28"/>
  <c r="L405" i="28"/>
  <c r="L404" i="28"/>
  <c r="L403" i="28"/>
  <c r="L402" i="28"/>
  <c r="L400" i="28"/>
  <c r="L399" i="28"/>
  <c r="L398" i="28"/>
  <c r="L397" i="28"/>
  <c r="L396" i="28"/>
  <c r="L395" i="28"/>
  <c r="L394" i="28"/>
  <c r="L393" i="28"/>
  <c r="L392" i="28"/>
  <c r="L391" i="28"/>
  <c r="L390" i="28"/>
  <c r="L385" i="28"/>
  <c r="L384" i="28"/>
  <c r="L383" i="28"/>
  <c r="L382" i="28"/>
  <c r="L381" i="28"/>
  <c r="L380" i="28"/>
  <c r="L379" i="28"/>
  <c r="L378" i="28"/>
  <c r="L377" i="28"/>
  <c r="L376" i="28"/>
  <c r="L375" i="28"/>
  <c r="L373" i="28"/>
  <c r="L372" i="28"/>
  <c r="L371" i="28"/>
  <c r="L370" i="28"/>
  <c r="L369" i="28"/>
  <c r="L368" i="28"/>
  <c r="L367" i="28"/>
  <c r="L366" i="28"/>
  <c r="L365" i="28"/>
  <c r="L364" i="28"/>
  <c r="L363" i="28"/>
  <c r="L358" i="28"/>
  <c r="L357" i="28"/>
  <c r="L356" i="28"/>
  <c r="L355" i="28"/>
  <c r="L354" i="28"/>
  <c r="L353" i="28"/>
  <c r="L352" i="28"/>
  <c r="L351" i="28"/>
  <c r="L350" i="28"/>
  <c r="L349" i="28"/>
  <c r="L348" i="28"/>
  <c r="L346" i="28"/>
  <c r="L345" i="28"/>
  <c r="L344" i="28"/>
  <c r="L343" i="28"/>
  <c r="L342" i="28"/>
  <c r="L341" i="28"/>
  <c r="L340" i="28"/>
  <c r="L339" i="28"/>
  <c r="L338" i="28"/>
  <c r="L337" i="28"/>
  <c r="L336" i="28"/>
  <c r="L335" i="28"/>
  <c r="L329" i="28"/>
  <c r="L328" i="28"/>
  <c r="L327" i="28"/>
  <c r="L326" i="28"/>
  <c r="L325" i="28"/>
  <c r="L324" i="28"/>
  <c r="L322" i="28"/>
  <c r="L321" i="28"/>
  <c r="L320" i="28"/>
  <c r="L319" i="28"/>
  <c r="L318" i="28"/>
  <c r="L317" i="28"/>
  <c r="L315" i="28"/>
  <c r="L314" i="28"/>
  <c r="L313" i="28"/>
  <c r="L312" i="28"/>
  <c r="L311" i="28"/>
  <c r="L310" i="28"/>
  <c r="L308" i="28"/>
  <c r="L307" i="28"/>
  <c r="L306" i="28"/>
  <c r="L305" i="28"/>
  <c r="L304" i="28"/>
  <c r="L303" i="28"/>
  <c r="L298" i="28"/>
  <c r="L297" i="28"/>
  <c r="L296" i="28"/>
  <c r="L295" i="28"/>
  <c r="L294" i="28"/>
  <c r="L293" i="28"/>
  <c r="L292" i="28"/>
  <c r="L291" i="28"/>
  <c r="L290" i="28"/>
  <c r="L288" i="28"/>
  <c r="L287" i="28"/>
  <c r="L286" i="28"/>
  <c r="L285" i="28"/>
  <c r="L284" i="28"/>
  <c r="L283" i="28"/>
  <c r="L282" i="28"/>
  <c r="L281" i="28"/>
  <c r="L279" i="28"/>
  <c r="L278" i="28"/>
  <c r="L277" i="28"/>
  <c r="L276" i="28"/>
  <c r="L275" i="28"/>
  <c r="L274" i="28"/>
  <c r="L273" i="28"/>
  <c r="L272" i="28"/>
  <c r="L271" i="28"/>
  <c r="L270" i="28"/>
  <c r="L269" i="28"/>
  <c r="L264" i="28"/>
  <c r="L263" i="28"/>
  <c r="L262" i="28"/>
  <c r="L261" i="28"/>
  <c r="L260" i="28"/>
  <c r="L259" i="28"/>
  <c r="L258" i="28"/>
  <c r="L257" i="28"/>
  <c r="L255" i="28"/>
  <c r="L254" i="28"/>
  <c r="L253" i="28"/>
  <c r="L252" i="28"/>
  <c r="L251" i="28"/>
  <c r="L250" i="28"/>
  <c r="L249" i="28"/>
  <c r="L248" i="28"/>
  <c r="L247" i="28"/>
  <c r="L246" i="28"/>
  <c r="L244" i="28"/>
  <c r="L243" i="28"/>
  <c r="L242" i="28"/>
  <c r="L241" i="28"/>
  <c r="L240" i="28"/>
  <c r="L239" i="28"/>
  <c r="L238" i="28"/>
  <c r="L233" i="28"/>
  <c r="L232" i="28"/>
  <c r="L231" i="28"/>
  <c r="L230" i="28"/>
  <c r="L229" i="28"/>
  <c r="L228" i="28"/>
  <c r="L227" i="28"/>
  <c r="L226" i="28"/>
  <c r="L225" i="28"/>
  <c r="L223" i="28"/>
  <c r="L222" i="28"/>
  <c r="L221" i="28"/>
  <c r="L220" i="28"/>
  <c r="L219" i="28"/>
  <c r="L218" i="28"/>
  <c r="L217" i="28"/>
  <c r="L216" i="28"/>
  <c r="L215" i="28"/>
  <c r="L214" i="28"/>
  <c r="L212" i="28"/>
  <c r="L211" i="28"/>
  <c r="L210" i="28"/>
  <c r="L209" i="28"/>
  <c r="L208" i="28"/>
  <c r="L207" i="28"/>
  <c r="L206" i="28"/>
  <c r="L205" i="28"/>
  <c r="L200" i="28"/>
  <c r="L199" i="28"/>
  <c r="L198" i="28"/>
  <c r="L197" i="28"/>
  <c r="L196" i="28"/>
  <c r="L195" i="28"/>
  <c r="L194" i="28"/>
  <c r="L193" i="28"/>
  <c r="L191" i="28"/>
  <c r="L190" i="28"/>
  <c r="L189" i="28"/>
  <c r="L188" i="28"/>
  <c r="L187" i="28"/>
  <c r="L186" i="28"/>
  <c r="L185" i="28"/>
  <c r="L184" i="28"/>
  <c r="L182" i="28"/>
  <c r="L181" i="28"/>
  <c r="L180" i="28"/>
  <c r="L179" i="28"/>
  <c r="L178" i="28"/>
  <c r="L177" i="28"/>
  <c r="L176" i="28"/>
  <c r="L175" i="28"/>
  <c r="L174" i="28"/>
  <c r="L173" i="28"/>
  <c r="L168" i="28"/>
  <c r="L167" i="28"/>
  <c r="L166" i="28"/>
  <c r="L165" i="28"/>
  <c r="L164" i="28"/>
  <c r="L163" i="28"/>
  <c r="L162" i="28"/>
  <c r="L161" i="28"/>
  <c r="L160" i="28"/>
  <c r="L159" i="28"/>
  <c r="L157" i="28"/>
  <c r="L156" i="28"/>
  <c r="L155" i="28"/>
  <c r="L154" i="28"/>
  <c r="L153" i="28"/>
  <c r="L152" i="28"/>
  <c r="L151" i="28"/>
  <c r="L150" i="28"/>
  <c r="L149" i="28"/>
  <c r="L148" i="28"/>
  <c r="L147" i="28"/>
  <c r="L146" i="28"/>
  <c r="L141" i="28"/>
  <c r="L140" i="28"/>
  <c r="L139" i="28"/>
  <c r="L138" i="28"/>
  <c r="L137" i="28"/>
  <c r="L136" i="28"/>
  <c r="L135" i="28"/>
  <c r="L134" i="28"/>
  <c r="L133" i="28"/>
  <c r="L132" i="28"/>
  <c r="L131" i="28"/>
  <c r="L129" i="28"/>
  <c r="L128" i="28"/>
  <c r="L127" i="28"/>
  <c r="L126" i="28"/>
  <c r="L125" i="28"/>
  <c r="L124" i="28"/>
  <c r="L123" i="28"/>
  <c r="L122" i="28"/>
  <c r="L121" i="28"/>
  <c r="L120" i="28"/>
  <c r="L119" i="28"/>
  <c r="L114" i="28"/>
  <c r="L113" i="28"/>
  <c r="L112" i="28"/>
  <c r="L111" i="28"/>
  <c r="L110" i="28"/>
  <c r="L109" i="28"/>
  <c r="L108" i="28"/>
  <c r="L107" i="28"/>
  <c r="L106" i="28"/>
  <c r="L105" i="28"/>
  <c r="L104" i="28"/>
  <c r="L102" i="28"/>
  <c r="L101" i="28"/>
  <c r="L100" i="28"/>
  <c r="L99" i="28"/>
  <c r="L98" i="28"/>
  <c r="L97" i="28"/>
  <c r="L96" i="28"/>
  <c r="L95" i="28"/>
  <c r="L94" i="28"/>
  <c r="L93" i="28"/>
  <c r="L92" i="28"/>
  <c r="L87" i="28"/>
  <c r="L86" i="28"/>
  <c r="L85" i="28"/>
  <c r="L84" i="28"/>
  <c r="L83" i="28"/>
  <c r="L82" i="28"/>
  <c r="L81" i="28"/>
  <c r="L80" i="28"/>
  <c r="L79" i="28"/>
  <c r="L78" i="28"/>
  <c r="L77" i="28"/>
  <c r="L75" i="28"/>
  <c r="L74" i="28"/>
  <c r="L73" i="28"/>
  <c r="L72" i="28"/>
  <c r="L71" i="28"/>
  <c r="L70" i="28"/>
  <c r="L69" i="28"/>
  <c r="L68" i="28"/>
  <c r="L67" i="28"/>
  <c r="L66" i="28"/>
  <c r="L65" i="28"/>
  <c r="L60" i="28"/>
  <c r="L59" i="28"/>
  <c r="L58" i="28"/>
  <c r="L57" i="28"/>
  <c r="L56" i="28"/>
  <c r="L55" i="28"/>
  <c r="L54" i="28"/>
  <c r="L53" i="28"/>
  <c r="L52" i="28"/>
  <c r="L51" i="28"/>
  <c r="L50" i="28"/>
  <c r="L48" i="28"/>
  <c r="L47" i="28"/>
  <c r="L46" i="28"/>
  <c r="L45" i="28"/>
  <c r="L44" i="28"/>
  <c r="L43" i="28"/>
  <c r="L42" i="28"/>
  <c r="L41" i="28"/>
  <c r="L40" i="28"/>
  <c r="L39" i="28"/>
  <c r="L38" i="28"/>
  <c r="L33" i="28"/>
  <c r="L32" i="28"/>
  <c r="L31" i="28"/>
  <c r="L30" i="28"/>
  <c r="L29" i="28"/>
  <c r="L28" i="28"/>
  <c r="L27" i="28"/>
  <c r="L26" i="28"/>
  <c r="L25" i="28"/>
  <c r="L24" i="28"/>
  <c r="L23" i="28"/>
  <c r="L21" i="28"/>
  <c r="L20" i="28"/>
  <c r="L19" i="28"/>
  <c r="L18" i="28"/>
  <c r="L17" i="28"/>
  <c r="L16" i="28"/>
  <c r="L15" i="28"/>
  <c r="L14" i="28"/>
  <c r="L13" i="28"/>
  <c r="L12" i="28"/>
  <c r="L11" i="28"/>
  <c r="I12" i="27"/>
  <c r="H11" i="27" l="1"/>
  <c r="I11" i="27"/>
  <c r="J11" i="27"/>
  <c r="K11" i="27"/>
  <c r="H12" i="27"/>
  <c r="J12" i="27"/>
  <c r="K12" i="27"/>
  <c r="H13" i="27"/>
  <c r="I13" i="27"/>
  <c r="J13" i="27"/>
  <c r="K13" i="27"/>
  <c r="H14" i="27"/>
  <c r="I14" i="27"/>
  <c r="J14" i="27"/>
  <c r="K14" i="27"/>
  <c r="H15" i="27"/>
  <c r="I15" i="27"/>
  <c r="J15" i="27"/>
  <c r="K15" i="27"/>
  <c r="H16" i="27"/>
  <c r="I16" i="27"/>
  <c r="J16" i="27"/>
  <c r="K16" i="27"/>
  <c r="H17" i="27"/>
  <c r="I17" i="27"/>
  <c r="J17" i="27"/>
  <c r="K17" i="27"/>
  <c r="H18" i="27"/>
  <c r="I18" i="27"/>
  <c r="J18" i="27"/>
  <c r="K18" i="27"/>
  <c r="H19" i="27"/>
  <c r="I19" i="27"/>
  <c r="J19" i="27"/>
  <c r="K19" i="27"/>
  <c r="H20" i="27"/>
  <c r="I20" i="27"/>
  <c r="J20" i="27"/>
  <c r="K20" i="27"/>
  <c r="H21" i="27"/>
  <c r="I21" i="27"/>
  <c r="J21" i="27"/>
  <c r="K21" i="27"/>
  <c r="H23" i="27"/>
  <c r="I23" i="27"/>
  <c r="J23" i="27"/>
  <c r="K23" i="27"/>
  <c r="H24" i="27"/>
  <c r="I24" i="27"/>
  <c r="J24" i="27"/>
  <c r="K24" i="27"/>
  <c r="H25" i="27"/>
  <c r="I25" i="27"/>
  <c r="J25" i="27"/>
  <c r="K25" i="27"/>
  <c r="H26" i="27"/>
  <c r="I26" i="27"/>
  <c r="J26" i="27"/>
  <c r="K26" i="27"/>
  <c r="H27" i="27"/>
  <c r="I27" i="27"/>
  <c r="J27" i="27"/>
  <c r="K27" i="27"/>
  <c r="H28" i="27"/>
  <c r="I28" i="27"/>
  <c r="J28" i="27"/>
  <c r="K28" i="27"/>
  <c r="H29" i="27"/>
  <c r="I29" i="27"/>
  <c r="J29" i="27"/>
  <c r="K29" i="27"/>
  <c r="H30" i="27"/>
  <c r="I30" i="27"/>
  <c r="J30" i="27"/>
  <c r="K30" i="27"/>
  <c r="H31" i="27"/>
  <c r="I31" i="27"/>
  <c r="J31" i="27"/>
  <c r="K31" i="27"/>
  <c r="H32" i="27"/>
  <c r="I32" i="27"/>
  <c r="J32" i="27"/>
  <c r="K32" i="27"/>
  <c r="H33" i="27"/>
  <c r="I33" i="27"/>
  <c r="J33" i="27"/>
  <c r="K33" i="27"/>
  <c r="H38" i="27"/>
  <c r="I38" i="27"/>
  <c r="J38" i="27"/>
  <c r="K38" i="27"/>
  <c r="H39" i="27"/>
  <c r="I39" i="27"/>
  <c r="J39" i="27"/>
  <c r="K39" i="27"/>
  <c r="H40" i="27"/>
  <c r="I40" i="27"/>
  <c r="J40" i="27"/>
  <c r="K40" i="27"/>
  <c r="H41" i="27"/>
  <c r="I41" i="27"/>
  <c r="J41" i="27"/>
  <c r="K41" i="27"/>
  <c r="H42" i="27"/>
  <c r="I42" i="27"/>
  <c r="J42" i="27"/>
  <c r="K42" i="27"/>
  <c r="H43" i="27"/>
  <c r="I43" i="27"/>
  <c r="J43" i="27"/>
  <c r="K43" i="27"/>
  <c r="H44" i="27"/>
  <c r="I44" i="27"/>
  <c r="J44" i="27"/>
  <c r="K44" i="27"/>
  <c r="H45" i="27"/>
  <c r="I45" i="27"/>
  <c r="J45" i="27"/>
  <c r="K45" i="27"/>
  <c r="H46" i="27"/>
  <c r="I46" i="27"/>
  <c r="J46" i="27"/>
  <c r="K46" i="27"/>
  <c r="H47" i="27"/>
  <c r="I47" i="27"/>
  <c r="J47" i="27"/>
  <c r="K47" i="27"/>
  <c r="H48" i="27"/>
  <c r="I48" i="27"/>
  <c r="J48" i="27"/>
  <c r="K48" i="27"/>
  <c r="H50" i="27"/>
  <c r="I50" i="27"/>
  <c r="J50" i="27"/>
  <c r="K50" i="27"/>
  <c r="H51" i="27"/>
  <c r="I51" i="27"/>
  <c r="J51" i="27"/>
  <c r="K51" i="27"/>
  <c r="H52" i="27"/>
  <c r="I52" i="27"/>
  <c r="J52" i="27"/>
  <c r="K52" i="27"/>
  <c r="H53" i="27"/>
  <c r="I53" i="27"/>
  <c r="J53" i="27"/>
  <c r="K53" i="27"/>
  <c r="H54" i="27"/>
  <c r="I54" i="27"/>
  <c r="J54" i="27"/>
  <c r="K54" i="27"/>
  <c r="H55" i="27"/>
  <c r="I55" i="27"/>
  <c r="J55" i="27"/>
  <c r="K55" i="27"/>
  <c r="H56" i="27"/>
  <c r="I56" i="27"/>
  <c r="J56" i="27"/>
  <c r="K56" i="27"/>
  <c r="H57" i="27"/>
  <c r="I57" i="27"/>
  <c r="J57" i="27"/>
  <c r="K57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2" i="27"/>
  <c r="I62" i="27"/>
  <c r="J62" i="27"/>
  <c r="K62" i="27"/>
  <c r="H63" i="27"/>
  <c r="I63" i="27"/>
  <c r="J63" i="27"/>
  <c r="K63" i="27"/>
  <c r="H64" i="27"/>
  <c r="I64" i="27"/>
  <c r="J64" i="27"/>
  <c r="K64" i="27"/>
  <c r="H65" i="27"/>
  <c r="I65" i="27"/>
  <c r="J65" i="27"/>
  <c r="K65" i="27"/>
  <c r="H66" i="27"/>
  <c r="I66" i="27"/>
  <c r="J66" i="27"/>
  <c r="K66" i="27"/>
  <c r="H67" i="27"/>
  <c r="I67" i="27"/>
  <c r="J67" i="27"/>
  <c r="K67" i="27"/>
  <c r="H68" i="27"/>
  <c r="I68" i="27"/>
  <c r="J68" i="27"/>
  <c r="K68" i="27"/>
  <c r="H69" i="27"/>
  <c r="I69" i="27"/>
  <c r="J69" i="27"/>
  <c r="K69" i="27"/>
  <c r="H70" i="27"/>
  <c r="I70" i="27"/>
  <c r="J70" i="27"/>
  <c r="K70" i="27"/>
  <c r="H71" i="27"/>
  <c r="I71" i="27"/>
  <c r="J71" i="27"/>
  <c r="K71" i="27"/>
  <c r="H72" i="27"/>
  <c r="I72" i="27"/>
  <c r="J72" i="27"/>
  <c r="K72" i="27"/>
  <c r="H77" i="27"/>
  <c r="I77" i="27"/>
  <c r="J77" i="27"/>
  <c r="K77" i="27"/>
  <c r="H78" i="27"/>
  <c r="I78" i="27"/>
  <c r="J78" i="27"/>
  <c r="K78" i="27"/>
  <c r="H79" i="27"/>
  <c r="I79" i="27"/>
  <c r="J79" i="27"/>
  <c r="K79" i="27"/>
  <c r="H80" i="27"/>
  <c r="I80" i="27"/>
  <c r="J80" i="27"/>
  <c r="K80" i="27"/>
  <c r="H81" i="27"/>
  <c r="I81" i="27"/>
  <c r="J81" i="27"/>
  <c r="K81" i="27"/>
  <c r="H82" i="27"/>
  <c r="I82" i="27"/>
  <c r="J82" i="27"/>
  <c r="K82" i="27"/>
  <c r="H83" i="27"/>
  <c r="I83" i="27"/>
  <c r="J83" i="27"/>
  <c r="K83" i="27"/>
  <c r="H84" i="27"/>
  <c r="I84" i="27"/>
  <c r="J84" i="27"/>
  <c r="K84" i="27"/>
  <c r="H85" i="27"/>
  <c r="I85" i="27"/>
  <c r="J85" i="27"/>
  <c r="K85" i="27"/>
  <c r="H86" i="27"/>
  <c r="I86" i="27"/>
  <c r="J86" i="27"/>
  <c r="K86" i="27"/>
  <c r="H87" i="27"/>
  <c r="I87" i="27"/>
  <c r="J87" i="27"/>
  <c r="K87" i="27"/>
  <c r="H89" i="27"/>
  <c r="I89" i="27"/>
  <c r="J89" i="27"/>
  <c r="K89" i="27"/>
  <c r="H90" i="27"/>
  <c r="I90" i="27"/>
  <c r="J90" i="27"/>
  <c r="K90" i="27"/>
  <c r="H91" i="27"/>
  <c r="I91" i="27"/>
  <c r="J91" i="27"/>
  <c r="K91" i="27"/>
  <c r="H92" i="27"/>
  <c r="I92" i="27"/>
  <c r="J92" i="27"/>
  <c r="K92" i="27"/>
  <c r="H93" i="27"/>
  <c r="I93" i="27"/>
  <c r="J93" i="27"/>
  <c r="K93" i="27"/>
  <c r="H94" i="27"/>
  <c r="I94" i="27"/>
  <c r="J94" i="27"/>
  <c r="K94" i="27"/>
  <c r="H95" i="27"/>
  <c r="I95" i="27"/>
  <c r="J95" i="27"/>
  <c r="K95" i="27"/>
  <c r="H96" i="27"/>
  <c r="I96" i="27"/>
  <c r="J96" i="27"/>
  <c r="K96" i="27"/>
  <c r="H97" i="27"/>
  <c r="I97" i="27"/>
  <c r="J97" i="27"/>
  <c r="K97" i="27"/>
  <c r="H98" i="27"/>
  <c r="I98" i="27"/>
  <c r="J98" i="27"/>
  <c r="K98" i="27"/>
  <c r="H99" i="27"/>
  <c r="I99" i="27"/>
  <c r="J99" i="27"/>
  <c r="K99" i="27"/>
  <c r="H101" i="27"/>
  <c r="I101" i="27"/>
  <c r="J101" i="27"/>
  <c r="K101" i="27"/>
  <c r="H102" i="27"/>
  <c r="I102" i="27"/>
  <c r="J102" i="27"/>
  <c r="K102" i="27"/>
  <c r="H103" i="27"/>
  <c r="I103" i="27"/>
  <c r="J103" i="27"/>
  <c r="K103" i="27"/>
  <c r="H104" i="27"/>
  <c r="I104" i="27"/>
  <c r="J104" i="27"/>
  <c r="K104" i="27"/>
  <c r="H105" i="27"/>
  <c r="I105" i="27"/>
  <c r="J105" i="27"/>
  <c r="K105" i="27"/>
  <c r="H106" i="27"/>
  <c r="I106" i="27"/>
  <c r="J106" i="27"/>
  <c r="K106" i="27"/>
  <c r="H107" i="27"/>
  <c r="I107" i="27"/>
  <c r="J107" i="27"/>
  <c r="K107" i="27"/>
  <c r="H108" i="27"/>
  <c r="I108" i="27"/>
  <c r="J108" i="27"/>
  <c r="K108" i="27"/>
  <c r="H109" i="27"/>
  <c r="I109" i="27"/>
  <c r="J109" i="27"/>
  <c r="K109" i="27"/>
  <c r="H110" i="27"/>
  <c r="I110" i="27"/>
  <c r="J110" i="27"/>
  <c r="K110" i="27"/>
  <c r="H111" i="27"/>
  <c r="I111" i="27"/>
  <c r="J111" i="27"/>
  <c r="K111" i="27"/>
  <c r="H116" i="27"/>
  <c r="I116" i="27"/>
  <c r="J116" i="27"/>
  <c r="K116" i="27"/>
  <c r="H117" i="27"/>
  <c r="I117" i="27"/>
  <c r="J117" i="27"/>
  <c r="K117" i="27"/>
  <c r="H118" i="27"/>
  <c r="I118" i="27"/>
  <c r="J118" i="27"/>
  <c r="K118" i="27"/>
  <c r="H119" i="27"/>
  <c r="I119" i="27"/>
  <c r="J119" i="27"/>
  <c r="K119" i="27"/>
  <c r="H120" i="27"/>
  <c r="I120" i="27"/>
  <c r="J120" i="27"/>
  <c r="K120" i="27"/>
  <c r="H121" i="27"/>
  <c r="I121" i="27"/>
  <c r="J121" i="27"/>
  <c r="K121" i="27"/>
  <c r="H122" i="27"/>
  <c r="I122" i="27"/>
  <c r="J122" i="27"/>
  <c r="K122" i="27"/>
  <c r="H123" i="27"/>
  <c r="I123" i="27"/>
  <c r="J123" i="27"/>
  <c r="K123" i="27"/>
  <c r="H124" i="27"/>
  <c r="I124" i="27"/>
  <c r="J124" i="27"/>
  <c r="K124" i="27"/>
  <c r="H125" i="27"/>
  <c r="I125" i="27"/>
  <c r="J125" i="27"/>
  <c r="K125" i="27"/>
  <c r="H126" i="27"/>
  <c r="I126" i="27"/>
  <c r="J126" i="27"/>
  <c r="K126" i="27"/>
  <c r="H128" i="27"/>
  <c r="I128" i="27"/>
  <c r="J128" i="27"/>
  <c r="K128" i="27"/>
  <c r="H129" i="27"/>
  <c r="I129" i="27"/>
  <c r="J129" i="27"/>
  <c r="K129" i="27"/>
  <c r="H130" i="27"/>
  <c r="I130" i="27"/>
  <c r="J130" i="27"/>
  <c r="K130" i="27"/>
  <c r="H131" i="27"/>
  <c r="I131" i="27"/>
  <c r="J131" i="27"/>
  <c r="K131" i="27"/>
  <c r="H132" i="27"/>
  <c r="I132" i="27"/>
  <c r="J132" i="27"/>
  <c r="K132" i="27"/>
  <c r="H133" i="27"/>
  <c r="I133" i="27"/>
  <c r="J133" i="27"/>
  <c r="K133" i="27"/>
  <c r="H134" i="27"/>
  <c r="I134" i="27"/>
  <c r="J134" i="27"/>
  <c r="K134" i="27"/>
  <c r="H135" i="27"/>
  <c r="I135" i="27"/>
  <c r="J135" i="27"/>
  <c r="K135" i="27"/>
  <c r="H136" i="27"/>
  <c r="I136" i="27"/>
  <c r="J136" i="27"/>
  <c r="K136" i="27"/>
  <c r="H137" i="27"/>
  <c r="I137" i="27"/>
  <c r="J137" i="27"/>
  <c r="K137" i="27"/>
  <c r="H138" i="27"/>
  <c r="I138" i="27"/>
  <c r="J138" i="27"/>
  <c r="K138" i="27"/>
  <c r="H143" i="27"/>
  <c r="I143" i="27"/>
  <c r="J143" i="27"/>
  <c r="K143" i="27"/>
  <c r="H144" i="27"/>
  <c r="I144" i="27"/>
  <c r="J144" i="27"/>
  <c r="K144" i="27"/>
  <c r="H145" i="27"/>
  <c r="I145" i="27"/>
  <c r="J145" i="27"/>
  <c r="K145" i="27"/>
  <c r="H146" i="27"/>
  <c r="I146" i="27"/>
  <c r="J146" i="27"/>
  <c r="K146" i="27"/>
  <c r="H147" i="27"/>
  <c r="I147" i="27"/>
  <c r="J147" i="27"/>
  <c r="K147" i="27"/>
  <c r="H148" i="27"/>
  <c r="I148" i="27"/>
  <c r="J148" i="27"/>
  <c r="K148" i="27"/>
  <c r="H149" i="27"/>
  <c r="I149" i="27"/>
  <c r="J149" i="27"/>
  <c r="K149" i="27"/>
  <c r="H150" i="27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H154" i="27"/>
  <c r="I154" i="27"/>
  <c r="J154" i="27"/>
  <c r="K154" i="27"/>
  <c r="H156" i="27"/>
  <c r="I156" i="27"/>
  <c r="J156" i="27"/>
  <c r="K156" i="27"/>
  <c r="H157" i="27"/>
  <c r="I157" i="27"/>
  <c r="J157" i="27"/>
  <c r="K157" i="27"/>
  <c r="H158" i="27"/>
  <c r="I158" i="27"/>
  <c r="J158" i="27"/>
  <c r="K158" i="27"/>
  <c r="H159" i="27"/>
  <c r="I159" i="27"/>
  <c r="J159" i="27"/>
  <c r="K159" i="27"/>
  <c r="H160" i="27"/>
  <c r="I160" i="27"/>
  <c r="J160" i="27"/>
  <c r="K160" i="27"/>
  <c r="H161" i="27"/>
  <c r="I161" i="27"/>
  <c r="J161" i="27"/>
  <c r="K161" i="27"/>
  <c r="H162" i="27"/>
  <c r="I162" i="27"/>
  <c r="J162" i="27"/>
  <c r="K162" i="27"/>
  <c r="H163" i="27"/>
  <c r="I163" i="27"/>
  <c r="J163" i="27"/>
  <c r="K163" i="27"/>
  <c r="H164" i="27"/>
  <c r="I164" i="27"/>
  <c r="J164" i="27"/>
  <c r="K164" i="27"/>
  <c r="H165" i="27"/>
  <c r="I165" i="27"/>
  <c r="J165" i="27"/>
  <c r="K165" i="27"/>
  <c r="H167" i="27"/>
  <c r="I167" i="27"/>
  <c r="J167" i="27"/>
  <c r="K167" i="27"/>
  <c r="H168" i="27"/>
  <c r="I168" i="27"/>
  <c r="J168" i="27"/>
  <c r="K168" i="27"/>
  <c r="H169" i="27"/>
  <c r="I169" i="27"/>
  <c r="J169" i="27"/>
  <c r="K169" i="27"/>
  <c r="H170" i="27"/>
  <c r="I170" i="27"/>
  <c r="J170" i="27"/>
  <c r="K170" i="27"/>
  <c r="H171" i="27"/>
  <c r="I171" i="27"/>
  <c r="J171" i="27"/>
  <c r="K171" i="27"/>
  <c r="H172" i="27"/>
  <c r="I172" i="27"/>
  <c r="J172" i="27"/>
  <c r="K172" i="27"/>
  <c r="H173" i="27"/>
  <c r="I173" i="27"/>
  <c r="J173" i="27"/>
  <c r="K173" i="27"/>
  <c r="H174" i="27"/>
  <c r="I174" i="27"/>
  <c r="J174" i="27"/>
  <c r="K174" i="27"/>
  <c r="H175" i="27"/>
  <c r="I175" i="27"/>
  <c r="J175" i="27"/>
  <c r="K175" i="27"/>
  <c r="H176" i="27"/>
  <c r="I176" i="27"/>
  <c r="J176" i="27"/>
  <c r="K176" i="27"/>
  <c r="H181" i="27"/>
  <c r="I181" i="27"/>
  <c r="J181" i="27"/>
  <c r="K181" i="27"/>
  <c r="H182" i="27"/>
  <c r="I182" i="27"/>
  <c r="J182" i="27"/>
  <c r="K182" i="27"/>
  <c r="H183" i="27"/>
  <c r="I183" i="27"/>
  <c r="J183" i="27"/>
  <c r="K183" i="27"/>
  <c r="H184" i="27"/>
  <c r="I184" i="27"/>
  <c r="J184" i="27"/>
  <c r="K184" i="27"/>
  <c r="H185" i="27"/>
  <c r="I185" i="27"/>
  <c r="J185" i="27"/>
  <c r="K185" i="27"/>
  <c r="H186" i="27"/>
  <c r="I186" i="27"/>
  <c r="J186" i="27"/>
  <c r="K186" i="27"/>
  <c r="H187" i="27"/>
  <c r="I187" i="27"/>
  <c r="J187" i="27"/>
  <c r="K187" i="27"/>
  <c r="H188" i="27"/>
  <c r="I188" i="27"/>
  <c r="J188" i="27"/>
  <c r="K188" i="27"/>
  <c r="H190" i="27"/>
  <c r="I190" i="27"/>
  <c r="J190" i="27"/>
  <c r="K190" i="27"/>
  <c r="H191" i="27"/>
  <c r="I191" i="27"/>
  <c r="J191" i="27"/>
  <c r="K191" i="27"/>
  <c r="H192" i="27"/>
  <c r="I192" i="27"/>
  <c r="J192" i="27"/>
  <c r="K192" i="27"/>
  <c r="H193" i="27"/>
  <c r="I193" i="27"/>
  <c r="J193" i="27"/>
  <c r="K193" i="27"/>
  <c r="H194" i="27"/>
  <c r="I194" i="27"/>
  <c r="J194" i="27"/>
  <c r="K194" i="27"/>
  <c r="H195" i="27"/>
  <c r="I195" i="27"/>
  <c r="J195" i="27"/>
  <c r="K195" i="27"/>
  <c r="H196" i="27"/>
  <c r="I196" i="27"/>
  <c r="J196" i="27"/>
  <c r="K196" i="27"/>
  <c r="H197" i="27"/>
  <c r="I197" i="27"/>
  <c r="J197" i="27"/>
  <c r="K197" i="27"/>
  <c r="H199" i="27"/>
  <c r="I199" i="27"/>
  <c r="J199" i="27"/>
  <c r="K199" i="27"/>
  <c r="H200" i="27"/>
  <c r="I200" i="27"/>
  <c r="J200" i="27"/>
  <c r="K200" i="27"/>
  <c r="H201" i="27"/>
  <c r="I201" i="27"/>
  <c r="J201" i="27"/>
  <c r="K201" i="27"/>
  <c r="H202" i="27"/>
  <c r="I202" i="27"/>
  <c r="J202" i="27"/>
  <c r="K202" i="27"/>
  <c r="H203" i="27"/>
  <c r="I203" i="27"/>
  <c r="J203" i="27"/>
  <c r="K203" i="27"/>
  <c r="H204" i="27"/>
  <c r="I204" i="27"/>
  <c r="J204" i="27"/>
  <c r="K204" i="27"/>
  <c r="H205" i="27"/>
  <c r="I205" i="27"/>
  <c r="J205" i="27"/>
  <c r="K205" i="27"/>
  <c r="H206" i="27"/>
  <c r="I206" i="27"/>
  <c r="J206" i="27"/>
  <c r="K206" i="27"/>
  <c r="H211" i="27"/>
  <c r="I211" i="27"/>
  <c r="J211" i="27"/>
  <c r="K211" i="27"/>
  <c r="H212" i="27"/>
  <c r="I212" i="27"/>
  <c r="J212" i="27"/>
  <c r="K212" i="27"/>
  <c r="H213" i="27"/>
  <c r="I213" i="27"/>
  <c r="J213" i="27"/>
  <c r="K213" i="27"/>
  <c r="H214" i="27"/>
  <c r="I214" i="27"/>
  <c r="J214" i="27"/>
  <c r="K214" i="27"/>
  <c r="H215" i="27"/>
  <c r="I215" i="27"/>
  <c r="J215" i="27"/>
  <c r="K215" i="27"/>
  <c r="H216" i="27"/>
  <c r="I216" i="27"/>
  <c r="J216" i="27"/>
  <c r="K216" i="27"/>
  <c r="H217" i="27"/>
  <c r="I217" i="27"/>
  <c r="J217" i="27"/>
  <c r="K217" i="27"/>
  <c r="H218" i="27"/>
  <c r="I218" i="27"/>
  <c r="J218" i="27"/>
  <c r="K218" i="27"/>
  <c r="H219" i="27"/>
  <c r="I219" i="27"/>
  <c r="J219" i="27"/>
  <c r="K219" i="27"/>
  <c r="H220" i="27"/>
  <c r="I220" i="27"/>
  <c r="J220" i="27"/>
  <c r="K220" i="27"/>
  <c r="H222" i="27"/>
  <c r="I222" i="27"/>
  <c r="J222" i="27"/>
  <c r="K222" i="27"/>
  <c r="H223" i="27"/>
  <c r="I223" i="27"/>
  <c r="J223" i="27"/>
  <c r="K223" i="27"/>
  <c r="H224" i="27"/>
  <c r="I224" i="27"/>
  <c r="J224" i="27"/>
  <c r="K224" i="27"/>
  <c r="H225" i="27"/>
  <c r="I225" i="27"/>
  <c r="J225" i="27"/>
  <c r="K225" i="27"/>
  <c r="H226" i="27"/>
  <c r="I226" i="27"/>
  <c r="J226" i="27"/>
  <c r="K226" i="27"/>
  <c r="H227" i="27"/>
  <c r="I227" i="27"/>
  <c r="J227" i="27"/>
  <c r="K227" i="27"/>
  <c r="H228" i="27"/>
  <c r="I228" i="27"/>
  <c r="J228" i="27"/>
  <c r="K228" i="27"/>
  <c r="H229" i="27"/>
  <c r="I229" i="27"/>
  <c r="J229" i="27"/>
  <c r="K229" i="27"/>
  <c r="H230" i="27"/>
  <c r="I230" i="27"/>
  <c r="J230" i="27"/>
  <c r="K230" i="27"/>
  <c r="H232" i="27"/>
  <c r="I232" i="27"/>
  <c r="J232" i="27"/>
  <c r="K232" i="27"/>
  <c r="H233" i="27"/>
  <c r="I233" i="27"/>
  <c r="J233" i="27"/>
  <c r="K233" i="27"/>
  <c r="H234" i="27"/>
  <c r="I234" i="27"/>
  <c r="J234" i="27"/>
  <c r="K234" i="27"/>
  <c r="H235" i="27"/>
  <c r="I235" i="27"/>
  <c r="J235" i="27"/>
  <c r="K235" i="27"/>
  <c r="H236" i="27"/>
  <c r="I236" i="27"/>
  <c r="J236" i="27"/>
  <c r="K236" i="27"/>
  <c r="H237" i="27"/>
  <c r="I237" i="27"/>
  <c r="J237" i="27"/>
  <c r="K237" i="27"/>
  <c r="H238" i="27"/>
  <c r="I238" i="27"/>
  <c r="J238" i="27"/>
  <c r="K238" i="27"/>
  <c r="H243" i="27"/>
  <c r="I243" i="27"/>
  <c r="J243" i="27"/>
  <c r="K243" i="27"/>
  <c r="H244" i="27"/>
  <c r="I244" i="27"/>
  <c r="J244" i="27"/>
  <c r="K244" i="27"/>
  <c r="H245" i="27"/>
  <c r="I245" i="27"/>
  <c r="J245" i="27"/>
  <c r="K245" i="27"/>
  <c r="H246" i="27"/>
  <c r="I246" i="27"/>
  <c r="J246" i="27"/>
  <c r="K246" i="27"/>
  <c r="H247" i="27"/>
  <c r="I247" i="27"/>
  <c r="J247" i="27"/>
  <c r="K247" i="27"/>
  <c r="H248" i="27"/>
  <c r="I248" i="27"/>
  <c r="J248" i="27"/>
  <c r="K248" i="27"/>
  <c r="H249" i="27"/>
  <c r="I249" i="27"/>
  <c r="J249" i="27"/>
  <c r="K249" i="27"/>
  <c r="H250" i="27"/>
  <c r="I250" i="27"/>
  <c r="J250" i="27"/>
  <c r="K250" i="27"/>
  <c r="H251" i="27"/>
  <c r="I251" i="27"/>
  <c r="J251" i="27"/>
  <c r="K251" i="27"/>
  <c r="H252" i="27"/>
  <c r="I252" i="27"/>
  <c r="J252" i="27"/>
  <c r="K252" i="27"/>
  <c r="H254" i="27"/>
  <c r="I254" i="27"/>
  <c r="J254" i="27"/>
  <c r="K254" i="27"/>
  <c r="H255" i="27"/>
  <c r="I255" i="27"/>
  <c r="J255" i="27"/>
  <c r="K255" i="27"/>
  <c r="H256" i="27"/>
  <c r="I256" i="27"/>
  <c r="J256" i="27"/>
  <c r="K256" i="27"/>
  <c r="H257" i="27"/>
  <c r="I257" i="27"/>
  <c r="J257" i="27"/>
  <c r="K257" i="27"/>
  <c r="H258" i="27"/>
  <c r="I258" i="27"/>
  <c r="J258" i="27"/>
  <c r="K258" i="27"/>
  <c r="H259" i="27"/>
  <c r="I259" i="27"/>
  <c r="J259" i="27"/>
  <c r="K259" i="27"/>
  <c r="H260" i="27"/>
  <c r="I260" i="27"/>
  <c r="J260" i="27"/>
  <c r="K260" i="27"/>
  <c r="H261" i="27"/>
  <c r="I261" i="27"/>
  <c r="J261" i="27"/>
  <c r="K261" i="27"/>
  <c r="H263" i="27"/>
  <c r="I263" i="27"/>
  <c r="J263" i="27"/>
  <c r="K263" i="27"/>
  <c r="H264" i="27"/>
  <c r="I264" i="27"/>
  <c r="J264" i="27"/>
  <c r="K264" i="27"/>
  <c r="H265" i="27"/>
  <c r="I265" i="27"/>
  <c r="J265" i="27"/>
  <c r="K265" i="27"/>
  <c r="H266" i="27"/>
  <c r="I266" i="27"/>
  <c r="J266" i="27"/>
  <c r="K266" i="27"/>
  <c r="H267" i="27"/>
  <c r="I267" i="27"/>
  <c r="J267" i="27"/>
  <c r="K267" i="27"/>
  <c r="H268" i="27"/>
  <c r="I268" i="27"/>
  <c r="J268" i="27"/>
  <c r="K268" i="27"/>
  <c r="H269" i="27"/>
  <c r="I269" i="27"/>
  <c r="J269" i="27"/>
  <c r="K269" i="27"/>
  <c r="H270" i="27"/>
  <c r="I270" i="27"/>
  <c r="J270" i="27"/>
  <c r="K270" i="27"/>
  <c r="H271" i="27"/>
  <c r="I271" i="27"/>
  <c r="J271" i="27"/>
  <c r="K271" i="27"/>
  <c r="H272" i="27"/>
  <c r="I272" i="27"/>
  <c r="J272" i="27"/>
  <c r="K272" i="27"/>
  <c r="H273" i="27"/>
  <c r="I273" i="27"/>
  <c r="J273" i="27"/>
  <c r="K273" i="27"/>
  <c r="H278" i="27"/>
  <c r="I278" i="27"/>
  <c r="J278" i="27"/>
  <c r="K278" i="27"/>
  <c r="H279" i="27"/>
  <c r="I279" i="27"/>
  <c r="J279" i="27"/>
  <c r="K279" i="27"/>
  <c r="H280" i="27"/>
  <c r="I280" i="27"/>
  <c r="J280" i="27"/>
  <c r="K280" i="27"/>
  <c r="H281" i="27"/>
  <c r="I281" i="27"/>
  <c r="J281" i="27"/>
  <c r="K281" i="27"/>
  <c r="H282" i="27"/>
  <c r="I282" i="27"/>
  <c r="J282" i="27"/>
  <c r="K282" i="27"/>
  <c r="H283" i="27"/>
  <c r="I283" i="27"/>
  <c r="J283" i="27"/>
  <c r="K283" i="27"/>
  <c r="H284" i="27"/>
  <c r="I284" i="27"/>
  <c r="J284" i="27"/>
  <c r="K284" i="27"/>
  <c r="H285" i="27"/>
  <c r="I285" i="27"/>
  <c r="J285" i="27"/>
  <c r="K285" i="27"/>
  <c r="H287" i="27"/>
  <c r="I287" i="27"/>
  <c r="J287" i="27"/>
  <c r="K287" i="27"/>
  <c r="H288" i="27"/>
  <c r="I288" i="27"/>
  <c r="J288" i="27"/>
  <c r="K288" i="27"/>
  <c r="H289" i="27"/>
  <c r="I289" i="27"/>
  <c r="J289" i="27"/>
  <c r="K289" i="27"/>
  <c r="H290" i="27"/>
  <c r="I290" i="27"/>
  <c r="J290" i="27"/>
  <c r="K290" i="27"/>
  <c r="H291" i="27"/>
  <c r="I291" i="27"/>
  <c r="J291" i="27"/>
  <c r="K291" i="27"/>
  <c r="H292" i="27"/>
  <c r="I292" i="27"/>
  <c r="J292" i="27"/>
  <c r="K292" i="27"/>
  <c r="H293" i="27"/>
  <c r="I293" i="27"/>
  <c r="J293" i="27"/>
  <c r="K293" i="27"/>
  <c r="H294" i="27"/>
  <c r="I294" i="27"/>
  <c r="J294" i="27"/>
  <c r="K294" i="27"/>
  <c r="H295" i="27"/>
  <c r="I295" i="27"/>
  <c r="J295" i="27"/>
  <c r="K295" i="27"/>
  <c r="H297" i="27"/>
  <c r="I297" i="27"/>
  <c r="J297" i="27"/>
  <c r="K297" i="27"/>
  <c r="H298" i="27"/>
  <c r="I298" i="27"/>
  <c r="J298" i="27"/>
  <c r="K298" i="27"/>
  <c r="H299" i="27"/>
  <c r="I299" i="27"/>
  <c r="J299" i="27"/>
  <c r="K299" i="27"/>
  <c r="H300" i="27"/>
  <c r="I300" i="27"/>
  <c r="J300" i="27"/>
  <c r="K300" i="27"/>
  <c r="H301" i="27"/>
  <c r="I301" i="27"/>
  <c r="J301" i="27"/>
  <c r="K301" i="27"/>
  <c r="H302" i="27"/>
  <c r="I302" i="27"/>
  <c r="J302" i="27"/>
  <c r="K302" i="27"/>
  <c r="H304" i="27"/>
  <c r="I304" i="27"/>
  <c r="J304" i="27"/>
  <c r="K304" i="27"/>
  <c r="H305" i="27"/>
  <c r="I305" i="27"/>
  <c r="J305" i="27"/>
  <c r="K305" i="27"/>
  <c r="H306" i="27"/>
  <c r="I306" i="27"/>
  <c r="J306" i="27"/>
  <c r="K306" i="27"/>
  <c r="H307" i="27"/>
  <c r="I307" i="27"/>
  <c r="J307" i="27"/>
  <c r="K307" i="27"/>
  <c r="H308" i="27"/>
  <c r="I308" i="27"/>
  <c r="J308" i="27"/>
  <c r="K308" i="27"/>
  <c r="H309" i="27"/>
  <c r="I309" i="27"/>
  <c r="J309" i="27"/>
  <c r="K309" i="27"/>
  <c r="H314" i="27"/>
  <c r="I314" i="27"/>
  <c r="J314" i="27"/>
  <c r="K314" i="27"/>
  <c r="H315" i="27"/>
  <c r="I315" i="27"/>
  <c r="J315" i="27"/>
  <c r="K315" i="27"/>
  <c r="H316" i="27"/>
  <c r="I316" i="27"/>
  <c r="J316" i="27"/>
  <c r="K316" i="27"/>
  <c r="H317" i="27"/>
  <c r="I317" i="27"/>
  <c r="J317" i="27"/>
  <c r="K317" i="27"/>
  <c r="H318" i="27"/>
  <c r="I318" i="27"/>
  <c r="J318" i="27"/>
  <c r="K318" i="27"/>
  <c r="H319" i="27"/>
  <c r="I319" i="27"/>
  <c r="J319" i="27"/>
  <c r="K319" i="27"/>
  <c r="H321" i="27"/>
  <c r="I321" i="27"/>
  <c r="J321" i="27"/>
  <c r="K321" i="27"/>
  <c r="H322" i="27"/>
  <c r="I322" i="27"/>
  <c r="J322" i="27"/>
  <c r="K322" i="27"/>
  <c r="H323" i="27"/>
  <c r="I323" i="27"/>
  <c r="J323" i="27"/>
  <c r="K323" i="27"/>
  <c r="H324" i="27"/>
  <c r="I324" i="27"/>
  <c r="J324" i="27"/>
  <c r="K324" i="27"/>
  <c r="H325" i="27"/>
  <c r="I325" i="27"/>
  <c r="J325" i="27"/>
  <c r="K325" i="27"/>
  <c r="H326" i="27"/>
  <c r="I326" i="27"/>
  <c r="J326" i="27"/>
  <c r="K326" i="27"/>
  <c r="H345" i="27"/>
  <c r="I345" i="27"/>
  <c r="J345" i="27"/>
  <c r="K345" i="27"/>
  <c r="H346" i="27"/>
  <c r="I346" i="27"/>
  <c r="J346" i="27"/>
  <c r="K346" i="27"/>
  <c r="H347" i="27"/>
  <c r="I347" i="27"/>
  <c r="J347" i="27"/>
  <c r="K347" i="27"/>
  <c r="H348" i="27"/>
  <c r="I348" i="27"/>
  <c r="J348" i="27"/>
  <c r="K348" i="27"/>
  <c r="H349" i="27"/>
  <c r="I349" i="27"/>
  <c r="J349" i="27"/>
  <c r="K349" i="27"/>
  <c r="H350" i="27"/>
  <c r="I350" i="27"/>
  <c r="J350" i="27"/>
  <c r="K350" i="27"/>
  <c r="H351" i="27"/>
  <c r="I351" i="27"/>
  <c r="J351" i="27"/>
  <c r="K351" i="27"/>
  <c r="H352" i="27"/>
  <c r="I352" i="27"/>
  <c r="J352" i="27"/>
  <c r="K352" i="27"/>
  <c r="H353" i="27"/>
  <c r="I353" i="27"/>
  <c r="J353" i="27"/>
  <c r="K353" i="27"/>
  <c r="H354" i="27"/>
  <c r="I354" i="27"/>
  <c r="J354" i="27"/>
  <c r="K354" i="27"/>
  <c r="H355" i="27"/>
  <c r="I355" i="27"/>
  <c r="J355" i="27"/>
  <c r="K355" i="27"/>
  <c r="H360" i="27"/>
  <c r="I360" i="27"/>
  <c r="J360" i="27"/>
  <c r="K360" i="27"/>
  <c r="H361" i="27"/>
  <c r="I361" i="27"/>
  <c r="J361" i="27"/>
  <c r="K361" i="27"/>
  <c r="H362" i="27"/>
  <c r="I362" i="27"/>
  <c r="J362" i="27"/>
  <c r="K362" i="27"/>
  <c r="H363" i="27"/>
  <c r="I363" i="27"/>
  <c r="J363" i="27"/>
  <c r="K363" i="27"/>
  <c r="H364" i="27"/>
  <c r="I364" i="27"/>
  <c r="J364" i="27"/>
  <c r="K364" i="27"/>
  <c r="H365" i="27"/>
  <c r="I365" i="27"/>
  <c r="J365" i="27"/>
  <c r="K365" i="27"/>
  <c r="H366" i="27"/>
  <c r="I366" i="27"/>
  <c r="J366" i="27"/>
  <c r="K366" i="27"/>
  <c r="H367" i="27"/>
  <c r="I367" i="27"/>
  <c r="J367" i="27"/>
  <c r="K367" i="27"/>
  <c r="H368" i="27"/>
  <c r="I368" i="27"/>
  <c r="J368" i="27"/>
  <c r="K368" i="27"/>
  <c r="H369" i="27"/>
  <c r="I369" i="27"/>
  <c r="J369" i="27"/>
  <c r="K369" i="27"/>
  <c r="H370" i="27"/>
  <c r="I370" i="27"/>
  <c r="J370" i="27"/>
  <c r="K370" i="27"/>
  <c r="H372" i="27"/>
  <c r="I372" i="27"/>
  <c r="J372" i="27"/>
  <c r="K372" i="27"/>
  <c r="H373" i="27"/>
  <c r="I373" i="27"/>
  <c r="J373" i="27"/>
  <c r="K373" i="27"/>
  <c r="H374" i="27"/>
  <c r="I374" i="27"/>
  <c r="J374" i="27"/>
  <c r="K374" i="27"/>
  <c r="H375" i="27"/>
  <c r="I375" i="27"/>
  <c r="J375" i="27"/>
  <c r="K375" i="27"/>
  <c r="H376" i="27"/>
  <c r="I376" i="27"/>
  <c r="J376" i="27"/>
  <c r="K376" i="27"/>
  <c r="H377" i="27"/>
  <c r="I377" i="27"/>
  <c r="J377" i="27"/>
  <c r="K377" i="27"/>
  <c r="H378" i="27"/>
  <c r="I378" i="27"/>
  <c r="J378" i="27"/>
  <c r="K378" i="27"/>
  <c r="H379" i="27"/>
  <c r="I379" i="27"/>
  <c r="J379" i="27"/>
  <c r="K379" i="27"/>
  <c r="H380" i="27"/>
  <c r="I380" i="27"/>
  <c r="J380" i="27"/>
  <c r="K380" i="27"/>
  <c r="H381" i="27"/>
  <c r="I381" i="27"/>
  <c r="J381" i="27"/>
  <c r="K381" i="27"/>
  <c r="H382" i="27"/>
  <c r="I382" i="27"/>
  <c r="J382" i="27"/>
  <c r="K382" i="27"/>
  <c r="H384" i="27"/>
  <c r="I384" i="27"/>
  <c r="J384" i="27"/>
  <c r="K384" i="27"/>
  <c r="H385" i="27"/>
  <c r="I385" i="27"/>
  <c r="J385" i="27"/>
  <c r="K385" i="27"/>
  <c r="H386" i="27"/>
  <c r="I386" i="27"/>
  <c r="J386" i="27"/>
  <c r="K386" i="27"/>
  <c r="H387" i="27"/>
  <c r="I387" i="27"/>
  <c r="J387" i="27"/>
  <c r="K387" i="27"/>
  <c r="H388" i="27"/>
  <c r="I388" i="27"/>
  <c r="J388" i="27"/>
  <c r="K388" i="27"/>
  <c r="H389" i="27"/>
  <c r="I389" i="27"/>
  <c r="J389" i="27"/>
  <c r="K389" i="27"/>
  <c r="H390" i="27"/>
  <c r="I390" i="27"/>
  <c r="J390" i="27"/>
  <c r="K390" i="27"/>
  <c r="H391" i="27"/>
  <c r="I391" i="27"/>
  <c r="J391" i="27"/>
  <c r="K391" i="27"/>
  <c r="H392" i="27"/>
  <c r="I392" i="27"/>
  <c r="J392" i="27"/>
  <c r="K392" i="27"/>
  <c r="H393" i="27"/>
  <c r="I393" i="27"/>
  <c r="J393" i="27"/>
  <c r="K393" i="27"/>
  <c r="H394" i="27"/>
  <c r="I394" i="27"/>
  <c r="J394" i="27"/>
  <c r="K394" i="27"/>
  <c r="H399" i="27"/>
  <c r="I399" i="27"/>
  <c r="J399" i="27"/>
  <c r="K399" i="27"/>
  <c r="H400" i="27"/>
  <c r="I400" i="27"/>
  <c r="J400" i="27"/>
  <c r="K400" i="27"/>
  <c r="H401" i="27"/>
  <c r="I401" i="27"/>
  <c r="J401" i="27"/>
  <c r="K401" i="27"/>
  <c r="H402" i="27"/>
  <c r="I402" i="27"/>
  <c r="J402" i="27"/>
  <c r="K402" i="27"/>
  <c r="H403" i="27"/>
  <c r="I403" i="27"/>
  <c r="J403" i="27"/>
  <c r="K403" i="27"/>
  <c r="H404" i="27"/>
  <c r="I404" i="27"/>
  <c r="J404" i="27"/>
  <c r="K404" i="27"/>
  <c r="H405" i="27"/>
  <c r="I405" i="27"/>
  <c r="J405" i="27"/>
  <c r="K405" i="27"/>
  <c r="H406" i="27"/>
  <c r="I406" i="27"/>
  <c r="J406" i="27"/>
  <c r="K406" i="27"/>
  <c r="H407" i="27"/>
  <c r="I407" i="27"/>
  <c r="J407" i="27"/>
  <c r="K407" i="27"/>
  <c r="H408" i="27"/>
  <c r="I408" i="27"/>
  <c r="J408" i="27"/>
  <c r="K408" i="27"/>
  <c r="H410" i="27"/>
  <c r="I410" i="27"/>
  <c r="J410" i="27"/>
  <c r="K410" i="27"/>
  <c r="H411" i="27"/>
  <c r="I411" i="27"/>
  <c r="J411" i="27"/>
  <c r="K411" i="27"/>
  <c r="H412" i="27"/>
  <c r="I412" i="27"/>
  <c r="J412" i="27"/>
  <c r="K412" i="27"/>
  <c r="H413" i="27"/>
  <c r="I413" i="27"/>
  <c r="J413" i="27"/>
  <c r="K413" i="27"/>
  <c r="H414" i="27"/>
  <c r="I414" i="27"/>
  <c r="J414" i="27"/>
  <c r="K414" i="27"/>
  <c r="H415" i="27"/>
  <c r="I415" i="27"/>
  <c r="J415" i="27"/>
  <c r="K415" i="27"/>
  <c r="H417" i="27"/>
  <c r="I417" i="27"/>
  <c r="J417" i="27"/>
  <c r="K417" i="27"/>
  <c r="H418" i="27"/>
  <c r="I418" i="27"/>
  <c r="J418" i="27"/>
  <c r="K418" i="27"/>
  <c r="H419" i="27"/>
  <c r="I419" i="27"/>
  <c r="J419" i="27"/>
  <c r="K419" i="27"/>
  <c r="H420" i="27"/>
  <c r="I420" i="27"/>
  <c r="J420" i="27"/>
  <c r="K420" i="27"/>
  <c r="H421" i="27"/>
  <c r="I421" i="27"/>
  <c r="J421" i="27"/>
  <c r="K421" i="27"/>
  <c r="H423" i="27"/>
  <c r="I423" i="27"/>
  <c r="J423" i="27"/>
  <c r="K423" i="27"/>
  <c r="H424" i="27"/>
  <c r="I424" i="27"/>
  <c r="J424" i="27"/>
  <c r="K424" i="27"/>
  <c r="H425" i="27"/>
  <c r="I425" i="27"/>
  <c r="J425" i="27"/>
  <c r="K425" i="27"/>
  <c r="H426" i="27"/>
  <c r="I426" i="27"/>
  <c r="J426" i="27"/>
  <c r="K426" i="27"/>
  <c r="H427" i="27"/>
  <c r="I427" i="27"/>
  <c r="J427" i="27"/>
  <c r="K427" i="27"/>
  <c r="H428" i="27"/>
  <c r="I428" i="27"/>
  <c r="J428" i="27"/>
  <c r="K428" i="27"/>
  <c r="H429" i="27"/>
  <c r="I429" i="27"/>
  <c r="J429" i="27"/>
  <c r="K429" i="27"/>
  <c r="H435" i="27"/>
  <c r="I435" i="27"/>
  <c r="J435" i="27"/>
  <c r="K435" i="27"/>
  <c r="H436" i="27"/>
  <c r="I436" i="27"/>
  <c r="J436" i="27"/>
  <c r="K436" i="27"/>
  <c r="H437" i="27"/>
  <c r="I437" i="27"/>
  <c r="J437" i="27"/>
  <c r="K437" i="27"/>
  <c r="H438" i="27"/>
  <c r="I438" i="27"/>
  <c r="J438" i="27"/>
  <c r="K438" i="27"/>
  <c r="H439" i="27"/>
  <c r="I439" i="27"/>
  <c r="J439" i="27"/>
  <c r="K439" i="27"/>
  <c r="H440" i="27"/>
  <c r="I440" i="27"/>
  <c r="J440" i="27"/>
  <c r="K440" i="27"/>
  <c r="H441" i="27"/>
  <c r="I441" i="27"/>
  <c r="J441" i="27"/>
  <c r="K441" i="27"/>
  <c r="H442" i="27"/>
  <c r="I442" i="27"/>
  <c r="J442" i="27"/>
  <c r="K442" i="27"/>
  <c r="H443" i="27"/>
  <c r="I443" i="27"/>
  <c r="J443" i="27"/>
  <c r="K443" i="27"/>
  <c r="H444" i="27"/>
  <c r="I444" i="27"/>
  <c r="J444" i="27"/>
  <c r="K444" i="27"/>
  <c r="H446" i="27"/>
  <c r="I446" i="27"/>
  <c r="J446" i="27"/>
  <c r="K446" i="27"/>
  <c r="H447" i="27"/>
  <c r="I447" i="27"/>
  <c r="J447" i="27"/>
  <c r="K447" i="27"/>
  <c r="H448" i="27"/>
  <c r="I448" i="27"/>
  <c r="J448" i="27"/>
  <c r="K448" i="27"/>
  <c r="H449" i="27"/>
  <c r="I449" i="27"/>
  <c r="J449" i="27"/>
  <c r="K449" i="27"/>
  <c r="H450" i="27"/>
  <c r="I450" i="27"/>
  <c r="J450" i="27"/>
  <c r="K450" i="27"/>
  <c r="H451" i="27"/>
  <c r="I451" i="27"/>
  <c r="J451" i="27"/>
  <c r="K451" i="27"/>
  <c r="H452" i="27"/>
  <c r="I452" i="27"/>
  <c r="J452" i="27"/>
  <c r="K452" i="27"/>
  <c r="H453" i="27"/>
  <c r="I453" i="27"/>
  <c r="J453" i="27"/>
  <c r="K453" i="27"/>
  <c r="H454" i="27"/>
  <c r="I454" i="27"/>
  <c r="J454" i="27"/>
  <c r="K454" i="27"/>
  <c r="H456" i="27"/>
  <c r="I456" i="27"/>
  <c r="J456" i="27"/>
  <c r="K456" i="27"/>
  <c r="H457" i="27"/>
  <c r="I457" i="27"/>
  <c r="J457" i="27"/>
  <c r="K457" i="27"/>
  <c r="H458" i="27"/>
  <c r="I458" i="27"/>
  <c r="J458" i="27"/>
  <c r="K458" i="27"/>
  <c r="H459" i="27"/>
  <c r="I459" i="27"/>
  <c r="J459" i="27"/>
  <c r="K459" i="27"/>
  <c r="H461" i="27"/>
  <c r="I461" i="27"/>
  <c r="J461" i="27"/>
  <c r="K461" i="27"/>
  <c r="H462" i="27"/>
  <c r="I462" i="27"/>
  <c r="J462" i="27"/>
  <c r="K462" i="27"/>
  <c r="H463" i="27"/>
  <c r="I463" i="27"/>
  <c r="J463" i="27"/>
  <c r="K463" i="27"/>
  <c r="H464" i="27"/>
  <c r="I464" i="27"/>
  <c r="J464" i="27"/>
  <c r="K464" i="27"/>
  <c r="H465" i="27"/>
  <c r="I465" i="27"/>
  <c r="J465" i="27"/>
  <c r="K465" i="27"/>
  <c r="H466" i="27"/>
  <c r="I466" i="27"/>
  <c r="J466" i="27"/>
  <c r="K466" i="27"/>
  <c r="H471" i="27"/>
  <c r="I471" i="27"/>
  <c r="J471" i="27"/>
  <c r="K471" i="27"/>
  <c r="H472" i="27"/>
  <c r="I472" i="27"/>
  <c r="J472" i="27"/>
  <c r="K472" i="27"/>
  <c r="H473" i="27"/>
  <c r="I473" i="27"/>
  <c r="J473" i="27"/>
  <c r="K473" i="27"/>
  <c r="H474" i="27"/>
  <c r="I474" i="27"/>
  <c r="J474" i="27"/>
  <c r="K474" i="27"/>
  <c r="H475" i="27"/>
  <c r="I475" i="27"/>
  <c r="J475" i="27"/>
  <c r="K475" i="27"/>
  <c r="H477" i="27"/>
  <c r="I477" i="27"/>
  <c r="J477" i="27"/>
  <c r="K477" i="27"/>
  <c r="H478" i="27"/>
  <c r="I478" i="27"/>
  <c r="J478" i="27"/>
  <c r="K478" i="27"/>
  <c r="H479" i="27"/>
  <c r="I479" i="27"/>
  <c r="J479" i="27"/>
  <c r="K479" i="27"/>
  <c r="H480" i="27"/>
  <c r="I480" i="27"/>
  <c r="J480" i="27"/>
  <c r="K480" i="27"/>
  <c r="H481" i="27"/>
  <c r="I481" i="27"/>
  <c r="J481" i="27"/>
  <c r="K481" i="27"/>
  <c r="H482" i="27"/>
  <c r="I482" i="27"/>
  <c r="J482" i="27"/>
  <c r="K482" i="27"/>
  <c r="H483" i="27"/>
  <c r="I483" i="27"/>
  <c r="J483" i="27"/>
  <c r="K483" i="27"/>
  <c r="H484" i="27"/>
  <c r="I484" i="27"/>
  <c r="J484" i="27"/>
  <c r="K484" i="27"/>
  <c r="H485" i="27"/>
  <c r="I485" i="27"/>
  <c r="J485" i="27"/>
  <c r="K485" i="27"/>
  <c r="H491" i="27"/>
  <c r="I491" i="27"/>
  <c r="J491" i="27"/>
  <c r="K491" i="27"/>
  <c r="H492" i="27"/>
  <c r="I492" i="27"/>
  <c r="J492" i="27"/>
  <c r="K492" i="27"/>
  <c r="H493" i="27"/>
  <c r="I493" i="27"/>
  <c r="J493" i="27"/>
  <c r="K493" i="27"/>
  <c r="H494" i="27"/>
  <c r="I494" i="27"/>
  <c r="J494" i="27"/>
  <c r="K494" i="27"/>
  <c r="H495" i="27"/>
  <c r="I495" i="27"/>
  <c r="J495" i="27"/>
  <c r="K495" i="27"/>
  <c r="H496" i="27"/>
  <c r="I496" i="27"/>
  <c r="J496" i="27"/>
  <c r="K496" i="27"/>
  <c r="H497" i="27"/>
  <c r="I497" i="27"/>
  <c r="J497" i="27"/>
  <c r="K497" i="27"/>
  <c r="H498" i="27"/>
  <c r="I498" i="27"/>
  <c r="J498" i="27"/>
  <c r="K498" i="27"/>
  <c r="H499" i="27"/>
  <c r="I499" i="27"/>
  <c r="J499" i="27"/>
  <c r="K499" i="27"/>
  <c r="H500" i="27"/>
  <c r="I500" i="27"/>
  <c r="J500" i="27"/>
  <c r="K500" i="27"/>
  <c r="H501" i="27"/>
  <c r="I501" i="27"/>
  <c r="J501" i="27"/>
  <c r="K501" i="27"/>
  <c r="H502" i="27"/>
  <c r="I502" i="27"/>
  <c r="J502" i="27"/>
  <c r="K502" i="27"/>
  <c r="H503" i="27"/>
  <c r="I503" i="27"/>
  <c r="J503" i="27"/>
  <c r="K503" i="27"/>
  <c r="H505" i="27"/>
  <c r="I505" i="27"/>
  <c r="J505" i="27"/>
  <c r="K505" i="27"/>
  <c r="H506" i="27"/>
  <c r="I506" i="27"/>
  <c r="J506" i="27"/>
  <c r="K506" i="27"/>
  <c r="H507" i="27"/>
  <c r="I507" i="27"/>
  <c r="J507" i="27"/>
  <c r="K507" i="27"/>
  <c r="H508" i="27"/>
  <c r="I508" i="27"/>
  <c r="J508" i="27"/>
  <c r="K508" i="27"/>
  <c r="H509" i="27"/>
  <c r="I509" i="27"/>
  <c r="J509" i="27"/>
  <c r="K509" i="27"/>
  <c r="H510" i="27"/>
  <c r="I510" i="27"/>
  <c r="J510" i="27"/>
  <c r="K510" i="27"/>
  <c r="H511" i="27"/>
  <c r="I511" i="27"/>
  <c r="J511" i="27"/>
  <c r="K511" i="27"/>
  <c r="H512" i="27"/>
  <c r="I512" i="27"/>
  <c r="J512" i="27"/>
  <c r="K512" i="27"/>
  <c r="H513" i="27"/>
  <c r="I513" i="27"/>
  <c r="J513" i="27"/>
  <c r="K513" i="27"/>
  <c r="H514" i="27"/>
  <c r="I514" i="27"/>
  <c r="J514" i="27"/>
  <c r="K514" i="27"/>
  <c r="H515" i="27"/>
  <c r="I515" i="27"/>
  <c r="J515" i="27"/>
  <c r="K515" i="27"/>
  <c r="H520" i="27"/>
  <c r="I520" i="27"/>
  <c r="J520" i="27"/>
  <c r="K520" i="27"/>
  <c r="H521" i="27"/>
  <c r="I521" i="27"/>
  <c r="J521" i="27"/>
  <c r="K521" i="27"/>
  <c r="H522" i="27"/>
  <c r="I522" i="27"/>
  <c r="J522" i="27"/>
  <c r="K522" i="27"/>
  <c r="H523" i="27"/>
  <c r="I523" i="27"/>
  <c r="J523" i="27"/>
  <c r="K523" i="27"/>
  <c r="H524" i="27"/>
  <c r="I524" i="27"/>
  <c r="J524" i="27"/>
  <c r="K524" i="27"/>
  <c r="H525" i="27"/>
  <c r="I525" i="27"/>
  <c r="J525" i="27"/>
  <c r="K525" i="27"/>
  <c r="H526" i="27"/>
  <c r="I526" i="27"/>
  <c r="J526" i="27"/>
  <c r="K526" i="27"/>
  <c r="H527" i="27"/>
  <c r="I527" i="27"/>
  <c r="J527" i="27"/>
  <c r="K527" i="27"/>
  <c r="H528" i="27"/>
  <c r="I528" i="27"/>
  <c r="J528" i="27"/>
  <c r="K528" i="27"/>
  <c r="H529" i="27"/>
  <c r="I529" i="27"/>
  <c r="J529" i="27"/>
  <c r="K529" i="27"/>
  <c r="H530" i="27"/>
  <c r="I530" i="27"/>
  <c r="J530" i="27"/>
  <c r="K530" i="27"/>
  <c r="H531" i="27"/>
  <c r="I531" i="27"/>
  <c r="J531" i="27"/>
  <c r="K531" i="27"/>
  <c r="H532" i="27"/>
  <c r="I532" i="27"/>
  <c r="J532" i="27"/>
  <c r="K532" i="27"/>
  <c r="H534" i="27"/>
  <c r="I534" i="27"/>
  <c r="J534" i="27"/>
  <c r="K534" i="27"/>
  <c r="H535" i="27"/>
  <c r="I535" i="27"/>
  <c r="J535" i="27"/>
  <c r="K535" i="27"/>
  <c r="H536" i="27"/>
  <c r="I536" i="27"/>
  <c r="J536" i="27"/>
  <c r="K536" i="27"/>
  <c r="H537" i="27"/>
  <c r="I537" i="27"/>
  <c r="J537" i="27"/>
  <c r="K537" i="27"/>
  <c r="H538" i="27"/>
  <c r="I538" i="27"/>
  <c r="J538" i="27"/>
  <c r="K538" i="27"/>
  <c r="H539" i="27"/>
  <c r="I539" i="27"/>
  <c r="J539" i="27"/>
  <c r="K539" i="27"/>
  <c r="H540" i="27"/>
  <c r="I540" i="27"/>
  <c r="J540" i="27"/>
  <c r="K540" i="27"/>
  <c r="H541" i="27"/>
  <c r="I541" i="27"/>
  <c r="J541" i="27"/>
  <c r="K541" i="27"/>
  <c r="H542" i="27"/>
  <c r="I542" i="27"/>
  <c r="J542" i="27"/>
  <c r="K542" i="27"/>
  <c r="H543" i="27"/>
  <c r="I543" i="27"/>
  <c r="J543" i="27"/>
  <c r="K543" i="27"/>
  <c r="H544" i="27"/>
  <c r="I544" i="27"/>
  <c r="J544" i="27"/>
  <c r="K544" i="27"/>
  <c r="H545" i="27"/>
  <c r="I545" i="27"/>
  <c r="J545" i="27"/>
  <c r="K545" i="27"/>
  <c r="H546" i="27"/>
  <c r="I546" i="27"/>
  <c r="J546" i="27"/>
  <c r="K546" i="27"/>
  <c r="H551" i="27"/>
  <c r="I551" i="27"/>
  <c r="J551" i="27"/>
  <c r="K551" i="27"/>
  <c r="H552" i="27"/>
  <c r="I552" i="27"/>
  <c r="J552" i="27"/>
  <c r="K552" i="27"/>
  <c r="H553" i="27"/>
  <c r="I553" i="27"/>
  <c r="J553" i="27"/>
  <c r="K553" i="27"/>
  <c r="H554" i="27"/>
  <c r="I554" i="27"/>
  <c r="J554" i="27"/>
  <c r="K554" i="27"/>
  <c r="H555" i="27"/>
  <c r="I555" i="27"/>
  <c r="J555" i="27"/>
  <c r="K555" i="27"/>
  <c r="H556" i="27"/>
  <c r="I556" i="27"/>
  <c r="J556" i="27"/>
  <c r="K556" i="27"/>
  <c r="H557" i="27"/>
  <c r="I557" i="27"/>
  <c r="J557" i="27"/>
  <c r="K557" i="27"/>
  <c r="H558" i="27"/>
  <c r="I558" i="27"/>
  <c r="J558" i="27"/>
  <c r="K558" i="27"/>
  <c r="H559" i="27"/>
  <c r="I559" i="27"/>
  <c r="J559" i="27"/>
  <c r="K559" i="27"/>
  <c r="H560" i="27"/>
  <c r="I560" i="27"/>
  <c r="J560" i="27"/>
  <c r="K560" i="27"/>
  <c r="H561" i="27"/>
  <c r="I561" i="27"/>
  <c r="J561" i="27"/>
  <c r="K561" i="27"/>
  <c r="H562" i="27"/>
  <c r="I562" i="27"/>
  <c r="J562" i="27"/>
  <c r="K562" i="27"/>
  <c r="H564" i="27"/>
  <c r="I564" i="27"/>
  <c r="J564" i="27"/>
  <c r="K564" i="27"/>
  <c r="H565" i="27"/>
  <c r="I565" i="27"/>
  <c r="J565" i="27"/>
  <c r="K565" i="27"/>
  <c r="H566" i="27"/>
  <c r="I566" i="27"/>
  <c r="J566" i="27"/>
  <c r="K566" i="27"/>
  <c r="H567" i="27"/>
  <c r="I567" i="27"/>
  <c r="J567" i="27"/>
  <c r="K567" i="27"/>
  <c r="H568" i="27"/>
  <c r="I568" i="27"/>
  <c r="J568" i="27"/>
  <c r="K568" i="27"/>
  <c r="H569" i="27"/>
  <c r="I569" i="27"/>
  <c r="J569" i="27"/>
  <c r="K569" i="27"/>
  <c r="H570" i="27"/>
  <c r="I570" i="27"/>
  <c r="J570" i="27"/>
  <c r="K570" i="27"/>
  <c r="H572" i="27"/>
  <c r="I572" i="27"/>
  <c r="J572" i="27"/>
  <c r="K572" i="27"/>
  <c r="H573" i="27"/>
  <c r="I573" i="27"/>
  <c r="J573" i="27"/>
  <c r="K573" i="27"/>
  <c r="H574" i="27"/>
  <c r="I574" i="27"/>
  <c r="J574" i="27"/>
  <c r="K574" i="27"/>
  <c r="H575" i="27"/>
  <c r="I575" i="27"/>
  <c r="J575" i="27"/>
  <c r="K575" i="27"/>
  <c r="H576" i="27"/>
  <c r="I576" i="27"/>
  <c r="J576" i="27"/>
  <c r="K576" i="27"/>
  <c r="H577" i="27"/>
  <c r="I577" i="27"/>
  <c r="J577" i="27"/>
  <c r="K577" i="27"/>
  <c r="H579" i="27"/>
  <c r="I579" i="27"/>
  <c r="J579" i="27"/>
  <c r="K579" i="27"/>
  <c r="H580" i="27"/>
  <c r="I580" i="27"/>
  <c r="J580" i="27"/>
  <c r="K580" i="27"/>
  <c r="H581" i="27"/>
  <c r="I581" i="27"/>
  <c r="J581" i="27"/>
  <c r="K581" i="27"/>
  <c r="H582" i="27"/>
  <c r="I582" i="27"/>
  <c r="J582" i="27"/>
  <c r="K582" i="27"/>
  <c r="H583" i="27"/>
  <c r="I583" i="27"/>
  <c r="J583" i="27"/>
  <c r="K583" i="27"/>
  <c r="H584" i="27"/>
  <c r="I584" i="27"/>
  <c r="J584" i="27"/>
  <c r="K584" i="27"/>
  <c r="H589" i="27"/>
  <c r="I589" i="27"/>
  <c r="J589" i="27"/>
  <c r="K589" i="27"/>
  <c r="H590" i="27"/>
  <c r="I590" i="27"/>
  <c r="J590" i="27"/>
  <c r="K590" i="27"/>
  <c r="H591" i="27"/>
  <c r="I591" i="27"/>
  <c r="J591" i="27"/>
  <c r="K591" i="27"/>
  <c r="H592" i="27"/>
  <c r="I592" i="27"/>
  <c r="J592" i="27"/>
  <c r="K592" i="27"/>
  <c r="H593" i="27"/>
  <c r="I593" i="27"/>
  <c r="J593" i="27"/>
  <c r="K593" i="27"/>
  <c r="H595" i="27"/>
  <c r="I595" i="27"/>
  <c r="J595" i="27"/>
  <c r="K595" i="27"/>
  <c r="H596" i="27"/>
  <c r="I596" i="27"/>
  <c r="J596" i="27"/>
  <c r="K596" i="27"/>
  <c r="H597" i="27"/>
  <c r="I597" i="27"/>
  <c r="J597" i="27"/>
  <c r="K597" i="27"/>
  <c r="H598" i="27"/>
  <c r="I598" i="27"/>
  <c r="J598" i="27"/>
  <c r="K598" i="27"/>
  <c r="H599" i="27"/>
  <c r="I599" i="27"/>
  <c r="J599" i="27"/>
  <c r="K599" i="27"/>
  <c r="H601" i="27"/>
  <c r="I601" i="27"/>
  <c r="J601" i="27"/>
  <c r="K601" i="27"/>
  <c r="H602" i="27"/>
  <c r="I602" i="27"/>
  <c r="J602" i="27"/>
  <c r="K602" i="27"/>
  <c r="H603" i="27"/>
  <c r="I603" i="27"/>
  <c r="J603" i="27"/>
  <c r="K603" i="27"/>
  <c r="H604" i="27"/>
  <c r="I604" i="27"/>
  <c r="J604" i="27"/>
  <c r="K604" i="27"/>
  <c r="H605" i="27"/>
  <c r="I605" i="27"/>
  <c r="J605" i="27"/>
  <c r="K605" i="27"/>
  <c r="H606" i="27"/>
  <c r="I606" i="27"/>
  <c r="J606" i="27"/>
  <c r="K606" i="27"/>
  <c r="H607" i="27"/>
  <c r="I607" i="27"/>
  <c r="J607" i="27"/>
  <c r="K607" i="27"/>
  <c r="H608" i="27"/>
  <c r="I608" i="27"/>
  <c r="J608" i="27"/>
  <c r="K608" i="27"/>
  <c r="H609" i="27"/>
  <c r="I609" i="27"/>
  <c r="J609" i="27"/>
  <c r="K609" i="27"/>
  <c r="H627" i="27"/>
  <c r="I627" i="27"/>
  <c r="J627" i="27"/>
  <c r="K627" i="27"/>
  <c r="H628" i="27"/>
  <c r="I628" i="27"/>
  <c r="J628" i="27"/>
  <c r="K628" i="27"/>
  <c r="H629" i="27"/>
  <c r="I629" i="27"/>
  <c r="J629" i="27"/>
  <c r="K629" i="27"/>
  <c r="H630" i="27"/>
  <c r="I630" i="27"/>
  <c r="J630" i="27"/>
  <c r="K630" i="27"/>
  <c r="H631" i="27"/>
  <c r="I631" i="27"/>
  <c r="J631" i="27"/>
  <c r="K631" i="27"/>
  <c r="H632" i="27"/>
  <c r="I632" i="27"/>
  <c r="J632" i="27"/>
  <c r="K632" i="27"/>
  <c r="H633" i="27"/>
  <c r="I633" i="27"/>
  <c r="J633" i="27"/>
  <c r="K633" i="27"/>
  <c r="H634" i="27"/>
  <c r="I634" i="27"/>
  <c r="J634" i="27"/>
  <c r="K634" i="27"/>
  <c r="H635" i="27"/>
  <c r="I635" i="27"/>
  <c r="J635" i="27"/>
  <c r="K635" i="27"/>
  <c r="H636" i="27"/>
  <c r="I636" i="27"/>
  <c r="J636" i="27"/>
  <c r="K636" i="27"/>
  <c r="H637" i="27"/>
  <c r="I637" i="27"/>
  <c r="J637" i="27"/>
  <c r="K637" i="27"/>
  <c r="H639" i="27"/>
  <c r="I639" i="27"/>
  <c r="J639" i="27"/>
  <c r="K639" i="27"/>
  <c r="H640" i="27"/>
  <c r="I640" i="27"/>
  <c r="J640" i="27"/>
  <c r="K640" i="27"/>
  <c r="H641" i="27"/>
  <c r="I641" i="27"/>
  <c r="J641" i="27"/>
  <c r="K641" i="27"/>
  <c r="H642" i="27"/>
  <c r="I642" i="27"/>
  <c r="J642" i="27"/>
  <c r="K642" i="27"/>
  <c r="H643" i="27"/>
  <c r="I643" i="27"/>
  <c r="J643" i="27"/>
  <c r="K643" i="27"/>
  <c r="H644" i="27"/>
  <c r="I644" i="27"/>
  <c r="J644" i="27"/>
  <c r="K644" i="27"/>
  <c r="H645" i="27"/>
  <c r="I645" i="27"/>
  <c r="J645" i="27"/>
  <c r="K645" i="27"/>
  <c r="H646" i="27"/>
  <c r="I646" i="27"/>
  <c r="J646" i="27"/>
  <c r="K646" i="27"/>
  <c r="H647" i="27"/>
  <c r="I647" i="27"/>
  <c r="J647" i="27"/>
  <c r="K647" i="27"/>
  <c r="H652" i="27"/>
  <c r="I652" i="27"/>
  <c r="J652" i="27"/>
  <c r="K652" i="27"/>
  <c r="H653" i="27"/>
  <c r="I653" i="27"/>
  <c r="J653" i="27"/>
  <c r="K653" i="27"/>
  <c r="H654" i="27"/>
  <c r="I654" i="27"/>
  <c r="J654" i="27"/>
  <c r="K654" i="27"/>
  <c r="H655" i="27"/>
  <c r="I655" i="27"/>
  <c r="J655" i="27"/>
  <c r="K655" i="27"/>
  <c r="H656" i="27"/>
  <c r="I656" i="27"/>
  <c r="J656" i="27"/>
  <c r="K656" i="27"/>
  <c r="H657" i="27"/>
  <c r="I657" i="27"/>
  <c r="J657" i="27"/>
  <c r="K657" i="27"/>
  <c r="H658" i="27"/>
  <c r="I658" i="27"/>
  <c r="J658" i="27"/>
  <c r="K658" i="27"/>
  <c r="H659" i="27"/>
  <c r="I659" i="27"/>
  <c r="J659" i="27"/>
  <c r="K659" i="27"/>
  <c r="H660" i="27"/>
  <c r="I660" i="27"/>
  <c r="J660" i="27"/>
  <c r="K660" i="27"/>
  <c r="H662" i="27"/>
  <c r="I662" i="27"/>
  <c r="J662" i="27"/>
  <c r="K662" i="27"/>
  <c r="H663" i="27"/>
  <c r="I663" i="27"/>
  <c r="J663" i="27"/>
  <c r="K663" i="27"/>
  <c r="H664" i="27"/>
  <c r="I664" i="27"/>
  <c r="J664" i="27"/>
  <c r="K664" i="27"/>
  <c r="H665" i="27"/>
  <c r="I665" i="27"/>
  <c r="J665" i="27"/>
  <c r="K665" i="27"/>
  <c r="H666" i="27"/>
  <c r="I666" i="27"/>
  <c r="J666" i="27"/>
  <c r="K666" i="27"/>
  <c r="H672" i="27"/>
  <c r="I672" i="27"/>
  <c r="J672" i="27"/>
  <c r="K672" i="27"/>
  <c r="H673" i="27"/>
  <c r="I673" i="27"/>
  <c r="J673" i="27"/>
  <c r="K673" i="27"/>
  <c r="H674" i="27"/>
  <c r="I674" i="27"/>
  <c r="J674" i="27"/>
  <c r="K674" i="27"/>
  <c r="H675" i="27"/>
  <c r="I675" i="27"/>
  <c r="J675" i="27"/>
  <c r="K675" i="27"/>
  <c r="H676" i="27"/>
  <c r="I676" i="27"/>
  <c r="J676" i="27"/>
  <c r="K676" i="27"/>
  <c r="H677" i="27"/>
  <c r="I677" i="27"/>
  <c r="J677" i="27"/>
  <c r="K677" i="27"/>
  <c r="H678" i="27"/>
  <c r="I678" i="27"/>
  <c r="J678" i="27"/>
  <c r="K678" i="27"/>
  <c r="H679" i="27"/>
  <c r="I679" i="27"/>
  <c r="J679" i="27"/>
  <c r="K679" i="27"/>
  <c r="H680" i="27"/>
  <c r="I680" i="27"/>
  <c r="J680" i="27"/>
  <c r="K680" i="27"/>
  <c r="H681" i="27"/>
  <c r="I681" i="27"/>
  <c r="J681" i="27"/>
  <c r="K681" i="27"/>
  <c r="H682" i="27"/>
  <c r="I682" i="27"/>
  <c r="J682" i="27"/>
  <c r="K682" i="27"/>
  <c r="H684" i="27"/>
  <c r="I684" i="27"/>
  <c r="J684" i="27"/>
  <c r="K684" i="27"/>
  <c r="H685" i="27"/>
  <c r="I685" i="27"/>
  <c r="J685" i="27"/>
  <c r="K685" i="27"/>
  <c r="H686" i="27"/>
  <c r="I686" i="27"/>
  <c r="J686" i="27"/>
  <c r="K686" i="27"/>
  <c r="H687" i="27"/>
  <c r="I687" i="27"/>
  <c r="J687" i="27"/>
  <c r="K687" i="27"/>
  <c r="H688" i="27"/>
  <c r="I688" i="27"/>
  <c r="J688" i="27"/>
  <c r="K688" i="27"/>
  <c r="H689" i="27"/>
  <c r="I689" i="27"/>
  <c r="J689" i="27"/>
  <c r="K689" i="27"/>
  <c r="H690" i="27"/>
  <c r="I690" i="27"/>
  <c r="J690" i="27"/>
  <c r="K690" i="27"/>
  <c r="H691" i="27"/>
  <c r="I691" i="27"/>
  <c r="J691" i="27"/>
  <c r="K691" i="27"/>
  <c r="H692" i="27"/>
  <c r="I692" i="27"/>
  <c r="J692" i="27"/>
  <c r="K692" i="27"/>
  <c r="H700" i="27"/>
  <c r="I700" i="27"/>
  <c r="J700" i="27"/>
  <c r="K700" i="27"/>
  <c r="H701" i="27"/>
  <c r="I701" i="27"/>
  <c r="J701" i="27"/>
  <c r="K701" i="27"/>
  <c r="H702" i="27"/>
  <c r="I702" i="27"/>
  <c r="J702" i="27"/>
  <c r="K702" i="27"/>
  <c r="H703" i="27"/>
  <c r="I703" i="27"/>
  <c r="J703" i="27"/>
  <c r="K703" i="27"/>
  <c r="H704" i="27"/>
  <c r="I704" i="27"/>
  <c r="J704" i="27"/>
  <c r="K704" i="27"/>
  <c r="H705" i="27"/>
  <c r="I705" i="27"/>
  <c r="J705" i="27"/>
  <c r="K705" i="27"/>
  <c r="H706" i="27"/>
  <c r="I706" i="27"/>
  <c r="J706" i="27"/>
  <c r="K706" i="27"/>
  <c r="H707" i="27"/>
  <c r="I707" i="27"/>
  <c r="J707" i="27"/>
  <c r="K707" i="27"/>
  <c r="H708" i="27"/>
  <c r="I708" i="27"/>
  <c r="J708" i="27"/>
  <c r="K708" i="27"/>
  <c r="H709" i="27"/>
  <c r="I709" i="27"/>
  <c r="J709" i="27"/>
  <c r="K709" i="27"/>
  <c r="H734" i="27"/>
  <c r="I734" i="27"/>
  <c r="J734" i="27"/>
  <c r="K734" i="27"/>
  <c r="H735" i="27"/>
  <c r="I735" i="27"/>
  <c r="J735" i="27"/>
  <c r="K735" i="27"/>
  <c r="H736" i="27"/>
  <c r="I736" i="27"/>
  <c r="J736" i="27"/>
  <c r="K736" i="27"/>
  <c r="H737" i="27"/>
  <c r="I737" i="27"/>
  <c r="J737" i="27"/>
  <c r="K737" i="27"/>
  <c r="H738" i="27"/>
  <c r="I738" i="27"/>
  <c r="J738" i="27"/>
  <c r="K738" i="27"/>
  <c r="H739" i="27"/>
  <c r="I739" i="27"/>
  <c r="J739" i="27"/>
  <c r="K739" i="27"/>
  <c r="H740" i="27"/>
  <c r="I740" i="27"/>
  <c r="J740" i="27"/>
  <c r="K740" i="27"/>
  <c r="H741" i="27"/>
  <c r="I741" i="27"/>
  <c r="J741" i="27"/>
  <c r="K741" i="27"/>
  <c r="H742" i="27"/>
  <c r="I742" i="27"/>
  <c r="J742" i="27"/>
  <c r="K742" i="27"/>
  <c r="H743" i="27"/>
  <c r="I743" i="27"/>
  <c r="J743" i="27"/>
  <c r="K743" i="27"/>
  <c r="H745" i="27"/>
  <c r="I745" i="27"/>
  <c r="J745" i="27"/>
  <c r="K745" i="27"/>
  <c r="H746" i="27"/>
  <c r="I746" i="27"/>
  <c r="J746" i="27"/>
  <c r="K746" i="27"/>
  <c r="H747" i="27"/>
  <c r="I747" i="27"/>
  <c r="J747" i="27"/>
  <c r="K747" i="27"/>
  <c r="H748" i="27"/>
  <c r="I748" i="27"/>
  <c r="J748" i="27"/>
  <c r="K748" i="27"/>
  <c r="H749" i="27"/>
  <c r="I749" i="27"/>
  <c r="J749" i="27"/>
  <c r="K749" i="27"/>
  <c r="H750" i="27"/>
  <c r="I750" i="27"/>
  <c r="J750" i="27"/>
  <c r="K750" i="27"/>
  <c r="H751" i="27"/>
  <c r="I751" i="27"/>
  <c r="J751" i="27"/>
  <c r="K751" i="27"/>
  <c r="H752" i="27"/>
  <c r="I752" i="27"/>
  <c r="J752" i="27"/>
  <c r="K752" i="27"/>
  <c r="H753" i="27"/>
  <c r="I753" i="27"/>
  <c r="J753" i="27"/>
  <c r="K753" i="27"/>
  <c r="H754" i="27"/>
  <c r="I754" i="27"/>
  <c r="J754" i="27"/>
  <c r="K754" i="27"/>
  <c r="H756" i="27"/>
  <c r="I756" i="27"/>
  <c r="J756" i="27"/>
  <c r="K756" i="27"/>
  <c r="H757" i="27"/>
  <c r="I757" i="27"/>
  <c r="J757" i="27"/>
  <c r="K757" i="27"/>
  <c r="H758" i="27"/>
  <c r="I758" i="27"/>
  <c r="J758" i="27"/>
  <c r="K758" i="27"/>
  <c r="H759" i="27"/>
  <c r="I759" i="27"/>
  <c r="J759" i="27"/>
  <c r="K759" i="27"/>
  <c r="H760" i="27"/>
  <c r="I760" i="27"/>
  <c r="J760" i="27"/>
  <c r="K760" i="27"/>
  <c r="H761" i="27"/>
  <c r="I761" i="27"/>
  <c r="J761" i="27"/>
  <c r="K761" i="27"/>
  <c r="H762" i="27"/>
  <c r="I762" i="27"/>
  <c r="J762" i="27"/>
  <c r="K762" i="27"/>
  <c r="H763" i="27"/>
  <c r="I763" i="27"/>
  <c r="J763" i="27"/>
  <c r="K763" i="27"/>
  <c r="H764" i="27"/>
  <c r="I764" i="27"/>
  <c r="J764" i="27"/>
  <c r="K764" i="27"/>
  <c r="H765" i="27"/>
  <c r="I765" i="27"/>
  <c r="J765" i="27"/>
  <c r="K765" i="27"/>
  <c r="H766" i="27"/>
  <c r="I766" i="27"/>
  <c r="J766" i="27"/>
  <c r="K766" i="27"/>
  <c r="H771" i="27"/>
  <c r="I771" i="27"/>
  <c r="J771" i="27"/>
  <c r="K771" i="27"/>
  <c r="H772" i="27"/>
  <c r="I772" i="27"/>
  <c r="J772" i="27"/>
  <c r="K772" i="27"/>
  <c r="H773" i="27"/>
  <c r="I773" i="27"/>
  <c r="J773" i="27"/>
  <c r="K773" i="27"/>
  <c r="H774" i="27"/>
  <c r="I774" i="27"/>
  <c r="J774" i="27"/>
  <c r="K774" i="27"/>
  <c r="H775" i="27"/>
  <c r="I775" i="27"/>
  <c r="J775" i="27"/>
  <c r="K775" i="27"/>
  <c r="H776" i="27"/>
  <c r="I776" i="27"/>
  <c r="J776" i="27"/>
  <c r="K776" i="27"/>
  <c r="H777" i="27"/>
  <c r="I777" i="27"/>
  <c r="J777" i="27"/>
  <c r="K777" i="27"/>
  <c r="H778" i="27"/>
  <c r="I778" i="27"/>
  <c r="J778" i="27"/>
  <c r="K778" i="27"/>
  <c r="H779" i="27"/>
  <c r="I779" i="27"/>
  <c r="J779" i="27"/>
  <c r="K779" i="27"/>
  <c r="H780" i="27"/>
  <c r="I780" i="27"/>
  <c r="J780" i="27"/>
  <c r="K780" i="27"/>
  <c r="H782" i="27"/>
  <c r="I782" i="27"/>
  <c r="J782" i="27"/>
  <c r="K782" i="27"/>
  <c r="H783" i="27"/>
  <c r="I783" i="27"/>
  <c r="J783" i="27"/>
  <c r="K783" i="27"/>
  <c r="H784" i="27"/>
  <c r="I784" i="27"/>
  <c r="J784" i="27"/>
  <c r="K784" i="27"/>
  <c r="H785" i="27"/>
  <c r="I785" i="27"/>
  <c r="J785" i="27"/>
  <c r="K785" i="27"/>
  <c r="H786" i="27"/>
  <c r="I786" i="27"/>
  <c r="J786" i="27"/>
  <c r="K786" i="27"/>
  <c r="H787" i="27"/>
  <c r="I787" i="27"/>
  <c r="J787" i="27"/>
  <c r="K787" i="27"/>
  <c r="H788" i="27"/>
  <c r="I788" i="27"/>
  <c r="J788" i="27"/>
  <c r="K788" i="27"/>
  <c r="H789" i="27"/>
  <c r="I789" i="27"/>
  <c r="J789" i="27"/>
  <c r="K789" i="27"/>
  <c r="H791" i="27"/>
  <c r="I791" i="27"/>
  <c r="J791" i="27"/>
  <c r="K791" i="27"/>
  <c r="H792" i="27"/>
  <c r="I792" i="27"/>
  <c r="J792" i="27"/>
  <c r="K792" i="27"/>
  <c r="H793" i="27"/>
  <c r="I793" i="27"/>
  <c r="J793" i="27"/>
  <c r="K793" i="27"/>
  <c r="H794" i="27"/>
  <c r="I794" i="27"/>
  <c r="J794" i="27"/>
  <c r="K794" i="27"/>
  <c r="H795" i="27"/>
  <c r="I795" i="27"/>
  <c r="J795" i="27"/>
  <c r="K795" i="27"/>
  <c r="H796" i="27"/>
  <c r="I796" i="27"/>
  <c r="J796" i="27"/>
  <c r="K796" i="27"/>
  <c r="H797" i="27"/>
  <c r="I797" i="27"/>
  <c r="J797" i="27"/>
  <c r="K797" i="27"/>
  <c r="H798" i="27"/>
  <c r="I798" i="27"/>
  <c r="J798" i="27"/>
  <c r="K798" i="27"/>
  <c r="H799" i="27"/>
  <c r="I799" i="27"/>
  <c r="J799" i="27"/>
  <c r="K799" i="27"/>
  <c r="H800" i="27"/>
  <c r="I800" i="27"/>
  <c r="J800" i="27"/>
  <c r="K800" i="27"/>
  <c r="H805" i="27"/>
  <c r="I805" i="27"/>
  <c r="J805" i="27"/>
  <c r="K805" i="27"/>
  <c r="H806" i="27"/>
  <c r="I806" i="27"/>
  <c r="J806" i="27"/>
  <c r="K806" i="27"/>
  <c r="H807" i="27"/>
  <c r="I807" i="27"/>
  <c r="J807" i="27"/>
  <c r="K807" i="27"/>
  <c r="H808" i="27"/>
  <c r="I808" i="27"/>
  <c r="J808" i="27"/>
  <c r="K808" i="27"/>
  <c r="H809" i="27"/>
  <c r="I809" i="27"/>
  <c r="J809" i="27"/>
  <c r="K809" i="27"/>
  <c r="H811" i="27"/>
  <c r="I811" i="27"/>
  <c r="J811" i="27"/>
  <c r="K811" i="27"/>
  <c r="H812" i="27"/>
  <c r="I812" i="27"/>
  <c r="J812" i="27"/>
  <c r="K812" i="27"/>
  <c r="H813" i="27"/>
  <c r="I813" i="27"/>
  <c r="J813" i="27"/>
  <c r="K813" i="27"/>
  <c r="H814" i="27"/>
  <c r="I814" i="27"/>
  <c r="J814" i="27"/>
  <c r="K814" i="27"/>
  <c r="H815" i="27"/>
  <c r="I815" i="27"/>
  <c r="J815" i="27"/>
  <c r="K815" i="27"/>
  <c r="H816" i="27"/>
  <c r="I816" i="27"/>
  <c r="J816" i="27"/>
  <c r="K816" i="27"/>
  <c r="H817" i="27"/>
  <c r="I817" i="27"/>
  <c r="J817" i="27"/>
  <c r="K817" i="27"/>
  <c r="H819" i="27"/>
  <c r="I819" i="27"/>
  <c r="J819" i="27"/>
  <c r="K819" i="27"/>
  <c r="H820" i="27"/>
  <c r="I820" i="27"/>
  <c r="J820" i="27"/>
  <c r="K820" i="27"/>
  <c r="H821" i="27"/>
  <c r="I821" i="27"/>
  <c r="J821" i="27"/>
  <c r="K821" i="27"/>
  <c r="H822" i="27"/>
  <c r="I822" i="27"/>
  <c r="J822" i="27"/>
  <c r="K822" i="27"/>
  <c r="H823" i="27"/>
  <c r="I823" i="27"/>
  <c r="J823" i="27"/>
  <c r="K823" i="27"/>
  <c r="H824" i="27"/>
  <c r="I824" i="27"/>
  <c r="J824" i="27"/>
  <c r="K824" i="27"/>
  <c r="H825" i="27"/>
  <c r="I825" i="27"/>
  <c r="J825" i="27"/>
  <c r="K825" i="27"/>
  <c r="H827" i="27"/>
  <c r="I827" i="27"/>
  <c r="J827" i="27"/>
  <c r="K827" i="27"/>
  <c r="H828" i="27"/>
  <c r="I828" i="27"/>
  <c r="J828" i="27"/>
  <c r="K828" i="27"/>
  <c r="H829" i="27"/>
  <c r="I829" i="27"/>
  <c r="J829" i="27"/>
  <c r="K829" i="27"/>
  <c r="H830" i="27"/>
  <c r="I830" i="27"/>
  <c r="J830" i="27"/>
  <c r="K830" i="27"/>
  <c r="H831" i="27"/>
  <c r="I831" i="27"/>
  <c r="J831" i="27"/>
  <c r="K831" i="27"/>
  <c r="H836" i="27"/>
  <c r="I836" i="27"/>
  <c r="J836" i="27"/>
  <c r="K836" i="27"/>
  <c r="H837" i="27"/>
  <c r="I837" i="27"/>
  <c r="J837" i="27"/>
  <c r="K837" i="27"/>
  <c r="H838" i="27"/>
  <c r="I838" i="27"/>
  <c r="J838" i="27"/>
  <c r="K838" i="27"/>
  <c r="H839" i="27"/>
  <c r="I839" i="27"/>
  <c r="J839" i="27"/>
  <c r="K839" i="27"/>
  <c r="H840" i="27"/>
  <c r="I840" i="27"/>
  <c r="J840" i="27"/>
  <c r="K840" i="27"/>
  <c r="H841" i="27"/>
  <c r="I841" i="27"/>
  <c r="J841" i="27"/>
  <c r="K841" i="27"/>
  <c r="H842" i="27"/>
  <c r="I842" i="27"/>
  <c r="J842" i="27"/>
  <c r="K842" i="27"/>
  <c r="H843" i="27"/>
  <c r="I843" i="27"/>
  <c r="J843" i="27"/>
  <c r="K843" i="27"/>
  <c r="H845" i="27"/>
  <c r="I845" i="27"/>
  <c r="J845" i="27"/>
  <c r="K845" i="27"/>
  <c r="H846" i="27"/>
  <c r="I846" i="27"/>
  <c r="J846" i="27"/>
  <c r="K846" i="27"/>
  <c r="H847" i="27"/>
  <c r="I847" i="27"/>
  <c r="J847" i="27"/>
  <c r="K847" i="27"/>
  <c r="H848" i="27"/>
  <c r="I848" i="27"/>
  <c r="J848" i="27"/>
  <c r="K848" i="27"/>
  <c r="H849" i="27"/>
  <c r="I849" i="27"/>
  <c r="J849" i="27"/>
  <c r="K849" i="27"/>
  <c r="H850" i="27"/>
  <c r="I850" i="27"/>
  <c r="J850" i="27"/>
  <c r="K850" i="27"/>
  <c r="H852" i="27"/>
  <c r="I852" i="27"/>
  <c r="J852" i="27"/>
  <c r="K852" i="27"/>
  <c r="H853" i="27"/>
  <c r="I853" i="27"/>
  <c r="J853" i="27"/>
  <c r="K853" i="27"/>
  <c r="H854" i="27"/>
  <c r="I854" i="27"/>
  <c r="J854" i="27"/>
  <c r="K854" i="27"/>
  <c r="H855" i="27"/>
  <c r="I855" i="27"/>
  <c r="J855" i="27"/>
  <c r="K855" i="27"/>
  <c r="H856" i="27"/>
  <c r="I856" i="27"/>
  <c r="J856" i="27"/>
  <c r="K856" i="27"/>
  <c r="H857" i="27"/>
  <c r="I857" i="27"/>
  <c r="J857" i="27"/>
  <c r="K857" i="27"/>
  <c r="H858" i="27"/>
  <c r="I858" i="27"/>
  <c r="J858" i="27"/>
  <c r="K858" i="27"/>
  <c r="H859" i="27"/>
  <c r="I859" i="27"/>
  <c r="J859" i="27"/>
  <c r="K859" i="27"/>
  <c r="H860" i="27"/>
  <c r="I860" i="27"/>
  <c r="J860" i="27"/>
  <c r="K860" i="27"/>
  <c r="H861" i="27"/>
  <c r="I861" i="27"/>
  <c r="J861" i="27"/>
  <c r="K861" i="27"/>
  <c r="H863" i="27"/>
  <c r="I863" i="27"/>
  <c r="J863" i="27"/>
  <c r="K863" i="27"/>
  <c r="H869" i="27"/>
  <c r="I869" i="27"/>
  <c r="J869" i="27"/>
  <c r="K869" i="27"/>
  <c r="H870" i="27"/>
  <c r="I870" i="27"/>
  <c r="J870" i="27"/>
  <c r="K870" i="27"/>
  <c r="H871" i="27"/>
  <c r="I871" i="27"/>
  <c r="J871" i="27"/>
  <c r="K871" i="27"/>
  <c r="H872" i="27"/>
  <c r="I872" i="27"/>
  <c r="J872" i="27"/>
  <c r="K872" i="27"/>
  <c r="H873" i="27"/>
  <c r="I873" i="27"/>
  <c r="J873" i="27"/>
  <c r="K873" i="27"/>
  <c r="H874" i="27"/>
  <c r="I874" i="27"/>
  <c r="J874" i="27"/>
  <c r="K874" i="27"/>
  <c r="H875" i="27"/>
  <c r="I875" i="27"/>
  <c r="J875" i="27"/>
  <c r="K875" i="27"/>
  <c r="H876" i="27"/>
  <c r="I876" i="27"/>
  <c r="J876" i="27"/>
  <c r="K876" i="27"/>
  <c r="H877" i="27"/>
  <c r="I877" i="27"/>
  <c r="J877" i="27"/>
  <c r="K877" i="27"/>
  <c r="H878" i="27"/>
  <c r="I878" i="27"/>
  <c r="J878" i="27"/>
  <c r="K878" i="27"/>
  <c r="H879" i="27"/>
  <c r="I879" i="27"/>
  <c r="J879" i="27"/>
  <c r="K879" i="27"/>
  <c r="H881" i="27"/>
  <c r="I881" i="27"/>
  <c r="J881" i="27"/>
  <c r="K881" i="27"/>
  <c r="H882" i="27"/>
  <c r="I882" i="27"/>
  <c r="J882" i="27"/>
  <c r="K882" i="27"/>
  <c r="H883" i="27"/>
  <c r="I883" i="27"/>
  <c r="J883" i="27"/>
  <c r="K883" i="27"/>
  <c r="H884" i="27"/>
  <c r="I884" i="27"/>
  <c r="J884" i="27"/>
  <c r="K884" i="27"/>
  <c r="H886" i="27"/>
  <c r="I886" i="27"/>
  <c r="J886" i="27"/>
  <c r="K886" i="27"/>
  <c r="H887" i="27"/>
  <c r="I887" i="27"/>
  <c r="J887" i="27"/>
  <c r="K887" i="27"/>
  <c r="H888" i="27"/>
  <c r="I888" i="27"/>
  <c r="J888" i="27"/>
  <c r="K888" i="27"/>
  <c r="H889" i="27"/>
  <c r="I889" i="27"/>
  <c r="J889" i="27"/>
  <c r="K889" i="27"/>
  <c r="H890" i="27"/>
  <c r="I890" i="27"/>
  <c r="J890" i="27"/>
  <c r="K890" i="27"/>
  <c r="H891" i="27"/>
  <c r="I891" i="27"/>
  <c r="J891" i="27"/>
  <c r="K891" i="27"/>
  <c r="H892" i="27"/>
  <c r="I892" i="27"/>
  <c r="J892" i="27"/>
  <c r="K892" i="27"/>
  <c r="H893" i="27"/>
  <c r="I893" i="27"/>
  <c r="J893" i="27"/>
  <c r="K893" i="27"/>
  <c r="H894" i="27"/>
  <c r="I894" i="27"/>
  <c r="J894" i="27"/>
  <c r="K894" i="27"/>
  <c r="H895" i="27"/>
  <c r="I895" i="27"/>
  <c r="J895" i="27"/>
  <c r="K895" i="27"/>
  <c r="H901" i="27"/>
  <c r="I901" i="27"/>
  <c r="J901" i="27"/>
  <c r="K901" i="27"/>
  <c r="H902" i="27"/>
  <c r="I902" i="27"/>
  <c r="J902" i="27"/>
  <c r="K902" i="27"/>
  <c r="H903" i="27"/>
  <c r="I903" i="27"/>
  <c r="J903" i="27"/>
  <c r="K903" i="27"/>
  <c r="H904" i="27"/>
  <c r="I904" i="27"/>
  <c r="J904" i="27"/>
  <c r="K904" i="27"/>
  <c r="H905" i="27"/>
  <c r="I905" i="27"/>
  <c r="J905" i="27"/>
  <c r="K905" i="27"/>
  <c r="H906" i="27"/>
  <c r="I906" i="27"/>
  <c r="J906" i="27"/>
  <c r="K906" i="27"/>
  <c r="H907" i="27"/>
  <c r="I907" i="27"/>
  <c r="J907" i="27"/>
  <c r="K907" i="27"/>
  <c r="H908" i="27"/>
  <c r="I908" i="27"/>
  <c r="J908" i="27"/>
  <c r="K908" i="27"/>
  <c r="H909" i="27"/>
  <c r="I909" i="27"/>
  <c r="J909" i="27"/>
  <c r="K909" i="27"/>
  <c r="H910" i="27"/>
  <c r="I910" i="27"/>
  <c r="J910" i="27"/>
  <c r="K910" i="27"/>
  <c r="H935" i="27"/>
  <c r="I935" i="27"/>
  <c r="J935" i="27"/>
  <c r="K935" i="27"/>
  <c r="H936" i="27"/>
  <c r="I936" i="27"/>
  <c r="J936" i="27"/>
  <c r="K936" i="27"/>
  <c r="H937" i="27"/>
  <c r="I937" i="27"/>
  <c r="J937" i="27"/>
  <c r="K937" i="27"/>
  <c r="H938" i="27"/>
  <c r="I938" i="27"/>
  <c r="J938" i="27"/>
  <c r="K938" i="27"/>
  <c r="H939" i="27"/>
  <c r="I939" i="27"/>
  <c r="J939" i="27"/>
  <c r="K939" i="27"/>
  <c r="H940" i="27"/>
  <c r="I940" i="27"/>
  <c r="J940" i="27"/>
  <c r="K940" i="27"/>
  <c r="H941" i="27"/>
  <c r="I941" i="27"/>
  <c r="J941" i="27"/>
  <c r="K941" i="27"/>
  <c r="H942" i="27"/>
  <c r="I942" i="27"/>
  <c r="J942" i="27"/>
  <c r="K942" i="27"/>
  <c r="H943" i="27"/>
  <c r="I943" i="27"/>
  <c r="J943" i="27"/>
  <c r="K943" i="27"/>
  <c r="H944" i="27"/>
  <c r="I944" i="27"/>
  <c r="J944" i="27"/>
  <c r="K944" i="27"/>
  <c r="H946" i="27"/>
  <c r="I946" i="27"/>
  <c r="J946" i="27"/>
  <c r="K946" i="27"/>
  <c r="H947" i="27"/>
  <c r="I947" i="27"/>
  <c r="J947" i="27"/>
  <c r="K947" i="27"/>
  <c r="H948" i="27"/>
  <c r="I948" i="27"/>
  <c r="J948" i="27"/>
  <c r="K948" i="27"/>
  <c r="H949" i="27"/>
  <c r="I949" i="27"/>
  <c r="J949" i="27"/>
  <c r="K949" i="27"/>
  <c r="H950" i="27"/>
  <c r="I950" i="27"/>
  <c r="J950" i="27"/>
  <c r="K950" i="27"/>
  <c r="H951" i="27"/>
  <c r="I951" i="27"/>
  <c r="J951" i="27"/>
  <c r="K951" i="27"/>
  <c r="H952" i="27"/>
  <c r="I952" i="27"/>
  <c r="J952" i="27"/>
  <c r="K952" i="27"/>
  <c r="H953" i="27"/>
  <c r="I953" i="27"/>
  <c r="J953" i="27"/>
  <c r="K953" i="27"/>
  <c r="H954" i="27"/>
  <c r="I954" i="27"/>
  <c r="J954" i="27"/>
  <c r="K954" i="27"/>
  <c r="H955" i="27"/>
  <c r="I955" i="27"/>
  <c r="J955" i="27"/>
  <c r="K955" i="27"/>
  <c r="H956" i="27"/>
  <c r="I956" i="27"/>
  <c r="J956" i="27"/>
  <c r="K956" i="27"/>
  <c r="H958" i="27"/>
  <c r="I958" i="27"/>
  <c r="J958" i="27"/>
  <c r="K958" i="27"/>
  <c r="H959" i="27"/>
  <c r="I959" i="27"/>
  <c r="J959" i="27"/>
  <c r="K959" i="27"/>
  <c r="H960" i="27"/>
  <c r="I960" i="27"/>
  <c r="J960" i="27"/>
  <c r="K960" i="27"/>
  <c r="H961" i="27"/>
  <c r="I961" i="27"/>
  <c r="J961" i="27"/>
  <c r="K961" i="27"/>
  <c r="H962" i="27"/>
  <c r="I962" i="27"/>
  <c r="J962" i="27"/>
  <c r="K962" i="27"/>
  <c r="H963" i="27"/>
  <c r="I963" i="27"/>
  <c r="J963" i="27"/>
  <c r="K963" i="27"/>
  <c r="H964" i="27"/>
  <c r="I964" i="27"/>
  <c r="J964" i="27"/>
  <c r="K964" i="27"/>
  <c r="H965" i="27"/>
  <c r="I965" i="27"/>
  <c r="J965" i="27"/>
  <c r="K965" i="27"/>
  <c r="H966" i="27"/>
  <c r="I966" i="27"/>
  <c r="J966" i="27"/>
  <c r="K966" i="27"/>
  <c r="H967" i="27"/>
  <c r="I967" i="27"/>
  <c r="J967" i="27"/>
  <c r="K967" i="27"/>
  <c r="H968" i="27"/>
  <c r="I968" i="27"/>
  <c r="J968" i="27"/>
  <c r="K968" i="27"/>
  <c r="H969" i="27"/>
  <c r="I969" i="27"/>
  <c r="J969" i="27"/>
  <c r="K969" i="27"/>
  <c r="H974" i="27"/>
  <c r="I974" i="27"/>
  <c r="J974" i="27"/>
  <c r="K974" i="27"/>
  <c r="H975" i="27"/>
  <c r="I975" i="27"/>
  <c r="J975" i="27"/>
  <c r="K975" i="27"/>
  <c r="H976" i="27"/>
  <c r="I976" i="27"/>
  <c r="J976" i="27"/>
  <c r="K976" i="27"/>
  <c r="H977" i="27"/>
  <c r="I977" i="27"/>
  <c r="J977" i="27"/>
  <c r="K977" i="27"/>
  <c r="H978" i="27"/>
  <c r="I978" i="27"/>
  <c r="J978" i="27"/>
  <c r="K978" i="27"/>
  <c r="H979" i="27"/>
  <c r="I979" i="27"/>
  <c r="J979" i="27"/>
  <c r="K979" i="27"/>
  <c r="H980" i="27"/>
  <c r="I980" i="27"/>
  <c r="J980" i="27"/>
  <c r="K980" i="27"/>
  <c r="H981" i="27"/>
  <c r="I981" i="27"/>
  <c r="J981" i="27"/>
  <c r="K981" i="27"/>
  <c r="H982" i="27"/>
  <c r="I982" i="27"/>
  <c r="J982" i="27"/>
  <c r="K982" i="27"/>
  <c r="H983" i="27"/>
  <c r="I983" i="27"/>
  <c r="J983" i="27"/>
  <c r="K983" i="27"/>
  <c r="H984" i="27"/>
  <c r="I984" i="27"/>
  <c r="J984" i="27"/>
  <c r="K984" i="27"/>
  <c r="H985" i="27"/>
  <c r="I985" i="27"/>
  <c r="J985" i="27"/>
  <c r="K985" i="27"/>
  <c r="H987" i="27"/>
  <c r="I987" i="27"/>
  <c r="J987" i="27"/>
  <c r="K987" i="27"/>
  <c r="H988" i="27"/>
  <c r="I988" i="27"/>
  <c r="J988" i="27"/>
  <c r="K988" i="27"/>
  <c r="H989" i="27"/>
  <c r="I989" i="27"/>
  <c r="J989" i="27"/>
  <c r="K989" i="27"/>
  <c r="H990" i="27"/>
  <c r="I990" i="27"/>
  <c r="J990" i="27"/>
  <c r="K990" i="27"/>
  <c r="H991" i="27"/>
  <c r="I991" i="27"/>
  <c r="J991" i="27"/>
  <c r="K991" i="27"/>
  <c r="H992" i="27"/>
  <c r="I992" i="27"/>
  <c r="J992" i="27"/>
  <c r="K992" i="27"/>
  <c r="H993" i="27"/>
  <c r="I993" i="27"/>
  <c r="J993" i="27"/>
  <c r="K993" i="27"/>
  <c r="H994" i="27"/>
  <c r="I994" i="27"/>
  <c r="J994" i="27"/>
  <c r="K994" i="27"/>
  <c r="H995" i="27"/>
  <c r="I995" i="27"/>
  <c r="J995" i="27"/>
  <c r="K995" i="27"/>
  <c r="H996" i="27"/>
  <c r="I996" i="27"/>
  <c r="J996" i="27"/>
  <c r="K996" i="27"/>
  <c r="H998" i="27"/>
  <c r="I998" i="27"/>
  <c r="J998" i="27"/>
  <c r="K998" i="27"/>
  <c r="H999" i="27"/>
  <c r="I999" i="27"/>
  <c r="J999" i="27"/>
  <c r="K999" i="27"/>
  <c r="H1000" i="27"/>
  <c r="I1000" i="27"/>
  <c r="J1000" i="27"/>
  <c r="K1000" i="27"/>
  <c r="H1001" i="27"/>
  <c r="I1001" i="27"/>
  <c r="J1001" i="27"/>
  <c r="K1001" i="27"/>
  <c r="H1002" i="27"/>
  <c r="I1002" i="27"/>
  <c r="J1002" i="27"/>
  <c r="K1002" i="27"/>
  <c r="H1003" i="27"/>
  <c r="I1003" i="27"/>
  <c r="J1003" i="27"/>
  <c r="K1003" i="27"/>
  <c r="H1004" i="27"/>
  <c r="I1004" i="27"/>
  <c r="J1004" i="27"/>
  <c r="K1004" i="27"/>
  <c r="H1005" i="27"/>
  <c r="I1005" i="27"/>
  <c r="J1005" i="27"/>
  <c r="K1005" i="27"/>
  <c r="H1010" i="27"/>
  <c r="I1010" i="27"/>
  <c r="J1010" i="27"/>
  <c r="K1010" i="27"/>
  <c r="H1011" i="27"/>
  <c r="I1011" i="27"/>
  <c r="J1011" i="27"/>
  <c r="K1011" i="27"/>
  <c r="H1012" i="27"/>
  <c r="I1012" i="27"/>
  <c r="J1012" i="27"/>
  <c r="K1012" i="27"/>
  <c r="H1013" i="27"/>
  <c r="I1013" i="27"/>
  <c r="J1013" i="27"/>
  <c r="K1013" i="27"/>
  <c r="H1014" i="27"/>
  <c r="I1014" i="27"/>
  <c r="J1014" i="27"/>
  <c r="K1014" i="27"/>
  <c r="H1015" i="27"/>
  <c r="I1015" i="27"/>
  <c r="J1015" i="27"/>
  <c r="K1015" i="27"/>
  <c r="H1016" i="27"/>
  <c r="I1016" i="27"/>
  <c r="J1016" i="27"/>
  <c r="K1016" i="27"/>
  <c r="H1017" i="27"/>
  <c r="I1017" i="27"/>
  <c r="J1017" i="27"/>
  <c r="K1017" i="27"/>
  <c r="H1019" i="27"/>
  <c r="I1019" i="27"/>
  <c r="J1019" i="27"/>
  <c r="K1019" i="27"/>
  <c r="H1020" i="27"/>
  <c r="I1020" i="27"/>
  <c r="J1020" i="27"/>
  <c r="K1020" i="27"/>
  <c r="H1021" i="27"/>
  <c r="I1021" i="27"/>
  <c r="J1021" i="27"/>
  <c r="K1021" i="27"/>
  <c r="H1022" i="27"/>
  <c r="I1022" i="27"/>
  <c r="J1022" i="27"/>
  <c r="K1022" i="27"/>
  <c r="H1023" i="27"/>
  <c r="I1023" i="27"/>
  <c r="J1023" i="27"/>
  <c r="K1023" i="27"/>
  <c r="H1024" i="27"/>
  <c r="I1024" i="27"/>
  <c r="J1024" i="27"/>
  <c r="K1024" i="27"/>
  <c r="H1025" i="27"/>
  <c r="I1025" i="27"/>
  <c r="J1025" i="27"/>
  <c r="K1025" i="27"/>
  <c r="H1026" i="27"/>
  <c r="I1026" i="27"/>
  <c r="J1026" i="27"/>
  <c r="K1026" i="27"/>
  <c r="H1027" i="27"/>
  <c r="I1027" i="27"/>
  <c r="J1027" i="27"/>
  <c r="K1027" i="27"/>
  <c r="H1029" i="27"/>
  <c r="I1029" i="27"/>
  <c r="J1029" i="27"/>
  <c r="K1029" i="27"/>
  <c r="H1030" i="27"/>
  <c r="I1030" i="27"/>
  <c r="J1030" i="27"/>
  <c r="K1030" i="27"/>
  <c r="H1031" i="27"/>
  <c r="I1031" i="27"/>
  <c r="J1031" i="27"/>
  <c r="K1031" i="27"/>
  <c r="H1032" i="27"/>
  <c r="I1032" i="27"/>
  <c r="J1032" i="27"/>
  <c r="K1032" i="27"/>
  <c r="H1033" i="27"/>
  <c r="I1033" i="27"/>
  <c r="J1033" i="27"/>
  <c r="K1033" i="27"/>
  <c r="H1034" i="27"/>
  <c r="I1034" i="27"/>
  <c r="J1034" i="27"/>
  <c r="K1034" i="27"/>
  <c r="H1035" i="27"/>
  <c r="I1035" i="27"/>
  <c r="J1035" i="27"/>
  <c r="K1035" i="27"/>
  <c r="H1036" i="27"/>
  <c r="I1036" i="27"/>
  <c r="J1036" i="27"/>
  <c r="K1036" i="27"/>
  <c r="H1041" i="27"/>
  <c r="I1041" i="27"/>
  <c r="J1041" i="27"/>
  <c r="K1041" i="27"/>
  <c r="H1042" i="27"/>
  <c r="I1042" i="27"/>
  <c r="J1042" i="27"/>
  <c r="K1042" i="27"/>
  <c r="H1043" i="27"/>
  <c r="I1043" i="27"/>
  <c r="J1043" i="27"/>
  <c r="K1043" i="27"/>
  <c r="H1044" i="27"/>
  <c r="I1044" i="27"/>
  <c r="J1044" i="27"/>
  <c r="K1044" i="27"/>
  <c r="H1045" i="27"/>
  <c r="I1045" i="27"/>
  <c r="J1045" i="27"/>
  <c r="K1045" i="27"/>
  <c r="H1046" i="27"/>
  <c r="I1046" i="27"/>
  <c r="J1046" i="27"/>
  <c r="K1046" i="27"/>
  <c r="H1047" i="27"/>
  <c r="I1047" i="27"/>
  <c r="J1047" i="27"/>
  <c r="K1047" i="27"/>
  <c r="H1048" i="27"/>
  <c r="I1048" i="27"/>
  <c r="J1048" i="27"/>
  <c r="K1048" i="27"/>
  <c r="H1049" i="27"/>
  <c r="I1049" i="27"/>
  <c r="J1049" i="27"/>
  <c r="K1049" i="27"/>
  <c r="H1050" i="27"/>
  <c r="I1050" i="27"/>
  <c r="J1050" i="27"/>
  <c r="K1050" i="27"/>
  <c r="H1051" i="27"/>
  <c r="I1051" i="27"/>
  <c r="J1051" i="27"/>
  <c r="K1051" i="27"/>
  <c r="H1053" i="27"/>
  <c r="I1053" i="27"/>
  <c r="J1053" i="27"/>
  <c r="K1053" i="27"/>
  <c r="H1054" i="27"/>
  <c r="I1054" i="27"/>
  <c r="J1054" i="27"/>
  <c r="K1054" i="27"/>
  <c r="H1055" i="27"/>
  <c r="I1055" i="27"/>
  <c r="J1055" i="27"/>
  <c r="K1055" i="27"/>
  <c r="H1056" i="27"/>
  <c r="I1056" i="27"/>
  <c r="J1056" i="27"/>
  <c r="K1056" i="27"/>
  <c r="H1057" i="27"/>
  <c r="I1057" i="27"/>
  <c r="J1057" i="27"/>
  <c r="K1057" i="27"/>
  <c r="H1058" i="27"/>
  <c r="I1058" i="27"/>
  <c r="J1058" i="27"/>
  <c r="K1058" i="27"/>
  <c r="H1059" i="27"/>
  <c r="I1059" i="27"/>
  <c r="J1059" i="27"/>
  <c r="K1059" i="27"/>
  <c r="H1060" i="27"/>
  <c r="I1060" i="27"/>
  <c r="J1060" i="27"/>
  <c r="K1060" i="27"/>
  <c r="H1061" i="27"/>
  <c r="I1061" i="27"/>
  <c r="J1061" i="27"/>
  <c r="K1061" i="27"/>
  <c r="H1062" i="27"/>
  <c r="I1062" i="27"/>
  <c r="J1062" i="27"/>
  <c r="K1062" i="27"/>
  <c r="H1063" i="27"/>
  <c r="I1063" i="27"/>
  <c r="J1063" i="27"/>
  <c r="K1063" i="27"/>
  <c r="H1065" i="27"/>
  <c r="I1065" i="27"/>
  <c r="J1065" i="27"/>
  <c r="K1065" i="27"/>
  <c r="H1066" i="27"/>
  <c r="I1066" i="27"/>
  <c r="J1066" i="27"/>
  <c r="K1066" i="27"/>
  <c r="H1067" i="27"/>
  <c r="I1067" i="27"/>
  <c r="J1067" i="27"/>
  <c r="K1067" i="27"/>
  <c r="H1068" i="27"/>
  <c r="I1068" i="27"/>
  <c r="J1068" i="27"/>
  <c r="K1068" i="27"/>
  <c r="H1069" i="27"/>
  <c r="I1069" i="27"/>
  <c r="J1069" i="27"/>
  <c r="K1069" i="27"/>
  <c r="H1070" i="27"/>
  <c r="I1070" i="27"/>
  <c r="J1070" i="27"/>
  <c r="K1070" i="27"/>
  <c r="H1071" i="27"/>
  <c r="I1071" i="27"/>
  <c r="J1071" i="27"/>
  <c r="K1071" i="27"/>
  <c r="H1072" i="27"/>
  <c r="I1072" i="27"/>
  <c r="J1072" i="27"/>
  <c r="K1072" i="27"/>
  <c r="H1073" i="27"/>
  <c r="I1073" i="27"/>
  <c r="J1073" i="27"/>
  <c r="K1073" i="27"/>
  <c r="H1074" i="27"/>
  <c r="I1074" i="27"/>
  <c r="J1074" i="27"/>
  <c r="K1074" i="27"/>
  <c r="H1079" i="27"/>
  <c r="I1079" i="27"/>
  <c r="J1079" i="27"/>
  <c r="K1079" i="27"/>
  <c r="H1080" i="27"/>
  <c r="I1080" i="27"/>
  <c r="J1080" i="27"/>
  <c r="K1080" i="27"/>
  <c r="H1081" i="27"/>
  <c r="I1081" i="27"/>
  <c r="J1081" i="27"/>
  <c r="K1081" i="27"/>
  <c r="H1082" i="27"/>
  <c r="I1082" i="27"/>
  <c r="J1082" i="27"/>
  <c r="K1082" i="27"/>
  <c r="H1083" i="27"/>
  <c r="I1083" i="27"/>
  <c r="J1083" i="27"/>
  <c r="K1083" i="27"/>
  <c r="H1084" i="27"/>
  <c r="I1084" i="27"/>
  <c r="J1084" i="27"/>
  <c r="K1084" i="27"/>
  <c r="H1085" i="27"/>
  <c r="I1085" i="27"/>
  <c r="J1085" i="27"/>
  <c r="K1085" i="27"/>
  <c r="H1086" i="27"/>
  <c r="I1086" i="27"/>
  <c r="J1086" i="27"/>
  <c r="K1086" i="27"/>
  <c r="H1087" i="27"/>
  <c r="I1087" i="27"/>
  <c r="J1087" i="27"/>
  <c r="K1087" i="27"/>
  <c r="H1088" i="27"/>
  <c r="I1088" i="27"/>
  <c r="J1088" i="27"/>
  <c r="K1088" i="27"/>
  <c r="H1090" i="27"/>
  <c r="I1090" i="27"/>
  <c r="J1090" i="27"/>
  <c r="K1090" i="27"/>
  <c r="H1091" i="27"/>
  <c r="I1091" i="27"/>
  <c r="J1091" i="27"/>
  <c r="K1091" i="27"/>
  <c r="H1092" i="27"/>
  <c r="I1092" i="27"/>
  <c r="J1092" i="27"/>
  <c r="K1092" i="27"/>
  <c r="H1093" i="27"/>
  <c r="I1093" i="27"/>
  <c r="J1093" i="27"/>
  <c r="K1093" i="27"/>
  <c r="H1094" i="27"/>
  <c r="I1094" i="27"/>
  <c r="J1094" i="27"/>
  <c r="K1094" i="27"/>
  <c r="H1095" i="27"/>
  <c r="I1095" i="27"/>
  <c r="J1095" i="27"/>
  <c r="K1095" i="27"/>
  <c r="H1096" i="27"/>
  <c r="I1096" i="27"/>
  <c r="J1096" i="27"/>
  <c r="K1096" i="27"/>
  <c r="H1097" i="27"/>
  <c r="I1097" i="27"/>
  <c r="J1097" i="27"/>
  <c r="K1097" i="27"/>
  <c r="H1099" i="27"/>
  <c r="I1099" i="27"/>
  <c r="J1099" i="27"/>
  <c r="K1099" i="27"/>
  <c r="H1100" i="27"/>
  <c r="I1100" i="27"/>
  <c r="J1100" i="27"/>
  <c r="K1100" i="27"/>
  <c r="H1101" i="27"/>
  <c r="I1101" i="27"/>
  <c r="J1101" i="27"/>
  <c r="K1101" i="27"/>
  <c r="H1102" i="27"/>
  <c r="I1102" i="27"/>
  <c r="J1102" i="27"/>
  <c r="K1102" i="27"/>
  <c r="H1103" i="27"/>
  <c r="I1103" i="27"/>
  <c r="J1103" i="27"/>
  <c r="K1103" i="27"/>
  <c r="H1104" i="27"/>
  <c r="I1104" i="27"/>
  <c r="J1104" i="27"/>
  <c r="K1104" i="27"/>
  <c r="H1105" i="27"/>
  <c r="I1105" i="27"/>
  <c r="J1105" i="27"/>
  <c r="K1105" i="27"/>
  <c r="H1110" i="27"/>
  <c r="I1110" i="27"/>
  <c r="J1110" i="27"/>
  <c r="K1110" i="27"/>
  <c r="H1111" i="27"/>
  <c r="I1111" i="27"/>
  <c r="J1111" i="27"/>
  <c r="K1111" i="27"/>
  <c r="H1112" i="27"/>
  <c r="I1112" i="27"/>
  <c r="J1112" i="27"/>
  <c r="K1112" i="27"/>
  <c r="H1113" i="27"/>
  <c r="I1113" i="27"/>
  <c r="J1113" i="27"/>
  <c r="K1113" i="27"/>
  <c r="H1114" i="27"/>
  <c r="I1114" i="27"/>
  <c r="J1114" i="27"/>
  <c r="K1114" i="27"/>
  <c r="H1115" i="27"/>
  <c r="I1115" i="27"/>
  <c r="J1115" i="27"/>
  <c r="K1115" i="27"/>
  <c r="H1116" i="27"/>
  <c r="I1116" i="27"/>
  <c r="J1116" i="27"/>
  <c r="K1116" i="27"/>
  <c r="H1117" i="27"/>
  <c r="I1117" i="27"/>
  <c r="J1117" i="27"/>
  <c r="K1117" i="27"/>
  <c r="H1118" i="27"/>
  <c r="I1118" i="27"/>
  <c r="J1118" i="27"/>
  <c r="K1118" i="27"/>
  <c r="H1120" i="27"/>
  <c r="I1120" i="27"/>
  <c r="J1120" i="27"/>
  <c r="K1120" i="27"/>
  <c r="H1121" i="27"/>
  <c r="I1121" i="27"/>
  <c r="J1121" i="27"/>
  <c r="K1121" i="27"/>
  <c r="H1122" i="27"/>
  <c r="I1122" i="27"/>
  <c r="J1122" i="27"/>
  <c r="K1122" i="27"/>
  <c r="H1123" i="27"/>
  <c r="I1123" i="27"/>
  <c r="J1123" i="27"/>
  <c r="K1123" i="27"/>
  <c r="H1124" i="27"/>
  <c r="I1124" i="27"/>
  <c r="J1124" i="27"/>
  <c r="K1124" i="27"/>
  <c r="H1125" i="27"/>
  <c r="I1125" i="27"/>
  <c r="J1125" i="27"/>
  <c r="K1125" i="27"/>
  <c r="H1126" i="27"/>
  <c r="I1126" i="27"/>
  <c r="J1126" i="27"/>
  <c r="K1126" i="27"/>
  <c r="H1127" i="27"/>
  <c r="I1127" i="27"/>
  <c r="J1127" i="27"/>
  <c r="K1127" i="27"/>
  <c r="H1128" i="27"/>
  <c r="I1128" i="27"/>
  <c r="J1128" i="27"/>
  <c r="K1128" i="27"/>
  <c r="H1130" i="27"/>
  <c r="I1130" i="27"/>
  <c r="J1130" i="27"/>
  <c r="K1130" i="27"/>
  <c r="H1131" i="27"/>
  <c r="I1131" i="27"/>
  <c r="J1131" i="27"/>
  <c r="K1131" i="27"/>
  <c r="H1132" i="27"/>
  <c r="I1132" i="27"/>
  <c r="J1132" i="27"/>
  <c r="K1132" i="27"/>
  <c r="H1133" i="27"/>
  <c r="I1133" i="27"/>
  <c r="J1133" i="27"/>
  <c r="K1133" i="27"/>
  <c r="H1134" i="27"/>
  <c r="I1134" i="27"/>
  <c r="J1134" i="27"/>
  <c r="K1134" i="27"/>
  <c r="H1136" i="27"/>
  <c r="I1136" i="27"/>
  <c r="J1136" i="27"/>
  <c r="K1136" i="27"/>
  <c r="H1137" i="27"/>
  <c r="I1137" i="27"/>
  <c r="J1137" i="27"/>
  <c r="K1137" i="27"/>
  <c r="H1138" i="27"/>
  <c r="I1138" i="27"/>
  <c r="J1138" i="27"/>
  <c r="K1138" i="27"/>
  <c r="H1143" i="27"/>
  <c r="I1143" i="27"/>
  <c r="J1143" i="27"/>
  <c r="K1143" i="27"/>
  <c r="H1144" i="27"/>
  <c r="I1144" i="27"/>
  <c r="J1144" i="27"/>
  <c r="K1144" i="27"/>
  <c r="H1145" i="27"/>
  <c r="I1145" i="27"/>
  <c r="J1145" i="27"/>
  <c r="K1145" i="27"/>
  <c r="H1146" i="27"/>
  <c r="I1146" i="27"/>
  <c r="J1146" i="27"/>
  <c r="K1146" i="27"/>
  <c r="H1147" i="27"/>
  <c r="I1147" i="27"/>
  <c r="J1147" i="27"/>
  <c r="K1147" i="27"/>
  <c r="H1148" i="27"/>
  <c r="I1148" i="27"/>
  <c r="J1148" i="27"/>
  <c r="K1148" i="27"/>
  <c r="H1149" i="27"/>
  <c r="I1149" i="27"/>
  <c r="J1149" i="27"/>
  <c r="K1149" i="27"/>
  <c r="H1151" i="27"/>
  <c r="I1151" i="27"/>
  <c r="J1151" i="27"/>
  <c r="K1151" i="27"/>
  <c r="H1152" i="27"/>
  <c r="I1152" i="27"/>
  <c r="J1152" i="27"/>
  <c r="K1152" i="27"/>
  <c r="H1153" i="27"/>
  <c r="I1153" i="27"/>
  <c r="J1153" i="27"/>
  <c r="K1153" i="27"/>
  <c r="H1154" i="27"/>
  <c r="I1154" i="27"/>
  <c r="J1154" i="27"/>
  <c r="K1154" i="27"/>
  <c r="H1155" i="27"/>
  <c r="I1155" i="27"/>
  <c r="J1155" i="27"/>
  <c r="K1155" i="27"/>
  <c r="H1156" i="27"/>
  <c r="I1156" i="27"/>
  <c r="J1156" i="27"/>
  <c r="K1156" i="27"/>
  <c r="H1157" i="27"/>
  <c r="I1157" i="27"/>
  <c r="J1157" i="27"/>
  <c r="K1157" i="27"/>
  <c r="H1158" i="27"/>
  <c r="I1158" i="27"/>
  <c r="J1158" i="27"/>
  <c r="K1158" i="27"/>
  <c r="H1159" i="27"/>
  <c r="I1159" i="27"/>
  <c r="J1159" i="27"/>
  <c r="K1159" i="27"/>
  <c r="H1161" i="27"/>
  <c r="I1161" i="27"/>
  <c r="J1161" i="27"/>
  <c r="K1161" i="27"/>
  <c r="H1162" i="27"/>
  <c r="I1162" i="27"/>
  <c r="J1162" i="27"/>
  <c r="K1162" i="27"/>
  <c r="H1163" i="27"/>
  <c r="I1163" i="27"/>
  <c r="J1163" i="27"/>
  <c r="K1163" i="27"/>
  <c r="H1164" i="27"/>
  <c r="I1164" i="27"/>
  <c r="J1164" i="27"/>
  <c r="K1164" i="27"/>
  <c r="H1166" i="27"/>
  <c r="I1166" i="27"/>
  <c r="J1166" i="27"/>
  <c r="K1166" i="27"/>
  <c r="H1167" i="27"/>
  <c r="I1167" i="27"/>
  <c r="J1167" i="27"/>
  <c r="K1167" i="27"/>
  <c r="H1168" i="27"/>
  <c r="I1168" i="27"/>
  <c r="J1168" i="27"/>
  <c r="K1168" i="27"/>
  <c r="H1169" i="27"/>
  <c r="I1169" i="27"/>
  <c r="J1169" i="27"/>
  <c r="K1169" i="27"/>
  <c r="H1171" i="27"/>
  <c r="I1171" i="27"/>
  <c r="J1171" i="27"/>
  <c r="K1171" i="27"/>
  <c r="H1172" i="27"/>
  <c r="I1172" i="27"/>
  <c r="J1172" i="27"/>
  <c r="K1172" i="27"/>
  <c r="H1173" i="27"/>
  <c r="I1173" i="27"/>
  <c r="J1173" i="27"/>
  <c r="K1173" i="27"/>
  <c r="H1178" i="27"/>
  <c r="I1178" i="27"/>
  <c r="J1178" i="27"/>
  <c r="K1178" i="27"/>
  <c r="H1179" i="27"/>
  <c r="I1179" i="27"/>
  <c r="J1179" i="27"/>
  <c r="K1179" i="27"/>
  <c r="H1180" i="27"/>
  <c r="I1180" i="27"/>
  <c r="J1180" i="27"/>
  <c r="K1180" i="27"/>
  <c r="H1181" i="27"/>
  <c r="I1181" i="27"/>
  <c r="J1181" i="27"/>
  <c r="K1181" i="27"/>
  <c r="H1182" i="27"/>
  <c r="I1182" i="27"/>
  <c r="J1182" i="27"/>
  <c r="K1182" i="27"/>
  <c r="H1183" i="27"/>
  <c r="I1183" i="27"/>
  <c r="J1183" i="27"/>
  <c r="K1183" i="27"/>
  <c r="H1184" i="27"/>
  <c r="I1184" i="27"/>
  <c r="J1184" i="27"/>
  <c r="K1184" i="27"/>
  <c r="H1185" i="27"/>
  <c r="I1185" i="27"/>
  <c r="J1185" i="27"/>
  <c r="K1185" i="27"/>
  <c r="H1186" i="27"/>
  <c r="I1186" i="27"/>
  <c r="J1186" i="27"/>
  <c r="K1186" i="27"/>
  <c r="H1188" i="27"/>
  <c r="I1188" i="27"/>
  <c r="J1188" i="27"/>
  <c r="K1188" i="27"/>
  <c r="H1189" i="27"/>
  <c r="I1189" i="27"/>
  <c r="J1189" i="27"/>
  <c r="K1189" i="27"/>
  <c r="H1190" i="27"/>
  <c r="I1190" i="27"/>
  <c r="J1190" i="27"/>
  <c r="K1190" i="27"/>
  <c r="H1191" i="27"/>
  <c r="I1191" i="27"/>
  <c r="J1191" i="27"/>
  <c r="K1191" i="27"/>
  <c r="H1193" i="27"/>
  <c r="I1193" i="27"/>
  <c r="J1193" i="27"/>
  <c r="K1193" i="27"/>
  <c r="H1194" i="27"/>
  <c r="I1194" i="27"/>
  <c r="J1194" i="27"/>
  <c r="K1194" i="27"/>
  <c r="H1195" i="27"/>
  <c r="I1195" i="27"/>
  <c r="J1195" i="27"/>
  <c r="K1195" i="27"/>
  <c r="H1196" i="27"/>
  <c r="I1196" i="27"/>
  <c r="J1196" i="27"/>
  <c r="K1196" i="27"/>
  <c r="H1197" i="27"/>
  <c r="I1197" i="27"/>
  <c r="J1197" i="27"/>
  <c r="K1197" i="27"/>
  <c r="H1199" i="27"/>
  <c r="I1199" i="27"/>
  <c r="J1199" i="27"/>
  <c r="K1199" i="27"/>
  <c r="H1200" i="27"/>
  <c r="I1200" i="27"/>
  <c r="J1200" i="27"/>
  <c r="K1200" i="27"/>
  <c r="H1201" i="27"/>
  <c r="I1201" i="27"/>
  <c r="J1201" i="27"/>
  <c r="K1201" i="27"/>
  <c r="H1202" i="27"/>
  <c r="I1202" i="27"/>
  <c r="J1202" i="27"/>
  <c r="K1202" i="27"/>
  <c r="H1203" i="27"/>
  <c r="I1203" i="27"/>
  <c r="J1203" i="27"/>
  <c r="K1203" i="27"/>
  <c r="H1204" i="27"/>
  <c r="I1204" i="27"/>
  <c r="J1204" i="27"/>
  <c r="K1204" i="27"/>
  <c r="H1205" i="27"/>
  <c r="I1205" i="27"/>
  <c r="J1205" i="27"/>
  <c r="K1205" i="27"/>
  <c r="H1206" i="27"/>
  <c r="I1206" i="27"/>
  <c r="J1206" i="27"/>
  <c r="K1206" i="27"/>
  <c r="L1206" i="27"/>
  <c r="L1205" i="27"/>
  <c r="L1204" i="27"/>
  <c r="L1203" i="27"/>
  <c r="L1202" i="27"/>
  <c r="L1201" i="27"/>
  <c r="L1200" i="27"/>
  <c r="L1199" i="27"/>
  <c r="L1197" i="27"/>
  <c r="L1196" i="27"/>
  <c r="L1195" i="27"/>
  <c r="L1194" i="27"/>
  <c r="L1193" i="27"/>
  <c r="L1191" i="27"/>
  <c r="L1190" i="27"/>
  <c r="L1189" i="27"/>
  <c r="L1188" i="27"/>
  <c r="L1186" i="27"/>
  <c r="L1185" i="27"/>
  <c r="L1184" i="27"/>
  <c r="L1183" i="27"/>
  <c r="L1182" i="27"/>
  <c r="L1181" i="27"/>
  <c r="L1180" i="27"/>
  <c r="L1179" i="27"/>
  <c r="L1178" i="27"/>
  <c r="L1173" i="27"/>
  <c r="L1172" i="27"/>
  <c r="L1171" i="27"/>
  <c r="L1169" i="27"/>
  <c r="L1168" i="27"/>
  <c r="L1167" i="27"/>
  <c r="L1166" i="27"/>
  <c r="L1164" i="27"/>
  <c r="L1163" i="27"/>
  <c r="L1162" i="27"/>
  <c r="L1161" i="27"/>
  <c r="L1159" i="27"/>
  <c r="L1158" i="27"/>
  <c r="L1157" i="27"/>
  <c r="L1156" i="27"/>
  <c r="L1155" i="27"/>
  <c r="L1154" i="27"/>
  <c r="L1153" i="27"/>
  <c r="L1152" i="27"/>
  <c r="L1151" i="27"/>
  <c r="L1149" i="27"/>
  <c r="L1148" i="27"/>
  <c r="L1147" i="27"/>
  <c r="L1146" i="27"/>
  <c r="L1145" i="27"/>
  <c r="L1144" i="27"/>
  <c r="L1143" i="27"/>
  <c r="L1138" i="27"/>
  <c r="L1137" i="27"/>
  <c r="L1136" i="27"/>
  <c r="L1134" i="27"/>
  <c r="L1133" i="27"/>
  <c r="L1132" i="27"/>
  <c r="L1131" i="27"/>
  <c r="L1130" i="27"/>
  <c r="L1128" i="27"/>
  <c r="L1127" i="27"/>
  <c r="L1126" i="27"/>
  <c r="L1125" i="27"/>
  <c r="L1124" i="27"/>
  <c r="L1123" i="27"/>
  <c r="L1122" i="27"/>
  <c r="L1121" i="27"/>
  <c r="L1120" i="27"/>
  <c r="L1118" i="27"/>
  <c r="L1117" i="27"/>
  <c r="L1116" i="27"/>
  <c r="L1115" i="27"/>
  <c r="L1114" i="27"/>
  <c r="L1113" i="27"/>
  <c r="L1112" i="27"/>
  <c r="L1111" i="27"/>
  <c r="L1110" i="27"/>
  <c r="L1105" i="27"/>
  <c r="L1104" i="27"/>
  <c r="L1103" i="27"/>
  <c r="L1102" i="27"/>
  <c r="L1101" i="27"/>
  <c r="L1100" i="27"/>
  <c r="L1099" i="27"/>
  <c r="L1097" i="27"/>
  <c r="L1096" i="27"/>
  <c r="L1095" i="27"/>
  <c r="L1094" i="27"/>
  <c r="L1093" i="27"/>
  <c r="L1092" i="27"/>
  <c r="L1091" i="27"/>
  <c r="L1090" i="27"/>
  <c r="L1088" i="27"/>
  <c r="L1087" i="27"/>
  <c r="L1086" i="27"/>
  <c r="L1085" i="27"/>
  <c r="L1084" i="27"/>
  <c r="L1083" i="27"/>
  <c r="L1082" i="27"/>
  <c r="L1081" i="27"/>
  <c r="L1080" i="27"/>
  <c r="L1079" i="27"/>
  <c r="L1074" i="27"/>
  <c r="L1073" i="27"/>
  <c r="L1072" i="27"/>
  <c r="L1071" i="27"/>
  <c r="L1070" i="27"/>
  <c r="L1069" i="27"/>
  <c r="L1068" i="27"/>
  <c r="L1067" i="27"/>
  <c r="L1066" i="27"/>
  <c r="L1065" i="27"/>
  <c r="L1063" i="27"/>
  <c r="L1062" i="27"/>
  <c r="L1061" i="27"/>
  <c r="L1060" i="27"/>
  <c r="L1059" i="27"/>
  <c r="L1058" i="27"/>
  <c r="L1057" i="27"/>
  <c r="L1056" i="27"/>
  <c r="L1055" i="27"/>
  <c r="L1054" i="27"/>
  <c r="L1053" i="27"/>
  <c r="L1051" i="27"/>
  <c r="L1050" i="27"/>
  <c r="L1049" i="27"/>
  <c r="L1048" i="27"/>
  <c r="L1047" i="27"/>
  <c r="L1046" i="27"/>
  <c r="L1045" i="27"/>
  <c r="L1044" i="27"/>
  <c r="L1043" i="27"/>
  <c r="L1042" i="27"/>
  <c r="L1041" i="27"/>
  <c r="L1036" i="27"/>
  <c r="L1035" i="27"/>
  <c r="L1034" i="27"/>
  <c r="L1033" i="27"/>
  <c r="L1032" i="27"/>
  <c r="L1031" i="27"/>
  <c r="L1030" i="27"/>
  <c r="L1029" i="27"/>
  <c r="L1027" i="27"/>
  <c r="L1026" i="27"/>
  <c r="L1025" i="27"/>
  <c r="L1024" i="27"/>
  <c r="L1023" i="27"/>
  <c r="L1022" i="27"/>
  <c r="L1021" i="27"/>
  <c r="L1020" i="27"/>
  <c r="L1019" i="27"/>
  <c r="L1017" i="27"/>
  <c r="L1016" i="27"/>
  <c r="L1015" i="27"/>
  <c r="L1014" i="27"/>
  <c r="L1013" i="27"/>
  <c r="L1012" i="27"/>
  <c r="L1011" i="27"/>
  <c r="L1010" i="27"/>
  <c r="L1005" i="27"/>
  <c r="L1004" i="27"/>
  <c r="L1003" i="27"/>
  <c r="L1002" i="27"/>
  <c r="L1001" i="27"/>
  <c r="L1000" i="27"/>
  <c r="L999" i="27"/>
  <c r="L998" i="27"/>
  <c r="L996" i="27"/>
  <c r="L995" i="27"/>
  <c r="L994" i="27"/>
  <c r="L993" i="27"/>
  <c r="L992" i="27"/>
  <c r="L991" i="27"/>
  <c r="L990" i="27"/>
  <c r="L989" i="27"/>
  <c r="L988" i="27"/>
  <c r="L987" i="27"/>
  <c r="L985" i="27"/>
  <c r="L984" i="27"/>
  <c r="L983" i="27"/>
  <c r="L982" i="27"/>
  <c r="L981" i="27"/>
  <c r="L980" i="27"/>
  <c r="L979" i="27"/>
  <c r="L978" i="27"/>
  <c r="L977" i="27"/>
  <c r="L976" i="27"/>
  <c r="L975" i="27"/>
  <c r="L974" i="27"/>
  <c r="L969" i="27"/>
  <c r="L968" i="27"/>
  <c r="L967" i="27"/>
  <c r="L966" i="27"/>
  <c r="L965" i="27"/>
  <c r="L964" i="27"/>
  <c r="L963" i="27"/>
  <c r="L962" i="27"/>
  <c r="L961" i="27"/>
  <c r="L960" i="27"/>
  <c r="L959" i="27"/>
  <c r="L958" i="27"/>
  <c r="L956" i="27"/>
  <c r="L955" i="27"/>
  <c r="L954" i="27"/>
  <c r="L953" i="27"/>
  <c r="L952" i="27"/>
  <c r="L951" i="27"/>
  <c r="L950" i="27"/>
  <c r="L949" i="27"/>
  <c r="L948" i="27"/>
  <c r="L947" i="27"/>
  <c r="L946" i="27"/>
  <c r="L944" i="27"/>
  <c r="L943" i="27"/>
  <c r="L942" i="27"/>
  <c r="L941" i="27"/>
  <c r="L940" i="27"/>
  <c r="L939" i="27"/>
  <c r="L938" i="27"/>
  <c r="L937" i="27"/>
  <c r="L936" i="27"/>
  <c r="L935" i="27"/>
  <c r="L910" i="27"/>
  <c r="L909" i="27"/>
  <c r="L908" i="27"/>
  <c r="L907" i="27"/>
  <c r="L906" i="27"/>
  <c r="L905" i="27"/>
  <c r="L904" i="27"/>
  <c r="L903" i="27"/>
  <c r="L902" i="27"/>
  <c r="L901" i="27"/>
  <c r="L895" i="27"/>
  <c r="L894" i="27"/>
  <c r="L893" i="27"/>
  <c r="L892" i="27"/>
  <c r="L891" i="27"/>
  <c r="L890" i="27"/>
  <c r="L889" i="27"/>
  <c r="L888" i="27"/>
  <c r="L887" i="27"/>
  <c r="L886" i="27"/>
  <c r="L884" i="27"/>
  <c r="L883" i="27"/>
  <c r="L882" i="27"/>
  <c r="L881" i="27"/>
  <c r="L879" i="27"/>
  <c r="L878" i="27"/>
  <c r="L877" i="27"/>
  <c r="L876" i="27"/>
  <c r="L875" i="27"/>
  <c r="L874" i="27"/>
  <c r="L873" i="27"/>
  <c r="L872" i="27"/>
  <c r="L871" i="27"/>
  <c r="L870" i="27"/>
  <c r="L869" i="27"/>
  <c r="L861" i="27"/>
  <c r="L860" i="27"/>
  <c r="L859" i="27"/>
  <c r="L858" i="27"/>
  <c r="L857" i="27"/>
  <c r="L856" i="27"/>
  <c r="L855" i="27"/>
  <c r="L854" i="27"/>
  <c r="L853" i="27"/>
  <c r="L852" i="27"/>
  <c r="L850" i="27"/>
  <c r="L849" i="27"/>
  <c r="L848" i="27"/>
  <c r="L847" i="27"/>
  <c r="L846" i="27"/>
  <c r="L845" i="27"/>
  <c r="L843" i="27"/>
  <c r="L842" i="27"/>
  <c r="L841" i="27"/>
  <c r="L840" i="27"/>
  <c r="L839" i="27"/>
  <c r="L838" i="27"/>
  <c r="L837" i="27"/>
  <c r="L836" i="27"/>
  <c r="L831" i="27"/>
  <c r="L830" i="27"/>
  <c r="L829" i="27"/>
  <c r="L828" i="27"/>
  <c r="L827" i="27"/>
  <c r="L825" i="27"/>
  <c r="L824" i="27"/>
  <c r="L823" i="27"/>
  <c r="L822" i="27"/>
  <c r="L821" i="27"/>
  <c r="L820" i="27"/>
  <c r="L819" i="27"/>
  <c r="L817" i="27"/>
  <c r="L816" i="27"/>
  <c r="L815" i="27"/>
  <c r="L814" i="27"/>
  <c r="L813" i="27"/>
  <c r="L812" i="27"/>
  <c r="L811" i="27"/>
  <c r="L809" i="27"/>
  <c r="L808" i="27"/>
  <c r="L807" i="27"/>
  <c r="L806" i="27"/>
  <c r="L805" i="27"/>
  <c r="L800" i="27"/>
  <c r="L799" i="27"/>
  <c r="L798" i="27"/>
  <c r="L797" i="27"/>
  <c r="L796" i="27"/>
  <c r="L795" i="27"/>
  <c r="L794" i="27"/>
  <c r="L793" i="27"/>
  <c r="L792" i="27"/>
  <c r="L791" i="27"/>
  <c r="L789" i="27"/>
  <c r="L788" i="27"/>
  <c r="L787" i="27"/>
  <c r="L786" i="27"/>
  <c r="L785" i="27"/>
  <c r="L784" i="27"/>
  <c r="L783" i="27"/>
  <c r="L782" i="27"/>
  <c r="L780" i="27"/>
  <c r="L779" i="27"/>
  <c r="L778" i="27"/>
  <c r="L777" i="27"/>
  <c r="L776" i="27"/>
  <c r="L775" i="27"/>
  <c r="L774" i="27"/>
  <c r="L773" i="27"/>
  <c r="L772" i="27"/>
  <c r="L771" i="27"/>
  <c r="L766" i="27"/>
  <c r="L765" i="27"/>
  <c r="L764" i="27"/>
  <c r="L763" i="27"/>
  <c r="L762" i="27"/>
  <c r="L761" i="27"/>
  <c r="L760" i="27"/>
  <c r="L759" i="27"/>
  <c r="L758" i="27"/>
  <c r="L757" i="27"/>
  <c r="L756" i="27"/>
  <c r="L754" i="27"/>
  <c r="L753" i="27"/>
  <c r="L752" i="27"/>
  <c r="L751" i="27"/>
  <c r="L750" i="27"/>
  <c r="L749" i="27"/>
  <c r="L748" i="27"/>
  <c r="L747" i="27"/>
  <c r="L746" i="27"/>
  <c r="L745" i="27"/>
  <c r="L743" i="27"/>
  <c r="L742" i="27"/>
  <c r="L741" i="27"/>
  <c r="L740" i="27"/>
  <c r="L739" i="27"/>
  <c r="L738" i="27"/>
  <c r="L737" i="27"/>
  <c r="L736" i="27"/>
  <c r="L735" i="27"/>
  <c r="L734" i="27"/>
  <c r="L709" i="27"/>
  <c r="L708" i="27"/>
  <c r="L707" i="27"/>
  <c r="L706" i="27"/>
  <c r="L705" i="27"/>
  <c r="L704" i="27"/>
  <c r="L703" i="27"/>
  <c r="L702" i="27"/>
  <c r="L701" i="27"/>
  <c r="L700" i="27"/>
  <c r="L692" i="27"/>
  <c r="L691" i="27"/>
  <c r="L690" i="27"/>
  <c r="L689" i="27"/>
  <c r="L688" i="27"/>
  <c r="L687" i="27"/>
  <c r="L686" i="27"/>
  <c r="L685" i="27"/>
  <c r="L684" i="27"/>
  <c r="L682" i="27"/>
  <c r="L681" i="27"/>
  <c r="L680" i="27"/>
  <c r="L679" i="27"/>
  <c r="L678" i="27"/>
  <c r="L677" i="27"/>
  <c r="L676" i="27"/>
  <c r="L675" i="27"/>
  <c r="L674" i="27"/>
  <c r="L673" i="27"/>
  <c r="L672" i="27"/>
  <c r="L666" i="27"/>
  <c r="L665" i="27"/>
  <c r="L664" i="27"/>
  <c r="L663" i="27"/>
  <c r="L662" i="27"/>
  <c r="L660" i="27"/>
  <c r="L659" i="27"/>
  <c r="L658" i="27"/>
  <c r="L657" i="27"/>
  <c r="L656" i="27"/>
  <c r="L655" i="27"/>
  <c r="L654" i="27"/>
  <c r="L653" i="27"/>
  <c r="L652" i="27"/>
  <c r="L647" i="27"/>
  <c r="L646" i="27"/>
  <c r="L645" i="27"/>
  <c r="L644" i="27"/>
  <c r="L643" i="27"/>
  <c r="L642" i="27"/>
  <c r="L641" i="27"/>
  <c r="L640" i="27"/>
  <c r="L639" i="27"/>
  <c r="L637" i="27"/>
  <c r="L636" i="27"/>
  <c r="L635" i="27"/>
  <c r="L634" i="27"/>
  <c r="L633" i="27"/>
  <c r="L632" i="27"/>
  <c r="L631" i="27"/>
  <c r="L630" i="27"/>
  <c r="L629" i="27"/>
  <c r="L628" i="27"/>
  <c r="L627" i="27"/>
  <c r="L609" i="27"/>
  <c r="L608" i="27"/>
  <c r="L607" i="27"/>
  <c r="L606" i="27"/>
  <c r="L605" i="27"/>
  <c r="L604" i="27"/>
  <c r="L603" i="27"/>
  <c r="L602" i="27"/>
  <c r="L601" i="27"/>
  <c r="L599" i="27"/>
  <c r="L598" i="27"/>
  <c r="L597" i="27"/>
  <c r="L596" i="27"/>
  <c r="L595" i="27"/>
  <c r="L593" i="27"/>
  <c r="L592" i="27"/>
  <c r="L591" i="27"/>
  <c r="L590" i="27"/>
  <c r="L589" i="27"/>
  <c r="L584" i="27"/>
  <c r="L583" i="27"/>
  <c r="L582" i="27"/>
  <c r="L581" i="27"/>
  <c r="L580" i="27"/>
  <c r="L579" i="27"/>
  <c r="L577" i="27"/>
  <c r="L576" i="27"/>
  <c r="L575" i="27"/>
  <c r="L574" i="27"/>
  <c r="L573" i="27"/>
  <c r="L572" i="27"/>
  <c r="L570" i="27"/>
  <c r="L569" i="27"/>
  <c r="L568" i="27"/>
  <c r="L567" i="27"/>
  <c r="L566" i="27"/>
  <c r="L565" i="27"/>
  <c r="L564" i="27"/>
  <c r="L562" i="27"/>
  <c r="L561" i="27"/>
  <c r="L560" i="27"/>
  <c r="L559" i="27"/>
  <c r="L558" i="27"/>
  <c r="L557" i="27"/>
  <c r="L556" i="27"/>
  <c r="L555" i="27"/>
  <c r="L554" i="27"/>
  <c r="L553" i="27"/>
  <c r="L552" i="27"/>
  <c r="L551" i="27"/>
  <c r="L546" i="27"/>
  <c r="L545" i="27"/>
  <c r="L544" i="27"/>
  <c r="L543" i="27"/>
  <c r="L542" i="27"/>
  <c r="L541" i="27"/>
  <c r="L540" i="27"/>
  <c r="L539" i="27"/>
  <c r="L538" i="27"/>
  <c r="L537" i="27"/>
  <c r="L536" i="27"/>
  <c r="L535" i="27"/>
  <c r="L534" i="27"/>
  <c r="L532" i="27"/>
  <c r="L531" i="27"/>
  <c r="L530" i="27"/>
  <c r="L529" i="27"/>
  <c r="L528" i="27"/>
  <c r="L527" i="27"/>
  <c r="L526" i="27"/>
  <c r="L525" i="27"/>
  <c r="L524" i="27"/>
  <c r="L523" i="27"/>
  <c r="L522" i="27"/>
  <c r="L521" i="27"/>
  <c r="L520" i="27"/>
  <c r="L515" i="27"/>
  <c r="L514" i="27"/>
  <c r="L513" i="27"/>
  <c r="L512" i="27"/>
  <c r="L511" i="27"/>
  <c r="L510" i="27"/>
  <c r="L509" i="27"/>
  <c r="L508" i="27"/>
  <c r="L507" i="27"/>
  <c r="L506" i="27"/>
  <c r="L505" i="27"/>
  <c r="L503" i="27"/>
  <c r="L502" i="27"/>
  <c r="L501" i="27"/>
  <c r="L500" i="27"/>
  <c r="L499" i="27"/>
  <c r="L498" i="27"/>
  <c r="L497" i="27"/>
  <c r="L496" i="27"/>
  <c r="L495" i="27"/>
  <c r="L494" i="27"/>
  <c r="L493" i="27"/>
  <c r="L492" i="27"/>
  <c r="L491" i="27"/>
  <c r="L485" i="27"/>
  <c r="L484" i="27"/>
  <c r="L483" i="27"/>
  <c r="L482" i="27"/>
  <c r="L481" i="27"/>
  <c r="L480" i="27"/>
  <c r="L479" i="27"/>
  <c r="L478" i="27"/>
  <c r="L477" i="27"/>
  <c r="L475" i="27"/>
  <c r="L474" i="27"/>
  <c r="L473" i="27"/>
  <c r="L472" i="27"/>
  <c r="L471" i="27"/>
  <c r="L466" i="27"/>
  <c r="L465" i="27"/>
  <c r="L464" i="27"/>
  <c r="L463" i="27"/>
  <c r="L462" i="27"/>
  <c r="L461" i="27"/>
  <c r="L459" i="27"/>
  <c r="L458" i="27"/>
  <c r="L457" i="27"/>
  <c r="L456" i="27"/>
  <c r="L454" i="27"/>
  <c r="L453" i="27"/>
  <c r="L452" i="27"/>
  <c r="L451" i="27"/>
  <c r="L450" i="27"/>
  <c r="L449" i="27"/>
  <c r="L448" i="27"/>
  <c r="L447" i="27"/>
  <c r="L446" i="27"/>
  <c r="L444" i="27"/>
  <c r="L443" i="27"/>
  <c r="L442" i="27"/>
  <c r="L441" i="27"/>
  <c r="L440" i="27"/>
  <c r="L439" i="27"/>
  <c r="L438" i="27"/>
  <c r="L437" i="27"/>
  <c r="L436" i="27"/>
  <c r="L435" i="27"/>
  <c r="L429" i="27"/>
  <c r="L428" i="27"/>
  <c r="L427" i="27"/>
  <c r="L426" i="27"/>
  <c r="L425" i="27"/>
  <c r="L424" i="27"/>
  <c r="L423" i="27"/>
  <c r="L421" i="27"/>
  <c r="L420" i="27"/>
  <c r="L419" i="27"/>
  <c r="L418" i="27"/>
  <c r="L417" i="27"/>
  <c r="L415" i="27"/>
  <c r="L414" i="27"/>
  <c r="L413" i="27"/>
  <c r="L412" i="27"/>
  <c r="L411" i="27"/>
  <c r="L410" i="27"/>
  <c r="L408" i="27"/>
  <c r="L407" i="27"/>
  <c r="L406" i="27"/>
  <c r="L405" i="27"/>
  <c r="L404" i="27"/>
  <c r="L403" i="27"/>
  <c r="L402" i="27"/>
  <c r="L401" i="27"/>
  <c r="L400" i="27"/>
  <c r="L399" i="27"/>
  <c r="L394" i="27"/>
  <c r="L393" i="27"/>
  <c r="L392" i="27"/>
  <c r="L391" i="27"/>
  <c r="L390" i="27"/>
  <c r="L389" i="27"/>
  <c r="L388" i="27"/>
  <c r="L387" i="27"/>
  <c r="L386" i="27"/>
  <c r="L385" i="27"/>
  <c r="L384" i="27"/>
  <c r="L382" i="27"/>
  <c r="L381" i="27"/>
  <c r="L380" i="27"/>
  <c r="L379" i="27"/>
  <c r="L378" i="27"/>
  <c r="L377" i="27"/>
  <c r="L376" i="27"/>
  <c r="L375" i="27"/>
  <c r="L374" i="27"/>
  <c r="L373" i="27"/>
  <c r="L372" i="27"/>
  <c r="L370" i="27"/>
  <c r="L369" i="27"/>
  <c r="L368" i="27"/>
  <c r="L367" i="27"/>
  <c r="L366" i="27"/>
  <c r="L365" i="27"/>
  <c r="L364" i="27"/>
  <c r="L363" i="27"/>
  <c r="L362" i="27"/>
  <c r="L361" i="27"/>
  <c r="L360" i="27"/>
  <c r="L355" i="27"/>
  <c r="L354" i="27"/>
  <c r="L353" i="27"/>
  <c r="L352" i="27"/>
  <c r="L351" i="27"/>
  <c r="L350" i="27"/>
  <c r="L349" i="27"/>
  <c r="L348" i="27"/>
  <c r="L347" i="27"/>
  <c r="L346" i="27"/>
  <c r="L345" i="27"/>
  <c r="L326" i="27"/>
  <c r="L325" i="27"/>
  <c r="L324" i="27"/>
  <c r="L323" i="27"/>
  <c r="L322" i="27"/>
  <c r="L319" i="27"/>
  <c r="L318" i="27"/>
  <c r="L317" i="27"/>
  <c r="L316" i="27"/>
  <c r="L315" i="27"/>
  <c r="L309" i="27"/>
  <c r="L307" i="27"/>
  <c r="L306" i="27"/>
  <c r="L305" i="27"/>
  <c r="L304" i="27"/>
  <c r="L302" i="27"/>
  <c r="L301" i="27"/>
  <c r="L300" i="27"/>
  <c r="L299" i="27"/>
  <c r="L298" i="27"/>
  <c r="L297" i="27"/>
  <c r="L295" i="27"/>
  <c r="L294" i="27"/>
  <c r="L293" i="27"/>
  <c r="L292" i="27"/>
  <c r="L291" i="27"/>
  <c r="L290" i="27"/>
  <c r="L289" i="27"/>
  <c r="L288" i="27"/>
  <c r="L287" i="27"/>
  <c r="L285" i="27"/>
  <c r="L284" i="27"/>
  <c r="L283" i="27"/>
  <c r="L282" i="27"/>
  <c r="L281" i="27"/>
  <c r="L280" i="27"/>
  <c r="L279" i="27"/>
  <c r="L278" i="27"/>
  <c r="L273" i="27"/>
  <c r="L272" i="27"/>
  <c r="L271" i="27"/>
  <c r="L270" i="27"/>
  <c r="L269" i="27"/>
  <c r="L268" i="27"/>
  <c r="L267" i="27"/>
  <c r="L266" i="27"/>
  <c r="L265" i="27"/>
  <c r="L264" i="27"/>
  <c r="L263" i="27"/>
  <c r="L261" i="27"/>
  <c r="L260" i="27"/>
  <c r="L259" i="27"/>
  <c r="L258" i="27"/>
  <c r="L257" i="27"/>
  <c r="L256" i="27"/>
  <c r="L255" i="27"/>
  <c r="L254" i="27"/>
  <c r="L252" i="27"/>
  <c r="L251" i="27"/>
  <c r="L250" i="27"/>
  <c r="L249" i="27"/>
  <c r="L248" i="27"/>
  <c r="L247" i="27"/>
  <c r="L246" i="27"/>
  <c r="L245" i="27"/>
  <c r="L244" i="27"/>
  <c r="L243" i="27"/>
  <c r="L238" i="27"/>
  <c r="L237" i="27"/>
  <c r="L236" i="27"/>
  <c r="L235" i="27"/>
  <c r="L234" i="27"/>
  <c r="L233" i="27"/>
  <c r="L232" i="27"/>
  <c r="L230" i="27"/>
  <c r="L229" i="27"/>
  <c r="L228" i="27"/>
  <c r="L227" i="27"/>
  <c r="L226" i="27"/>
  <c r="L225" i="27"/>
  <c r="L224" i="27"/>
  <c r="L223" i="27"/>
  <c r="L222" i="27"/>
  <c r="L220" i="27"/>
  <c r="L219" i="27"/>
  <c r="L218" i="27"/>
  <c r="L217" i="27"/>
  <c r="L216" i="27"/>
  <c r="L215" i="27"/>
  <c r="L214" i="27"/>
  <c r="L213" i="27"/>
  <c r="L212" i="27"/>
  <c r="L211" i="27"/>
  <c r="L206" i="27"/>
  <c r="L205" i="27"/>
  <c r="L204" i="27"/>
  <c r="L203" i="27"/>
  <c r="L202" i="27"/>
  <c r="L201" i="27"/>
  <c r="L200" i="27"/>
  <c r="L199" i="27"/>
  <c r="L197" i="27"/>
  <c r="L196" i="27"/>
  <c r="L195" i="27"/>
  <c r="L194" i="27"/>
  <c r="L193" i="27"/>
  <c r="L192" i="27"/>
  <c r="L191" i="27"/>
  <c r="L190" i="27"/>
  <c r="L188" i="27"/>
  <c r="L187" i="27"/>
  <c r="L186" i="27"/>
  <c r="L185" i="27"/>
  <c r="L184" i="27"/>
  <c r="L183" i="27"/>
  <c r="L182" i="27"/>
  <c r="L181" i="27"/>
  <c r="L176" i="27"/>
  <c r="L175" i="27"/>
  <c r="L174" i="27"/>
  <c r="L173" i="27"/>
  <c r="L172" i="27"/>
  <c r="L171" i="27"/>
  <c r="L170" i="27"/>
  <c r="L169" i="27"/>
  <c r="L168" i="27"/>
  <c r="L167" i="27"/>
  <c r="L165" i="27"/>
  <c r="L164" i="27"/>
  <c r="L163" i="27"/>
  <c r="L162" i="27"/>
  <c r="L161" i="27"/>
  <c r="L160" i="27"/>
  <c r="L159" i="27"/>
  <c r="L158" i="27"/>
  <c r="L157" i="27"/>
  <c r="L156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38" i="27"/>
  <c r="L137" i="27"/>
  <c r="L136" i="27"/>
  <c r="L135" i="27"/>
  <c r="L134" i="27"/>
  <c r="L133" i="27"/>
  <c r="L132" i="27"/>
  <c r="L131" i="27"/>
  <c r="L130" i="27"/>
  <c r="L129" i="27"/>
  <c r="L128" i="27"/>
  <c r="L126" i="27"/>
  <c r="L125" i="27"/>
  <c r="L124" i="27"/>
  <c r="L123" i="27"/>
  <c r="L122" i="27"/>
  <c r="L121" i="27"/>
  <c r="L120" i="27"/>
  <c r="L119" i="27"/>
  <c r="L118" i="27"/>
  <c r="L117" i="27"/>
  <c r="L116" i="27"/>
  <c r="L111" i="27"/>
  <c r="L110" i="27"/>
  <c r="L109" i="27"/>
  <c r="L108" i="27"/>
  <c r="L107" i="27"/>
  <c r="L106" i="27"/>
  <c r="L105" i="27"/>
  <c r="L104" i="27"/>
  <c r="L103" i="27"/>
  <c r="L102" i="27"/>
  <c r="L101" i="27"/>
  <c r="L99" i="27"/>
  <c r="L98" i="27"/>
  <c r="L97" i="27"/>
  <c r="L96" i="27"/>
  <c r="L95" i="27"/>
  <c r="L94" i="27"/>
  <c r="L93" i="27"/>
  <c r="L92" i="27"/>
  <c r="L91" i="27"/>
  <c r="L90" i="27"/>
  <c r="L89" i="27"/>
  <c r="L87" i="27"/>
  <c r="L86" i="27"/>
  <c r="L85" i="27"/>
  <c r="L84" i="27"/>
  <c r="L83" i="27"/>
  <c r="L82" i="27"/>
  <c r="L81" i="27"/>
  <c r="L80" i="27"/>
  <c r="L79" i="27"/>
  <c r="L78" i="27"/>
  <c r="L77" i="27"/>
  <c r="L72" i="27"/>
  <c r="L71" i="27"/>
  <c r="L70" i="27"/>
  <c r="L69" i="27"/>
  <c r="L68" i="27"/>
  <c r="L67" i="27"/>
  <c r="L66" i="27"/>
  <c r="L65" i="27"/>
  <c r="L64" i="27"/>
  <c r="L63" i="27"/>
  <c r="L62" i="27"/>
  <c r="L60" i="27"/>
  <c r="L59" i="27"/>
  <c r="L58" i="27"/>
  <c r="L57" i="27"/>
  <c r="L56" i="27"/>
  <c r="L55" i="27"/>
  <c r="L54" i="27"/>
  <c r="L53" i="27"/>
  <c r="L52" i="27"/>
  <c r="L51" i="27"/>
  <c r="L50" i="27"/>
  <c r="L48" i="27"/>
  <c r="L47" i="27"/>
  <c r="L46" i="27"/>
  <c r="L45" i="27"/>
  <c r="L44" i="27"/>
  <c r="L43" i="27"/>
  <c r="L42" i="27"/>
  <c r="L41" i="27"/>
  <c r="L40" i="27"/>
  <c r="L39" i="27"/>
  <c r="L38" i="27"/>
  <c r="L33" i="27"/>
  <c r="L32" i="27"/>
  <c r="L31" i="27"/>
  <c r="L30" i="27"/>
  <c r="L29" i="27"/>
  <c r="L28" i="27"/>
  <c r="L27" i="27"/>
  <c r="L26" i="27"/>
  <c r="L25" i="27"/>
  <c r="L24" i="27"/>
  <c r="L23" i="27"/>
  <c r="L21" i="27"/>
  <c r="L20" i="27"/>
  <c r="L19" i="27"/>
  <c r="L18" i="27"/>
  <c r="L17" i="27"/>
  <c r="L16" i="27"/>
  <c r="L15" i="27"/>
  <c r="L14" i="27"/>
  <c r="L13" i="27"/>
  <c r="L12" i="27"/>
  <c r="L11" i="27"/>
  <c r="L863" i="27"/>
  <c r="M1194" i="25"/>
  <c r="M1195" i="25"/>
  <c r="M1196" i="25"/>
  <c r="M1197" i="25"/>
  <c r="M1193" i="25"/>
  <c r="M1189" i="25"/>
  <c r="M1190" i="25"/>
  <c r="M1191" i="25"/>
  <c r="M1188" i="25"/>
  <c r="M1179" i="25"/>
  <c r="M1180" i="25"/>
  <c r="M1181" i="25"/>
  <c r="M1182" i="25"/>
  <c r="M1183" i="25"/>
  <c r="M1184" i="25"/>
  <c r="M1185" i="25"/>
  <c r="M1186" i="25"/>
  <c r="M1178" i="25"/>
  <c r="M1172" i="25"/>
  <c r="M1173" i="25"/>
  <c r="M1171" i="25"/>
  <c r="M1167" i="25"/>
  <c r="M1168" i="25"/>
  <c r="M1169" i="25"/>
  <c r="M1166" i="25"/>
  <c r="M1164" i="25"/>
  <c r="M1159" i="25"/>
  <c r="M1162" i="25"/>
  <c r="M1163" i="25"/>
  <c r="M1161" i="25"/>
  <c r="M1152" i="25"/>
  <c r="M1153" i="25"/>
  <c r="M1154" i="25"/>
  <c r="M1155" i="25"/>
  <c r="M1156" i="25"/>
  <c r="M1157" i="25"/>
  <c r="M1158" i="25"/>
  <c r="M1151" i="25"/>
  <c r="M1137" i="25"/>
  <c r="M1138" i="25"/>
  <c r="M1136" i="25"/>
  <c r="M1121" i="25"/>
  <c r="M1122" i="25"/>
  <c r="M1123" i="25"/>
  <c r="M1124" i="25"/>
  <c r="M1125" i="25"/>
  <c r="M1126" i="25"/>
  <c r="M1127" i="25"/>
  <c r="M1128" i="25"/>
  <c r="M1120" i="25"/>
  <c r="M1111" i="25"/>
  <c r="M1112" i="25"/>
  <c r="M1113" i="25"/>
  <c r="M1114" i="25"/>
  <c r="M1115" i="25"/>
  <c r="M1116" i="25"/>
  <c r="M1117" i="25"/>
  <c r="M1118" i="25"/>
  <c r="M1110" i="25"/>
  <c r="M1100" i="25"/>
  <c r="M1101" i="25"/>
  <c r="M1102" i="25"/>
  <c r="M1103" i="25"/>
  <c r="M1104" i="25"/>
  <c r="M1105" i="25"/>
  <c r="M1099" i="25"/>
  <c r="M1091" i="25"/>
  <c r="M1092" i="25"/>
  <c r="M1093" i="25"/>
  <c r="M1094" i="25"/>
  <c r="M1095" i="25"/>
  <c r="M1096" i="25"/>
  <c r="M1097" i="25"/>
  <c r="M1090" i="25"/>
  <c r="M1080" i="25"/>
  <c r="M1081" i="25"/>
  <c r="M1082" i="25"/>
  <c r="M1083" i="25"/>
  <c r="M1084" i="25"/>
  <c r="M1085" i="25"/>
  <c r="M1086" i="25"/>
  <c r="M1087" i="25"/>
  <c r="M1088" i="25"/>
  <c r="M1079" i="25"/>
  <c r="M1066" i="25"/>
  <c r="M1067" i="25"/>
  <c r="M1068" i="25"/>
  <c r="M1069" i="25"/>
  <c r="M1070" i="25"/>
  <c r="M1071" i="25"/>
  <c r="M1072" i="25"/>
  <c r="M1073" i="25"/>
  <c r="M1074" i="25"/>
  <c r="M1065" i="25"/>
  <c r="M1054" i="25"/>
  <c r="M1055" i="25"/>
  <c r="M1056" i="25"/>
  <c r="M1057" i="25"/>
  <c r="M1058" i="25"/>
  <c r="M1059" i="25"/>
  <c r="M1060" i="25"/>
  <c r="M1061" i="25"/>
  <c r="M1062" i="25"/>
  <c r="M1063" i="25"/>
  <c r="M1053" i="25"/>
  <c r="M1042" i="25"/>
  <c r="M1043" i="25"/>
  <c r="M1044" i="25"/>
  <c r="M1045" i="25"/>
  <c r="M1046" i="25"/>
  <c r="M1047" i="25"/>
  <c r="M1048" i="25"/>
  <c r="M1049" i="25"/>
  <c r="M1050" i="25"/>
  <c r="M1051" i="25"/>
  <c r="M1041" i="25"/>
  <c r="M1020" i="25"/>
  <c r="M1021" i="25"/>
  <c r="M1022" i="25"/>
  <c r="M1023" i="25"/>
  <c r="M1024" i="25"/>
  <c r="M1025" i="25"/>
  <c r="M1026" i="25"/>
  <c r="M1027" i="25"/>
  <c r="M1019" i="25"/>
  <c r="M1011" i="25"/>
  <c r="M1012" i="25"/>
  <c r="M1013" i="25"/>
  <c r="M1014" i="25"/>
  <c r="M1015" i="25"/>
  <c r="M1016" i="25"/>
  <c r="M1017" i="25"/>
  <c r="M1010" i="25"/>
  <c r="M975" i="25"/>
  <c r="M976" i="25"/>
  <c r="M977" i="25"/>
  <c r="M978" i="25"/>
  <c r="M979" i="25"/>
  <c r="M980" i="25"/>
  <c r="M981" i="25"/>
  <c r="M982" i="25"/>
  <c r="M983" i="25"/>
  <c r="M984" i="25"/>
  <c r="M985" i="25"/>
  <c r="M974" i="25"/>
  <c r="M924" i="25"/>
  <c r="M925" i="25"/>
  <c r="M926" i="25"/>
  <c r="M927" i="25"/>
  <c r="M928" i="25"/>
  <c r="M929" i="25"/>
  <c r="M930" i="25"/>
  <c r="M923" i="25"/>
  <c r="M913" i="25"/>
  <c r="M914" i="25"/>
  <c r="M915" i="25"/>
  <c r="M916" i="25"/>
  <c r="M917" i="25"/>
  <c r="M918" i="25"/>
  <c r="M919" i="25"/>
  <c r="M920" i="25"/>
  <c r="M921" i="25"/>
  <c r="M912" i="25"/>
  <c r="M910" i="25"/>
  <c r="M902" i="25"/>
  <c r="M903" i="25"/>
  <c r="M904" i="25"/>
  <c r="M905" i="25"/>
  <c r="M906" i="25"/>
  <c r="M907" i="25"/>
  <c r="M908" i="25"/>
  <c r="M909" i="25"/>
  <c r="M901" i="25"/>
  <c r="M887" i="25"/>
  <c r="M888" i="25"/>
  <c r="M889" i="25"/>
  <c r="M890" i="25"/>
  <c r="M891" i="25"/>
  <c r="M892" i="25"/>
  <c r="M893" i="25"/>
  <c r="M894" i="25"/>
  <c r="M895" i="25"/>
  <c r="M886" i="25"/>
  <c r="M884" i="25"/>
  <c r="M882" i="25"/>
  <c r="M883" i="25"/>
  <c r="M881" i="25"/>
  <c r="M863" i="25"/>
  <c r="M846" i="25"/>
  <c r="M847" i="25"/>
  <c r="M848" i="25"/>
  <c r="M849" i="25"/>
  <c r="M850" i="25"/>
  <c r="M845" i="25"/>
  <c r="M837" i="25"/>
  <c r="M838" i="25"/>
  <c r="M839" i="25"/>
  <c r="M840" i="25"/>
  <c r="M841" i="25"/>
  <c r="M842" i="25"/>
  <c r="M843" i="25"/>
  <c r="M836" i="25"/>
  <c r="M828" i="25"/>
  <c r="M829" i="25"/>
  <c r="M830" i="25"/>
  <c r="M831" i="25"/>
  <c r="M827" i="25"/>
  <c r="M820" i="25"/>
  <c r="M821" i="25"/>
  <c r="M822" i="25"/>
  <c r="M823" i="25"/>
  <c r="M824" i="25"/>
  <c r="M825" i="25"/>
  <c r="M819" i="25"/>
  <c r="M812" i="25"/>
  <c r="M813" i="25"/>
  <c r="M814" i="25"/>
  <c r="M815" i="25"/>
  <c r="M816" i="25"/>
  <c r="M817" i="25"/>
  <c r="M811" i="25"/>
  <c r="M806" i="25"/>
  <c r="M807" i="25"/>
  <c r="M808" i="25"/>
  <c r="M809" i="25"/>
  <c r="M805" i="25"/>
  <c r="M772" i="25"/>
  <c r="M773" i="25"/>
  <c r="M774" i="25"/>
  <c r="M775" i="25"/>
  <c r="M776" i="25"/>
  <c r="M777" i="25"/>
  <c r="M778" i="25"/>
  <c r="M779" i="25"/>
  <c r="M780" i="25"/>
  <c r="M771" i="25"/>
  <c r="M723" i="25"/>
  <c r="M724" i="25"/>
  <c r="M725" i="25"/>
  <c r="M726" i="25"/>
  <c r="M727" i="25"/>
  <c r="M728" i="25"/>
  <c r="M729" i="25"/>
  <c r="M722" i="25"/>
  <c r="M712" i="25"/>
  <c r="M713" i="25"/>
  <c r="M714" i="25"/>
  <c r="M715" i="25"/>
  <c r="M716" i="25"/>
  <c r="M717" i="25"/>
  <c r="M718" i="25"/>
  <c r="M719" i="25"/>
  <c r="M720" i="25"/>
  <c r="M711" i="25"/>
  <c r="M685" i="25"/>
  <c r="M686" i="25"/>
  <c r="M687" i="25"/>
  <c r="M688" i="25"/>
  <c r="M689" i="25"/>
  <c r="M690" i="25"/>
  <c r="M691" i="25"/>
  <c r="M692" i="25"/>
  <c r="M684" i="25"/>
  <c r="M663" i="25"/>
  <c r="M664" i="25"/>
  <c r="M665" i="25"/>
  <c r="M666" i="25"/>
  <c r="M662" i="25"/>
  <c r="M616" i="25"/>
  <c r="M617" i="25"/>
  <c r="M618" i="25"/>
  <c r="M619" i="25"/>
  <c r="M620" i="25"/>
  <c r="M621" i="25"/>
  <c r="M622" i="25"/>
  <c r="M623" i="25"/>
  <c r="M624" i="25"/>
  <c r="M625" i="25"/>
  <c r="M615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596" i="25"/>
  <c r="M597" i="25"/>
  <c r="M598" i="25"/>
  <c r="M599" i="25"/>
  <c r="M595" i="25"/>
  <c r="M590" i="25"/>
  <c r="M591" i="25"/>
  <c r="M592" i="25"/>
  <c r="M593" i="25"/>
  <c r="M589" i="25"/>
  <c r="M580" i="25"/>
  <c r="M581" i="25"/>
  <c r="M582" i="25"/>
  <c r="M583" i="25"/>
  <c r="M584" i="25"/>
  <c r="M579" i="25"/>
  <c r="M565" i="25"/>
  <c r="M566" i="25"/>
  <c r="M567" i="25"/>
  <c r="M568" i="25"/>
  <c r="M569" i="25"/>
  <c r="M570" i="25"/>
  <c r="M564" i="25"/>
  <c r="M506" i="25"/>
  <c r="M507" i="25"/>
  <c r="M508" i="25"/>
  <c r="M509" i="25"/>
  <c r="M510" i="25"/>
  <c r="M511" i="25"/>
  <c r="M512" i="25"/>
  <c r="M513" i="25"/>
  <c r="M514" i="25"/>
  <c r="M515" i="25"/>
  <c r="M505" i="25"/>
  <c r="M485" i="25"/>
  <c r="M472" i="25"/>
  <c r="M473" i="25"/>
  <c r="M474" i="25"/>
  <c r="M475" i="25"/>
  <c r="M471" i="25"/>
  <c r="M462" i="25"/>
  <c r="M463" i="25"/>
  <c r="M464" i="25"/>
  <c r="M465" i="25"/>
  <c r="M466" i="25"/>
  <c r="M461" i="25"/>
  <c r="M457" i="25"/>
  <c r="M458" i="25"/>
  <c r="M459" i="25"/>
  <c r="M456" i="25"/>
  <c r="M417" i="25"/>
  <c r="M408" i="25"/>
  <c r="M399" i="25"/>
  <c r="M384" i="25"/>
  <c r="M385" i="25"/>
  <c r="M386" i="25"/>
  <c r="M387" i="25"/>
  <c r="M388" i="25"/>
  <c r="M389" i="25"/>
  <c r="M390" i="25"/>
  <c r="M391" i="25"/>
  <c r="M392" i="25"/>
  <c r="M393" i="25"/>
  <c r="M394" i="25"/>
  <c r="M373" i="25"/>
  <c r="M374" i="25"/>
  <c r="M375" i="25"/>
  <c r="M376" i="25"/>
  <c r="M377" i="25"/>
  <c r="M378" i="25"/>
  <c r="M379" i="25"/>
  <c r="M380" i="25"/>
  <c r="M381" i="25"/>
  <c r="M382" i="25"/>
  <c r="M372" i="25"/>
  <c r="M361" i="25"/>
  <c r="M362" i="25"/>
  <c r="M363" i="25"/>
  <c r="M364" i="25"/>
  <c r="M365" i="25"/>
  <c r="M366" i="25"/>
  <c r="M367" i="25"/>
  <c r="M368" i="25"/>
  <c r="M369" i="25"/>
  <c r="M370" i="25"/>
  <c r="M360" i="25"/>
  <c r="M355" i="25"/>
  <c r="M346" i="25"/>
  <c r="M347" i="25"/>
  <c r="M348" i="25"/>
  <c r="M349" i="25"/>
  <c r="M350" i="25"/>
  <c r="M351" i="25"/>
  <c r="M352" i="25"/>
  <c r="M353" i="25"/>
  <c r="M354" i="25"/>
  <c r="M345" i="25"/>
  <c r="M322" i="25"/>
  <c r="M323" i="25"/>
  <c r="M324" i="25"/>
  <c r="M325" i="25"/>
  <c r="M326" i="25"/>
  <c r="M321" i="25"/>
  <c r="M315" i="25"/>
  <c r="M316" i="25"/>
  <c r="M317" i="25"/>
  <c r="M318" i="25"/>
  <c r="M319" i="25"/>
  <c r="M314" i="25"/>
  <c r="M305" i="25"/>
  <c r="M306" i="25"/>
  <c r="M307" i="25"/>
  <c r="M308" i="25"/>
  <c r="M309" i="25"/>
  <c r="M304" i="25"/>
  <c r="M298" i="25"/>
  <c r="M299" i="25"/>
  <c r="M300" i="25"/>
  <c r="M301" i="25"/>
  <c r="M302" i="25"/>
  <c r="M297" i="25"/>
  <c r="M264" i="25"/>
  <c r="M265" i="25"/>
  <c r="M266" i="25"/>
  <c r="M267" i="25"/>
  <c r="M268" i="25"/>
  <c r="M269" i="25"/>
  <c r="M270" i="25"/>
  <c r="M271" i="25"/>
  <c r="M272" i="25"/>
  <c r="M273" i="25"/>
  <c r="M263" i="25"/>
  <c r="M261" i="25"/>
  <c r="M254" i="25"/>
  <c r="M255" i="25"/>
  <c r="M256" i="25"/>
  <c r="M257" i="25"/>
  <c r="M258" i="25"/>
  <c r="M259" i="25"/>
  <c r="M260" i="25"/>
  <c r="M244" i="25"/>
  <c r="M245" i="25"/>
  <c r="M246" i="25"/>
  <c r="M247" i="25"/>
  <c r="M248" i="25"/>
  <c r="M249" i="25"/>
  <c r="M250" i="25"/>
  <c r="M251" i="25"/>
  <c r="M252" i="25"/>
  <c r="M243" i="25"/>
  <c r="M233" i="25"/>
  <c r="M234" i="25"/>
  <c r="M235" i="25"/>
  <c r="M236" i="25"/>
  <c r="M237" i="25"/>
  <c r="M238" i="25"/>
  <c r="M232" i="25"/>
  <c r="M230" i="25"/>
  <c r="M223" i="25"/>
  <c r="M224" i="25"/>
  <c r="M225" i="25"/>
  <c r="M226" i="25"/>
  <c r="M227" i="25"/>
  <c r="M228" i="25"/>
  <c r="M229" i="25"/>
  <c r="M222" i="25"/>
  <c r="M220" i="25"/>
  <c r="M212" i="25"/>
  <c r="M213" i="25"/>
  <c r="M214" i="25"/>
  <c r="M215" i="25"/>
  <c r="M216" i="25"/>
  <c r="M217" i="25"/>
  <c r="M218" i="25"/>
  <c r="M219" i="25"/>
  <c r="M211" i="25"/>
  <c r="M206" i="25"/>
  <c r="M200" i="25"/>
  <c r="M201" i="25"/>
  <c r="M202" i="25"/>
  <c r="M203" i="25"/>
  <c r="M204" i="25"/>
  <c r="M205" i="25"/>
  <c r="M199" i="25"/>
  <c r="M197" i="25"/>
  <c r="M191" i="25"/>
  <c r="M192" i="25"/>
  <c r="M193" i="25"/>
  <c r="M194" i="25"/>
  <c r="M195" i="25"/>
  <c r="M196" i="25"/>
  <c r="M190" i="25"/>
  <c r="M182" i="25"/>
  <c r="M183" i="25"/>
  <c r="M184" i="25"/>
  <c r="M185" i="25"/>
  <c r="M186" i="25"/>
  <c r="M187" i="25"/>
  <c r="M188" i="25"/>
  <c r="M181" i="25"/>
  <c r="M168" i="25"/>
  <c r="M169" i="25"/>
  <c r="M170" i="25"/>
  <c r="M171" i="25"/>
  <c r="M172" i="25"/>
  <c r="M173" i="25"/>
  <c r="M174" i="25"/>
  <c r="M175" i="25"/>
  <c r="M176" i="25"/>
  <c r="M167" i="25"/>
  <c r="M63" i="25"/>
  <c r="M64" i="25"/>
  <c r="M65" i="25"/>
  <c r="M66" i="25"/>
  <c r="M67" i="25"/>
  <c r="M68" i="25"/>
  <c r="M69" i="25"/>
  <c r="M70" i="25"/>
  <c r="M71" i="25"/>
  <c r="M72" i="25"/>
  <c r="M62" i="25"/>
  <c r="M51" i="25"/>
  <c r="M52" i="25"/>
  <c r="M53" i="25"/>
  <c r="M54" i="25"/>
  <c r="M55" i="25"/>
  <c r="M56" i="25"/>
  <c r="M57" i="25"/>
  <c r="M58" i="25"/>
  <c r="M59" i="25"/>
  <c r="M60" i="25"/>
  <c r="M50" i="25"/>
  <c r="M39" i="25"/>
  <c r="M40" i="25"/>
  <c r="M41" i="25"/>
  <c r="M42" i="25"/>
  <c r="M43" i="25"/>
  <c r="M44" i="25"/>
  <c r="M45" i="25"/>
  <c r="M46" i="25"/>
  <c r="M47" i="25"/>
  <c r="M48" i="25"/>
  <c r="M38" i="25"/>
  <c r="M24" i="25"/>
  <c r="M25" i="25"/>
  <c r="M26" i="25"/>
  <c r="M27" i="25"/>
  <c r="M28" i="25"/>
  <c r="M29" i="25"/>
  <c r="M30" i="25"/>
  <c r="M31" i="25"/>
  <c r="M32" i="25"/>
  <c r="M33" i="25"/>
  <c r="M23" i="25"/>
  <c r="M12" i="25"/>
  <c r="M13" i="25"/>
  <c r="M14" i="25"/>
  <c r="M15" i="25"/>
  <c r="M16" i="25"/>
  <c r="M17" i="25"/>
  <c r="M18" i="25"/>
  <c r="M19" i="25"/>
  <c r="M20" i="25"/>
  <c r="M21" i="25"/>
  <c r="M11" i="25"/>
  <c r="M1203" i="24"/>
  <c r="M1204" i="24"/>
  <c r="M1205" i="24"/>
  <c r="M1206" i="24"/>
  <c r="M1202" i="24"/>
  <c r="M1198" i="24"/>
  <c r="M1199" i="24"/>
  <c r="M1200" i="24"/>
  <c r="M1197" i="24"/>
  <c r="M1192" i="24"/>
  <c r="M1184" i="24"/>
  <c r="M1182" i="24"/>
  <c r="M1181" i="24"/>
  <c r="M1180" i="24"/>
  <c r="M1171" i="24"/>
  <c r="M1172" i="24"/>
  <c r="M1173" i="24"/>
  <c r="M1170" i="24"/>
  <c r="M1167" i="24"/>
  <c r="M1168" i="24"/>
  <c r="M1161" i="24"/>
  <c r="M1162" i="24"/>
  <c r="M1163" i="24"/>
  <c r="M1164" i="24"/>
  <c r="M1165" i="24"/>
  <c r="M1166" i="24"/>
  <c r="M1160" i="24"/>
  <c r="M1146" i="24"/>
  <c r="M1147" i="24"/>
  <c r="M1145" i="24"/>
  <c r="M1130" i="24"/>
  <c r="M1131" i="24"/>
  <c r="M1132" i="24"/>
  <c r="M1133" i="24"/>
  <c r="M1134" i="24"/>
  <c r="M1135" i="24"/>
  <c r="M1136" i="24"/>
  <c r="M1137" i="24"/>
  <c r="M1129" i="24"/>
  <c r="M991" i="24"/>
  <c r="M981" i="24"/>
  <c r="M982" i="24"/>
  <c r="M983" i="24"/>
  <c r="M984" i="24"/>
  <c r="M985" i="24"/>
  <c r="M986" i="24"/>
  <c r="M987" i="24"/>
  <c r="M988" i="24"/>
  <c r="M989" i="24"/>
  <c r="M990" i="24"/>
  <c r="M980" i="24"/>
  <c r="M927" i="24"/>
  <c r="M918" i="24"/>
  <c r="M916" i="24"/>
  <c r="M907" i="24"/>
  <c r="M888" i="24"/>
  <c r="M889" i="24"/>
  <c r="M890" i="24"/>
  <c r="M887" i="24"/>
  <c r="M858" i="24"/>
  <c r="M852" i="24"/>
  <c r="M853" i="24"/>
  <c r="M854" i="24"/>
  <c r="M855" i="24"/>
  <c r="M856" i="24"/>
  <c r="M851" i="24"/>
  <c r="M849" i="24"/>
  <c r="M843" i="24"/>
  <c r="M844" i="24"/>
  <c r="M845" i="24"/>
  <c r="M846" i="24"/>
  <c r="M847" i="24"/>
  <c r="M848" i="24"/>
  <c r="M842" i="24"/>
  <c r="M834" i="24"/>
  <c r="M835" i="24"/>
  <c r="M836" i="24"/>
  <c r="M837" i="24"/>
  <c r="M833" i="24"/>
  <c r="M823" i="24"/>
  <c r="M818" i="24"/>
  <c r="M819" i="24"/>
  <c r="M820" i="24"/>
  <c r="M821" i="24"/>
  <c r="M822" i="24"/>
  <c r="M817" i="24"/>
  <c r="M812" i="24"/>
  <c r="M813" i="24"/>
  <c r="M814" i="24"/>
  <c r="M815" i="24"/>
  <c r="M811" i="24"/>
  <c r="M778" i="24"/>
  <c r="M779" i="24"/>
  <c r="M780" i="24"/>
  <c r="M781" i="24"/>
  <c r="M782" i="24"/>
  <c r="M783" i="24"/>
  <c r="M784" i="24"/>
  <c r="M785" i="24"/>
  <c r="M786" i="24"/>
  <c r="M777" i="24"/>
  <c r="M691" i="24"/>
  <c r="M692" i="24"/>
  <c r="M693" i="24"/>
  <c r="M694" i="24"/>
  <c r="M695" i="24"/>
  <c r="M696" i="24"/>
  <c r="M697" i="24"/>
  <c r="M698" i="24"/>
  <c r="M690" i="24"/>
  <c r="M666" i="24"/>
  <c r="M659" i="24"/>
  <c r="M660" i="24"/>
  <c r="M661" i="24"/>
  <c r="M662" i="24"/>
  <c r="M663" i="24"/>
  <c r="M664" i="24"/>
  <c r="M665" i="24"/>
  <c r="M658" i="24"/>
  <c r="M621" i="24"/>
  <c r="M622" i="24"/>
  <c r="M623" i="24"/>
  <c r="M624" i="24"/>
  <c r="M625" i="24"/>
  <c r="M626" i="24"/>
  <c r="M627" i="24"/>
  <c r="M628" i="24"/>
  <c r="M629" i="24"/>
  <c r="M630" i="24"/>
  <c r="M631" i="24"/>
  <c r="M588" i="24"/>
  <c r="M557" i="24"/>
  <c r="M470" i="24"/>
  <c r="M460" i="24"/>
  <c r="M441" i="24"/>
  <c r="M390" i="24"/>
  <c r="M391" i="24"/>
  <c r="M392" i="24"/>
  <c r="M393" i="24"/>
  <c r="M394" i="24"/>
  <c r="M395" i="24"/>
  <c r="M396" i="24"/>
  <c r="M397" i="24"/>
  <c r="M398" i="24"/>
  <c r="M399" i="24"/>
  <c r="M400" i="24"/>
  <c r="M375" i="24"/>
  <c r="M376" i="24"/>
  <c r="M377" i="24"/>
  <c r="M378" i="24"/>
  <c r="M379" i="24"/>
  <c r="M380" i="24"/>
  <c r="M381" i="24"/>
  <c r="M382" i="24"/>
  <c r="M383" i="24"/>
  <c r="M384" i="24"/>
  <c r="M385" i="24"/>
  <c r="M363" i="24"/>
  <c r="M364" i="24"/>
  <c r="M365" i="24"/>
  <c r="M366" i="24"/>
  <c r="M367" i="24"/>
  <c r="M368" i="24"/>
  <c r="M369" i="24"/>
  <c r="M370" i="24"/>
  <c r="M371" i="24"/>
  <c r="M372" i="24"/>
  <c r="M373" i="24"/>
  <c r="M349" i="24"/>
  <c r="M350" i="24"/>
  <c r="M351" i="24"/>
  <c r="M352" i="24"/>
  <c r="M353" i="24"/>
  <c r="M354" i="24"/>
  <c r="M355" i="24"/>
  <c r="M356" i="24"/>
  <c r="M357" i="24"/>
  <c r="M358" i="24"/>
  <c r="M348" i="24"/>
  <c r="M336" i="24"/>
  <c r="M337" i="24"/>
  <c r="M338" i="24"/>
  <c r="M339" i="24"/>
  <c r="M340" i="24"/>
  <c r="M341" i="24"/>
  <c r="M342" i="24"/>
  <c r="M343" i="24"/>
  <c r="M344" i="24"/>
  <c r="M345" i="24"/>
  <c r="M346" i="24"/>
  <c r="M335" i="24"/>
  <c r="M291" i="24"/>
  <c r="M292" i="24"/>
  <c r="M293" i="24"/>
  <c r="M294" i="24"/>
  <c r="M295" i="24"/>
  <c r="M296" i="24"/>
  <c r="M297" i="24"/>
  <c r="M298" i="24"/>
  <c r="M290" i="24"/>
  <c r="M264" i="24"/>
  <c r="M255" i="24"/>
  <c r="M246" i="24"/>
  <c r="M92" i="24"/>
  <c r="M87" i="24"/>
  <c r="M77" i="24"/>
  <c r="M75" i="24"/>
  <c r="M65" i="24"/>
  <c r="M50" i="24"/>
  <c r="L996" i="24" l="1"/>
  <c r="M996" i="24"/>
  <c r="L997" i="24"/>
  <c r="M997" i="24"/>
  <c r="L497" i="24" l="1"/>
  <c r="M497" i="24"/>
  <c r="L498" i="24"/>
  <c r="M498" i="24"/>
  <c r="M593" i="24" l="1"/>
  <c r="M592" i="24"/>
  <c r="M591" i="24"/>
  <c r="M590" i="24"/>
  <c r="M589" i="24"/>
  <c r="M521" i="24"/>
  <c r="M520" i="24"/>
  <c r="M519" i="24"/>
  <c r="M518" i="24"/>
  <c r="M517" i="24"/>
  <c r="M516" i="24"/>
  <c r="M515" i="24"/>
  <c r="M514" i="24"/>
  <c r="M513" i="24"/>
  <c r="M512" i="24"/>
  <c r="M511" i="24"/>
  <c r="M270" i="24"/>
  <c r="M271" i="24"/>
  <c r="M272" i="24"/>
  <c r="M48" i="24"/>
  <c r="M47" i="24"/>
  <c r="M46" i="24"/>
  <c r="M45" i="24"/>
  <c r="M44" i="24"/>
  <c r="M43" i="24"/>
  <c r="M42" i="24"/>
  <c r="M41" i="24"/>
  <c r="M40" i="24"/>
  <c r="M38" i="24"/>
  <c r="J183" i="25"/>
  <c r="M1200" i="25"/>
  <c r="M1201" i="25"/>
  <c r="M1202" i="25"/>
  <c r="M1203" i="25"/>
  <c r="M1204" i="25"/>
  <c r="M1205" i="25"/>
  <c r="M1206" i="25"/>
  <c r="M1144" i="25"/>
  <c r="M1145" i="25"/>
  <c r="M1146" i="25"/>
  <c r="M1147" i="25"/>
  <c r="M1148" i="25"/>
  <c r="M1149" i="25"/>
  <c r="M1131" i="25"/>
  <c r="M1132" i="25"/>
  <c r="M1133" i="25"/>
  <c r="M1134" i="25"/>
  <c r="M871" i="25"/>
  <c r="M872" i="25"/>
  <c r="M873" i="25"/>
  <c r="M874" i="25"/>
  <c r="M875" i="25"/>
  <c r="M859" i="25"/>
  <c r="M860" i="25"/>
  <c r="M861" i="25"/>
  <c r="M797" i="25"/>
  <c r="M798" i="25"/>
  <c r="M799" i="25"/>
  <c r="M751" i="25"/>
  <c r="M752" i="25"/>
  <c r="M753" i="25"/>
  <c r="M741" i="25"/>
  <c r="M742" i="25"/>
  <c r="M743" i="25"/>
  <c r="M706" i="25"/>
  <c r="M707" i="25"/>
  <c r="M708" i="25"/>
  <c r="M673" i="25"/>
  <c r="M674" i="25"/>
  <c r="M675" i="25"/>
  <c r="M676" i="25"/>
  <c r="M677" i="25"/>
  <c r="M628" i="25"/>
  <c r="M629" i="25"/>
  <c r="M630" i="25"/>
  <c r="M483" i="25"/>
  <c r="M484" i="25"/>
  <c r="M427" i="25"/>
  <c r="M130" i="25"/>
  <c r="M86" i="25"/>
  <c r="M87" i="25"/>
  <c r="M94" i="25"/>
  <c r="M99" i="25"/>
  <c r="M109" i="25"/>
  <c r="M111" i="25"/>
  <c r="M120" i="25"/>
  <c r="M126" i="25"/>
  <c r="M134" i="25"/>
  <c r="M138" i="25"/>
  <c r="M154" i="25"/>
  <c r="M153" i="25"/>
  <c r="M156" i="25"/>
  <c r="M165" i="25"/>
  <c r="M285" i="25"/>
  <c r="M287" i="25"/>
  <c r="M407" i="25"/>
  <c r="M405" i="25"/>
  <c r="M415" i="25"/>
  <c r="M418" i="25"/>
  <c r="M425" i="25"/>
  <c r="M429" i="25"/>
  <c r="M444" i="25"/>
  <c r="M453" i="25"/>
  <c r="M482" i="25"/>
  <c r="M501" i="25"/>
  <c r="M498" i="25"/>
  <c r="M531" i="25"/>
  <c r="M543" i="25"/>
  <c r="M556" i="25"/>
  <c r="M558" i="25"/>
  <c r="M575" i="25"/>
  <c r="M604" i="25"/>
  <c r="M634" i="25"/>
  <c r="M636" i="25"/>
  <c r="M654" i="25"/>
  <c r="M672" i="25"/>
  <c r="M704" i="25"/>
  <c r="M761" i="25"/>
  <c r="M762" i="25"/>
  <c r="M789" i="25"/>
  <c r="M796" i="25"/>
  <c r="M876" i="25"/>
  <c r="M939" i="25"/>
  <c r="M942" i="25"/>
  <c r="M954" i="25"/>
  <c r="M965" i="25"/>
  <c r="M966" i="25"/>
  <c r="M993" i="25"/>
  <c r="M1005" i="25"/>
  <c r="M952" i="25"/>
  <c r="M855" i="25"/>
  <c r="M788" i="25"/>
  <c r="M758" i="25"/>
  <c r="M740" i="25"/>
  <c r="M701" i="25"/>
  <c r="M678" i="25"/>
  <c r="M647" i="25"/>
  <c r="M632" i="25"/>
  <c r="M609" i="25"/>
  <c r="M544" i="25"/>
  <c r="M529" i="25"/>
  <c r="M499" i="25"/>
  <c r="M478" i="25"/>
  <c r="M451" i="25"/>
  <c r="M435" i="25"/>
  <c r="M413" i="25"/>
  <c r="M284" i="25"/>
  <c r="M162" i="25"/>
  <c r="M152" i="25"/>
  <c r="M145" i="25"/>
  <c r="M133" i="25"/>
  <c r="M124" i="25"/>
  <c r="M117" i="25"/>
  <c r="M106" i="25"/>
  <c r="M98" i="25"/>
  <c r="M90" i="25"/>
  <c r="M82" i="25"/>
  <c r="M133" i="24"/>
  <c r="M1215" i="24"/>
  <c r="M1214" i="24"/>
  <c r="M1213" i="24"/>
  <c r="M1212" i="24"/>
  <c r="M1211" i="24"/>
  <c r="M1210" i="24"/>
  <c r="M1209" i="24"/>
  <c r="M1208" i="24"/>
  <c r="M1191" i="24"/>
  <c r="M1190" i="24"/>
  <c r="M1189" i="24"/>
  <c r="M1188" i="24"/>
  <c r="M1187" i="24"/>
  <c r="M1186" i="24"/>
  <c r="M1185" i="24"/>
  <c r="M1178" i="24"/>
  <c r="M1177" i="24"/>
  <c r="M1176" i="24"/>
  <c r="M1175" i="24"/>
  <c r="M1155" i="24"/>
  <c r="M1154" i="24"/>
  <c r="M1153" i="24"/>
  <c r="M1152" i="24"/>
  <c r="M1151" i="24"/>
  <c r="M1150" i="24"/>
  <c r="M1149" i="24"/>
  <c r="M1143" i="24"/>
  <c r="M1142" i="24"/>
  <c r="M1141" i="24"/>
  <c r="M1140" i="24"/>
  <c r="M1139" i="24"/>
  <c r="M1124" i="24"/>
  <c r="M1123" i="24"/>
  <c r="M1122" i="24"/>
  <c r="M1121" i="24"/>
  <c r="M1120" i="24"/>
  <c r="M1119" i="24"/>
  <c r="M1118" i="24"/>
  <c r="M1117" i="24"/>
  <c r="M1116" i="24"/>
  <c r="M1114" i="24"/>
  <c r="M1113" i="24"/>
  <c r="M1112" i="24"/>
  <c r="M1111" i="24"/>
  <c r="M1110" i="24"/>
  <c r="M1109" i="24"/>
  <c r="M1108" i="24"/>
  <c r="M1106" i="24"/>
  <c r="M1105" i="24"/>
  <c r="M1104" i="24"/>
  <c r="M1103" i="24"/>
  <c r="M1102" i="24"/>
  <c r="M1101" i="24"/>
  <c r="M1100" i="24"/>
  <c r="M1099" i="24"/>
  <c r="M1094" i="24"/>
  <c r="M1093" i="24"/>
  <c r="M1092" i="24"/>
  <c r="M1091" i="24"/>
  <c r="M1090" i="24"/>
  <c r="M1089" i="24"/>
  <c r="M1088" i="24"/>
  <c r="M1087" i="24"/>
  <c r="M1086" i="24"/>
  <c r="M1085" i="24"/>
  <c r="M1083" i="24"/>
  <c r="M1082" i="24"/>
  <c r="M1081" i="24"/>
  <c r="M1080" i="24"/>
  <c r="M1079" i="24"/>
  <c r="M1078" i="24"/>
  <c r="M1077" i="24"/>
  <c r="M1076" i="24"/>
  <c r="M1075" i="24"/>
  <c r="M1074" i="24"/>
  <c r="M1072" i="24"/>
  <c r="M1071" i="24"/>
  <c r="M1070" i="24"/>
  <c r="M1069" i="24"/>
  <c r="M1068" i="24"/>
  <c r="M1067" i="24"/>
  <c r="M1066" i="24"/>
  <c r="M1065" i="24"/>
  <c r="M1064" i="24"/>
  <c r="M1063" i="24"/>
  <c r="M1062" i="24"/>
  <c r="M1057" i="24"/>
  <c r="M1056" i="24"/>
  <c r="M1055" i="24"/>
  <c r="M1054" i="24"/>
  <c r="M1053" i="24"/>
  <c r="M1052" i="24"/>
  <c r="M1051" i="24"/>
  <c r="M1050" i="24"/>
  <c r="M1049" i="24"/>
  <c r="M1048" i="24"/>
  <c r="M1047" i="24"/>
  <c r="M1045" i="24"/>
  <c r="M1044" i="24"/>
  <c r="M1043" i="24"/>
  <c r="M1042" i="24"/>
  <c r="M1041" i="24"/>
  <c r="M1040" i="24"/>
  <c r="M1039" i="24"/>
  <c r="M1038" i="24"/>
  <c r="M1036" i="24"/>
  <c r="M1035" i="24"/>
  <c r="M1034" i="24"/>
  <c r="M1033" i="24"/>
  <c r="M1032" i="24"/>
  <c r="M1031" i="24"/>
  <c r="M1030" i="24"/>
  <c r="M1029" i="24"/>
  <c r="M1028" i="24"/>
  <c r="M1023" i="24"/>
  <c r="M1022" i="24"/>
  <c r="M1021" i="24"/>
  <c r="M1020" i="24"/>
  <c r="M1019" i="24"/>
  <c r="M1018" i="24"/>
  <c r="M1017" i="24"/>
  <c r="M1016" i="24"/>
  <c r="M1014" i="24"/>
  <c r="M1013" i="24"/>
  <c r="M1012" i="24"/>
  <c r="M1011" i="24"/>
  <c r="M1010" i="24"/>
  <c r="M1009" i="24"/>
  <c r="M1008" i="24"/>
  <c r="M1007" i="24"/>
  <c r="M1005" i="24"/>
  <c r="M1004" i="24"/>
  <c r="M1003" i="24"/>
  <c r="M1002" i="24"/>
  <c r="M1001" i="24"/>
  <c r="M1000" i="24"/>
  <c r="M999" i="24"/>
  <c r="M998" i="24"/>
  <c r="M978" i="24"/>
  <c r="M977" i="24"/>
  <c r="M976" i="24"/>
  <c r="M975" i="24"/>
  <c r="M974" i="24"/>
  <c r="M973" i="24"/>
  <c r="M972" i="24"/>
  <c r="M971" i="24"/>
  <c r="M970" i="24"/>
  <c r="M969" i="24"/>
  <c r="M968" i="24"/>
  <c r="M967" i="24"/>
  <c r="M962" i="24"/>
  <c r="M961" i="24"/>
  <c r="M960" i="24"/>
  <c r="M959" i="24"/>
  <c r="M958" i="24"/>
  <c r="M957" i="24"/>
  <c r="M956" i="24"/>
  <c r="M955" i="24"/>
  <c r="M954" i="24"/>
  <c r="M953" i="24"/>
  <c r="M952" i="24"/>
  <c r="M950" i="24"/>
  <c r="M949" i="24"/>
  <c r="M948" i="24"/>
  <c r="M947" i="24"/>
  <c r="M946" i="24"/>
  <c r="M945" i="24"/>
  <c r="M944" i="24"/>
  <c r="M943" i="24"/>
  <c r="M942" i="24"/>
  <c r="M941" i="24"/>
  <c r="M936" i="24"/>
  <c r="M935" i="24"/>
  <c r="M934" i="24"/>
  <c r="M933" i="24"/>
  <c r="M932" i="24"/>
  <c r="M931" i="24"/>
  <c r="M930" i="24"/>
  <c r="M929" i="24"/>
  <c r="M926" i="24"/>
  <c r="M925" i="24"/>
  <c r="M924" i="24"/>
  <c r="M923" i="24"/>
  <c r="M922" i="24"/>
  <c r="M921" i="24"/>
  <c r="M920" i="24"/>
  <c r="M919" i="24"/>
  <c r="M915" i="24"/>
  <c r="M914" i="24"/>
  <c r="M913" i="24"/>
  <c r="M912" i="24"/>
  <c r="M911" i="24"/>
  <c r="M910" i="24"/>
  <c r="M909" i="24"/>
  <c r="M908" i="24"/>
  <c r="M901" i="24"/>
  <c r="M900" i="24"/>
  <c r="M899" i="24"/>
  <c r="M898" i="24"/>
  <c r="M897" i="24"/>
  <c r="M896" i="24"/>
  <c r="M895" i="24"/>
  <c r="M894" i="24"/>
  <c r="M893" i="24"/>
  <c r="M892" i="24"/>
  <c r="M885" i="24"/>
  <c r="M884" i="24"/>
  <c r="M883" i="24"/>
  <c r="M882" i="24"/>
  <c r="M881" i="24"/>
  <c r="M880" i="24"/>
  <c r="M879" i="24"/>
  <c r="M878" i="24"/>
  <c r="M877" i="24"/>
  <c r="M876" i="24"/>
  <c r="M875" i="24"/>
  <c r="M867" i="24"/>
  <c r="M866" i="24"/>
  <c r="M865" i="24"/>
  <c r="M864" i="24"/>
  <c r="M863" i="24"/>
  <c r="M862" i="24"/>
  <c r="M861" i="24"/>
  <c r="M860" i="24"/>
  <c r="M859" i="24"/>
  <c r="M831" i="24"/>
  <c r="M830" i="24"/>
  <c r="M829" i="24"/>
  <c r="M828" i="24"/>
  <c r="M827" i="24"/>
  <c r="M826" i="24"/>
  <c r="M825" i="24"/>
  <c r="M806" i="24"/>
  <c r="M805" i="24"/>
  <c r="M804" i="24"/>
  <c r="M803" i="24"/>
  <c r="M802" i="24"/>
  <c r="M801" i="24"/>
  <c r="M800" i="24"/>
  <c r="M799" i="24"/>
  <c r="M798" i="24"/>
  <c r="M797" i="24"/>
  <c r="M795" i="24"/>
  <c r="M794" i="24"/>
  <c r="M793" i="24"/>
  <c r="M792" i="24"/>
  <c r="M791" i="24"/>
  <c r="M790" i="24"/>
  <c r="M789" i="24"/>
  <c r="M788" i="24"/>
  <c r="M772" i="24"/>
  <c r="M771" i="24"/>
  <c r="M770" i="24"/>
  <c r="M769" i="24"/>
  <c r="M768" i="24"/>
  <c r="M767" i="24"/>
  <c r="M766" i="24"/>
  <c r="M765" i="24"/>
  <c r="M764" i="24"/>
  <c r="M763" i="24"/>
  <c r="M762" i="24"/>
  <c r="M760" i="24"/>
  <c r="M759" i="24"/>
  <c r="M758" i="24"/>
  <c r="M757" i="24"/>
  <c r="M756" i="24"/>
  <c r="M755" i="24"/>
  <c r="M754" i="24"/>
  <c r="M753" i="24"/>
  <c r="M752" i="24"/>
  <c r="M751" i="24"/>
  <c r="M749" i="24"/>
  <c r="M748" i="24"/>
  <c r="M747" i="24"/>
  <c r="M746" i="24"/>
  <c r="M745" i="24"/>
  <c r="M744" i="24"/>
  <c r="M743" i="24"/>
  <c r="M742" i="24"/>
  <c r="M741" i="24"/>
  <c r="M740" i="24"/>
  <c r="M735" i="24"/>
  <c r="M734" i="24"/>
  <c r="M733" i="24"/>
  <c r="M732" i="24"/>
  <c r="M731" i="24"/>
  <c r="M730" i="24"/>
  <c r="M729" i="24"/>
  <c r="M728" i="24"/>
  <c r="M726" i="24"/>
  <c r="M725" i="24"/>
  <c r="M724" i="24"/>
  <c r="M723" i="24"/>
  <c r="M722" i="24"/>
  <c r="M721" i="24"/>
  <c r="M720" i="24"/>
  <c r="M719" i="24"/>
  <c r="M718" i="24"/>
  <c r="M717" i="24"/>
  <c r="M715" i="24"/>
  <c r="M714" i="24"/>
  <c r="M713" i="24"/>
  <c r="M712" i="24"/>
  <c r="M711" i="24"/>
  <c r="M710" i="24"/>
  <c r="M709" i="24"/>
  <c r="M708" i="24"/>
  <c r="M707" i="24"/>
  <c r="M706" i="24"/>
  <c r="M688" i="24"/>
  <c r="M687" i="24"/>
  <c r="M686" i="24"/>
  <c r="M685" i="24"/>
  <c r="M684" i="24"/>
  <c r="M683" i="24"/>
  <c r="M682" i="24"/>
  <c r="M681" i="24"/>
  <c r="M680" i="24"/>
  <c r="M679" i="24"/>
  <c r="M678" i="24"/>
  <c r="M656" i="24"/>
  <c r="M655" i="24"/>
  <c r="M654" i="24"/>
  <c r="M653" i="24"/>
  <c r="M652" i="24"/>
  <c r="M651" i="24"/>
  <c r="M650" i="24"/>
  <c r="M649" i="24"/>
  <c r="M648" i="24"/>
  <c r="M643" i="24"/>
  <c r="M642" i="24"/>
  <c r="M641" i="24"/>
  <c r="M640" i="24"/>
  <c r="M639" i="24"/>
  <c r="M638" i="24"/>
  <c r="M637" i="24"/>
  <c r="M636" i="24"/>
  <c r="M635" i="24"/>
  <c r="M634" i="24"/>
  <c r="M633" i="24"/>
  <c r="M615" i="24"/>
  <c r="M614" i="24"/>
  <c r="M613" i="24"/>
  <c r="M612" i="24"/>
  <c r="M611" i="24"/>
  <c r="M610" i="24"/>
  <c r="M609" i="24"/>
  <c r="M608" i="24"/>
  <c r="M607" i="24"/>
  <c r="M605" i="24"/>
  <c r="M604" i="24"/>
  <c r="M603" i="24"/>
  <c r="M602" i="24"/>
  <c r="M601" i="24"/>
  <c r="M583" i="24"/>
  <c r="M582" i="24"/>
  <c r="M581" i="24"/>
  <c r="M580" i="24"/>
  <c r="M579" i="24"/>
  <c r="M578" i="24"/>
  <c r="M576" i="24"/>
  <c r="M575" i="24"/>
  <c r="M574" i="24"/>
  <c r="M573" i="24"/>
  <c r="M572" i="24"/>
  <c r="M571" i="24"/>
  <c r="M570" i="24"/>
  <c r="M568" i="24"/>
  <c r="M567" i="24"/>
  <c r="M566" i="24"/>
  <c r="M565" i="24"/>
  <c r="M564" i="24"/>
  <c r="M563" i="24"/>
  <c r="M562" i="24"/>
  <c r="M561" i="24"/>
  <c r="M560" i="24"/>
  <c r="M559" i="24"/>
  <c r="M558" i="24"/>
  <c r="M552" i="24"/>
  <c r="M551" i="24"/>
  <c r="M550" i="24"/>
  <c r="M549" i="24"/>
  <c r="M548" i="24"/>
  <c r="M547" i="24"/>
  <c r="M546" i="24"/>
  <c r="M545" i="24"/>
  <c r="M544" i="24"/>
  <c r="M543" i="24"/>
  <c r="M542" i="24"/>
  <c r="M541" i="24"/>
  <c r="M540" i="24"/>
  <c r="M538" i="24"/>
  <c r="M537" i="24"/>
  <c r="M536" i="24"/>
  <c r="M535" i="24"/>
  <c r="M534" i="24"/>
  <c r="M533" i="24"/>
  <c r="M532" i="24"/>
  <c r="M531" i="24"/>
  <c r="M530" i="24"/>
  <c r="M529" i="24"/>
  <c r="M528" i="24"/>
  <c r="M527" i="24"/>
  <c r="M526" i="24"/>
  <c r="M509" i="24"/>
  <c r="M508" i="24"/>
  <c r="M507" i="24"/>
  <c r="M506" i="24"/>
  <c r="M505" i="24"/>
  <c r="M504" i="24"/>
  <c r="M503" i="24"/>
  <c r="M502" i="24"/>
  <c r="M501" i="24"/>
  <c r="M500" i="24"/>
  <c r="M499" i="24"/>
  <c r="M491" i="24"/>
  <c r="M490" i="24"/>
  <c r="M489" i="24"/>
  <c r="M488" i="24"/>
  <c r="M487" i="24"/>
  <c r="M486" i="24"/>
  <c r="M485" i="24"/>
  <c r="M484" i="24"/>
  <c r="M483" i="24"/>
  <c r="M475" i="24"/>
  <c r="M474" i="24"/>
  <c r="M473" i="24"/>
  <c r="M472" i="24"/>
  <c r="M471" i="24"/>
  <c r="M465" i="24"/>
  <c r="M464" i="24"/>
  <c r="M463" i="24"/>
  <c r="M462" i="24"/>
  <c r="M459" i="24"/>
  <c r="M458" i="24"/>
  <c r="M457" i="24"/>
  <c r="M456" i="24"/>
  <c r="M455" i="24"/>
  <c r="M454" i="24"/>
  <c r="M453" i="24"/>
  <c r="M452" i="24"/>
  <c r="M450" i="24"/>
  <c r="M449" i="24"/>
  <c r="M448" i="24"/>
  <c r="M447" i="24"/>
  <c r="M446" i="24"/>
  <c r="M445" i="24"/>
  <c r="M444" i="24"/>
  <c r="M443" i="24"/>
  <c r="M442" i="24"/>
  <c r="M435" i="24"/>
  <c r="M434" i="24"/>
  <c r="M433" i="24"/>
  <c r="M432" i="24"/>
  <c r="M431" i="24"/>
  <c r="M430" i="24"/>
  <c r="M429" i="24"/>
  <c r="M427" i="24"/>
  <c r="M426" i="24"/>
  <c r="M425" i="24"/>
  <c r="M424" i="24"/>
  <c r="M423" i="24"/>
  <c r="M418" i="24"/>
  <c r="M417" i="24"/>
  <c r="M416" i="24"/>
  <c r="M415" i="24"/>
  <c r="M414" i="24"/>
  <c r="M413" i="24"/>
  <c r="M411" i="24"/>
  <c r="M410" i="24"/>
  <c r="M409" i="24"/>
  <c r="M408" i="24"/>
  <c r="M407" i="24"/>
  <c r="M406" i="24"/>
  <c r="M405" i="24"/>
  <c r="M404" i="24"/>
  <c r="M403" i="24"/>
  <c r="M402" i="24"/>
  <c r="M329" i="24"/>
  <c r="M328" i="24"/>
  <c r="M327" i="24"/>
  <c r="M326" i="24"/>
  <c r="M325" i="24"/>
  <c r="M324" i="24"/>
  <c r="M315" i="24"/>
  <c r="M314" i="24"/>
  <c r="M313" i="24"/>
  <c r="M312" i="24"/>
  <c r="M311" i="24"/>
  <c r="M310" i="24"/>
  <c r="M288" i="24"/>
  <c r="M287" i="24"/>
  <c r="M286" i="24"/>
  <c r="M285" i="24"/>
  <c r="M284" i="24"/>
  <c r="M283" i="24"/>
  <c r="M282" i="24"/>
  <c r="M281" i="24"/>
  <c r="M279" i="24"/>
  <c r="M278" i="24"/>
  <c r="M276" i="24"/>
  <c r="M275" i="24"/>
  <c r="M274" i="24"/>
  <c r="M273" i="24"/>
  <c r="M269" i="24"/>
  <c r="M263" i="24"/>
  <c r="M262" i="24"/>
  <c r="M261" i="24"/>
  <c r="M260" i="24"/>
  <c r="M259" i="24"/>
  <c r="M258" i="24"/>
  <c r="M257" i="24"/>
  <c r="M254" i="24"/>
  <c r="M253" i="24"/>
  <c r="M252" i="24"/>
  <c r="M251" i="24"/>
  <c r="M250" i="24"/>
  <c r="M249" i="24"/>
  <c r="M248" i="24"/>
  <c r="M247" i="24"/>
  <c r="M200" i="24"/>
  <c r="M199" i="24"/>
  <c r="M198" i="24"/>
  <c r="M197" i="24"/>
  <c r="M196" i="24"/>
  <c r="M195" i="24"/>
  <c r="M194" i="24"/>
  <c r="M193" i="24"/>
  <c r="M191" i="24"/>
  <c r="M190" i="24"/>
  <c r="M189" i="24"/>
  <c r="M188" i="24"/>
  <c r="M187" i="24"/>
  <c r="M186" i="24"/>
  <c r="M185" i="24"/>
  <c r="M184" i="24"/>
  <c r="M168" i="24"/>
  <c r="M167" i="24"/>
  <c r="M166" i="24"/>
  <c r="M165" i="24"/>
  <c r="M164" i="24"/>
  <c r="M163" i="24"/>
  <c r="M162" i="24"/>
  <c r="M161" i="24"/>
  <c r="M160" i="24"/>
  <c r="M159" i="24"/>
  <c r="M157" i="24"/>
  <c r="M156" i="24"/>
  <c r="M155" i="24"/>
  <c r="M154" i="24"/>
  <c r="M153" i="24"/>
  <c r="M152" i="24"/>
  <c r="M151" i="24"/>
  <c r="M150" i="24"/>
  <c r="M149" i="24"/>
  <c r="M148" i="24"/>
  <c r="M147" i="24"/>
  <c r="M146" i="24"/>
  <c r="M141" i="24"/>
  <c r="M140" i="24"/>
  <c r="M139" i="24"/>
  <c r="M138" i="24"/>
  <c r="M137" i="24"/>
  <c r="M136" i="24"/>
  <c r="M135" i="24"/>
  <c r="M134" i="24"/>
  <c r="M132" i="24"/>
  <c r="M131" i="24"/>
  <c r="M129" i="24"/>
  <c r="M128" i="24"/>
  <c r="M127" i="24"/>
  <c r="M126" i="24"/>
  <c r="M125" i="24"/>
  <c r="M124" i="24"/>
  <c r="M123" i="24"/>
  <c r="M122" i="24"/>
  <c r="M121" i="24"/>
  <c r="M120" i="24"/>
  <c r="M119" i="24"/>
  <c r="M114" i="24"/>
  <c r="M113" i="24"/>
  <c r="M112" i="24"/>
  <c r="M111" i="24"/>
  <c r="M110" i="24"/>
  <c r="M109" i="24"/>
  <c r="M108" i="24"/>
  <c r="M107" i="24"/>
  <c r="M106" i="24"/>
  <c r="M105" i="24"/>
  <c r="M104" i="24"/>
  <c r="M102" i="24"/>
  <c r="M101" i="24"/>
  <c r="M100" i="24"/>
  <c r="M99" i="24"/>
  <c r="M98" i="24"/>
  <c r="M97" i="24"/>
  <c r="M96" i="24"/>
  <c r="M95" i="24"/>
  <c r="M94" i="24"/>
  <c r="M93" i="24"/>
  <c r="M86" i="24"/>
  <c r="M85" i="24"/>
  <c r="M84" i="24"/>
  <c r="M83" i="24"/>
  <c r="M82" i="24"/>
  <c r="M81" i="24"/>
  <c r="M80" i="24"/>
  <c r="M79" i="24"/>
  <c r="M78" i="24"/>
  <c r="M74" i="24"/>
  <c r="M73" i="24"/>
  <c r="M72" i="24"/>
  <c r="M71" i="24"/>
  <c r="M70" i="24"/>
  <c r="M69" i="24"/>
  <c r="M68" i="24"/>
  <c r="M67" i="24"/>
  <c r="M66" i="24"/>
  <c r="M60" i="24"/>
  <c r="M59" i="24"/>
  <c r="M58" i="24"/>
  <c r="M57" i="24"/>
  <c r="M56" i="24"/>
  <c r="M55" i="24"/>
  <c r="M54" i="24"/>
  <c r="M53" i="24"/>
  <c r="M52" i="24"/>
  <c r="M51" i="24"/>
  <c r="M33" i="24"/>
  <c r="M32" i="24"/>
  <c r="M31" i="24"/>
  <c r="M30" i="24"/>
  <c r="M29" i="24"/>
  <c r="M28" i="24"/>
  <c r="M27" i="24"/>
  <c r="M26" i="24"/>
  <c r="M25" i="24"/>
  <c r="M24" i="24"/>
  <c r="M23" i="24"/>
  <c r="M21" i="24"/>
  <c r="M20" i="24"/>
  <c r="M19" i="24"/>
  <c r="M18" i="24"/>
  <c r="M17" i="24"/>
  <c r="M16" i="24"/>
  <c r="M15" i="24"/>
  <c r="M14" i="24"/>
  <c r="M13" i="24"/>
  <c r="M12" i="24"/>
  <c r="M11" i="24"/>
  <c r="M1130" i="25" l="1"/>
  <c r="M857" i="25"/>
  <c r="M858" i="25"/>
  <c r="M856" i="25"/>
  <c r="M852" i="25"/>
  <c r="M787" i="25"/>
  <c r="M785" i="25"/>
  <c r="M782" i="25"/>
  <c r="M532" i="25"/>
  <c r="M526" i="25"/>
  <c r="M520" i="25"/>
  <c r="M528" i="25"/>
  <c r="M521" i="25"/>
  <c r="M527" i="25"/>
  <c r="M530" i="25"/>
  <c r="M523" i="25"/>
  <c r="M442" i="25"/>
  <c r="M436" i="25"/>
  <c r="M441" i="25"/>
  <c r="M440" i="25"/>
  <c r="M437" i="25"/>
  <c r="M83" i="25"/>
  <c r="M92" i="25"/>
  <c r="M107" i="25"/>
  <c r="M118" i="25"/>
  <c r="M125" i="25"/>
  <c r="M135" i="25"/>
  <c r="M146" i="25"/>
  <c r="M164" i="25"/>
  <c r="M400" i="25"/>
  <c r="M438" i="25"/>
  <c r="M481" i="25"/>
  <c r="M551" i="25"/>
  <c r="M680" i="25"/>
  <c r="M791" i="25"/>
  <c r="M959" i="25"/>
  <c r="M995" i="25"/>
  <c r="M989" i="25"/>
  <c r="M992" i="25"/>
  <c r="M987" i="25"/>
  <c r="M991" i="25"/>
  <c r="M764" i="25"/>
  <c r="M757" i="25"/>
  <c r="M763" i="25"/>
  <c r="M756" i="25"/>
  <c r="M760" i="25"/>
  <c r="M739" i="25"/>
  <c r="M738" i="25"/>
  <c r="M734" i="25"/>
  <c r="M703" i="25"/>
  <c r="M700" i="25"/>
  <c r="M702" i="25"/>
  <c r="M658" i="25"/>
  <c r="M652" i="25"/>
  <c r="M657" i="25"/>
  <c r="M656" i="25"/>
  <c r="M660" i="25"/>
  <c r="M653" i="25"/>
  <c r="M545" i="25"/>
  <c r="M539" i="25"/>
  <c r="M536" i="25"/>
  <c r="M542" i="25"/>
  <c r="M535" i="25"/>
  <c r="M546" i="25"/>
  <c r="M538" i="25"/>
  <c r="M492" i="25"/>
  <c r="M497" i="25"/>
  <c r="M503" i="25"/>
  <c r="M496" i="25"/>
  <c r="M500" i="25"/>
  <c r="M493" i="25"/>
  <c r="M449" i="25"/>
  <c r="M450" i="25"/>
  <c r="M448" i="25"/>
  <c r="M452" i="25"/>
  <c r="M410" i="25"/>
  <c r="M412" i="25"/>
  <c r="M411" i="25"/>
  <c r="M414" i="25"/>
  <c r="M290" i="25"/>
  <c r="M295" i="25"/>
  <c r="M289" i="25"/>
  <c r="M292" i="25"/>
  <c r="M77" i="25"/>
  <c r="M85" i="25"/>
  <c r="M93" i="25"/>
  <c r="M101" i="25"/>
  <c r="M108" i="25"/>
  <c r="M119" i="25"/>
  <c r="M128" i="25"/>
  <c r="M136" i="25"/>
  <c r="M147" i="25"/>
  <c r="M288" i="25"/>
  <c r="M401" i="25"/>
  <c r="M439" i="25"/>
  <c r="M454" i="25"/>
  <c r="M502" i="25"/>
  <c r="M534" i="25"/>
  <c r="M552" i="25"/>
  <c r="M655" i="25"/>
  <c r="M681" i="25"/>
  <c r="M705" i="25"/>
  <c r="M746" i="25"/>
  <c r="M792" i="25"/>
  <c r="M870" i="25"/>
  <c r="M1143" i="25"/>
  <c r="M1033" i="25"/>
  <c r="M1031" i="25"/>
  <c r="M1029" i="25"/>
  <c r="M1035" i="25"/>
  <c r="M642" i="25"/>
  <c r="M646" i="25"/>
  <c r="M639" i="25"/>
  <c r="M645" i="25"/>
  <c r="M641" i="25"/>
  <c r="M480" i="25"/>
  <c r="M477" i="25"/>
  <c r="M479" i="25"/>
  <c r="M420" i="25"/>
  <c r="M419" i="25"/>
  <c r="M283" i="25"/>
  <c r="M282" i="25"/>
  <c r="M279" i="25"/>
  <c r="M150" i="25"/>
  <c r="M144" i="25"/>
  <c r="M79" i="25"/>
  <c r="M102" i="25"/>
  <c r="M121" i="25"/>
  <c r="M129" i="25"/>
  <c r="M137" i="25"/>
  <c r="M148" i="25"/>
  <c r="M278" i="25"/>
  <c r="M291" i="25"/>
  <c r="M421" i="25"/>
  <c r="M443" i="25"/>
  <c r="M491" i="25"/>
  <c r="M522" i="25"/>
  <c r="M537" i="25"/>
  <c r="M573" i="25"/>
  <c r="M601" i="25"/>
  <c r="M640" i="25"/>
  <c r="M659" i="25"/>
  <c r="M709" i="25"/>
  <c r="M749" i="25"/>
  <c r="M766" i="25"/>
  <c r="M988" i="25"/>
  <c r="M1032" i="25"/>
  <c r="M878" i="25"/>
  <c r="M879" i="25"/>
  <c r="M869" i="25"/>
  <c r="M161" i="25"/>
  <c r="M160" i="25"/>
  <c r="M163" i="25"/>
  <c r="M157" i="25"/>
  <c r="M110" i="25"/>
  <c r="M104" i="25"/>
  <c r="M97" i="25"/>
  <c r="M91" i="25"/>
  <c r="M84" i="25"/>
  <c r="M78" i="25"/>
  <c r="M80" i="25"/>
  <c r="M95" i="25"/>
  <c r="M103" i="25"/>
  <c r="M122" i="25"/>
  <c r="M131" i="25"/>
  <c r="M149" i="25"/>
  <c r="M158" i="25"/>
  <c r="M280" i="25"/>
  <c r="M293" i="25"/>
  <c r="M446" i="25"/>
  <c r="M494" i="25"/>
  <c r="M524" i="25"/>
  <c r="M540" i="25"/>
  <c r="M643" i="25"/>
  <c r="M735" i="25"/>
  <c r="M783" i="25"/>
  <c r="M877" i="25"/>
  <c r="M994" i="25"/>
  <c r="M1002" i="25"/>
  <c r="M999" i="25"/>
  <c r="M1000" i="25"/>
  <c r="M998" i="25"/>
  <c r="M1004" i="25"/>
  <c r="M960" i="25"/>
  <c r="M958" i="25"/>
  <c r="M968" i="25"/>
  <c r="M964" i="25"/>
  <c r="M962" i="25"/>
  <c r="M948" i="25"/>
  <c r="M953" i="25"/>
  <c r="M947" i="25"/>
  <c r="M955" i="25"/>
  <c r="M951" i="25"/>
  <c r="M949" i="25"/>
  <c r="M941" i="25"/>
  <c r="M935" i="25"/>
  <c r="M940" i="25"/>
  <c r="M944" i="25"/>
  <c r="M938" i="25"/>
  <c r="M936" i="25"/>
  <c r="M795" i="25"/>
  <c r="M794" i="25"/>
  <c r="M748" i="25"/>
  <c r="M747" i="25"/>
  <c r="M750" i="25"/>
  <c r="M682" i="25"/>
  <c r="M679" i="25"/>
  <c r="M635" i="25"/>
  <c r="M631" i="25"/>
  <c r="M637" i="25"/>
  <c r="M633" i="25"/>
  <c r="M608" i="25"/>
  <c r="M602" i="25"/>
  <c r="M607" i="25"/>
  <c r="M606" i="25"/>
  <c r="M603" i="25"/>
  <c r="M576" i="25"/>
  <c r="M572" i="25"/>
  <c r="M574" i="25"/>
  <c r="M561" i="25"/>
  <c r="M555" i="25"/>
  <c r="M562" i="25"/>
  <c r="M554" i="25"/>
  <c r="M560" i="25"/>
  <c r="M553" i="25"/>
  <c r="M557" i="25"/>
  <c r="M424" i="25"/>
  <c r="M428" i="25"/>
  <c r="M423" i="25"/>
  <c r="M403" i="25"/>
  <c r="M404" i="25"/>
  <c r="M402" i="25"/>
  <c r="M406" i="25"/>
  <c r="M81" i="25"/>
  <c r="M89" i="25"/>
  <c r="M96" i="25"/>
  <c r="M105" i="25"/>
  <c r="M116" i="25"/>
  <c r="M123" i="25"/>
  <c r="M132" i="25"/>
  <c r="M143" i="25"/>
  <c r="M151" i="25"/>
  <c r="M159" i="25"/>
  <c r="M281" i="25"/>
  <c r="M294" i="25"/>
  <c r="M426" i="25"/>
  <c r="M447" i="25"/>
  <c r="M495" i="25"/>
  <c r="M525" i="25"/>
  <c r="M541" i="25"/>
  <c r="M559" i="25"/>
  <c r="M577" i="25"/>
  <c r="M605" i="25"/>
  <c r="M627" i="25"/>
  <c r="M644" i="25"/>
  <c r="M736" i="25"/>
  <c r="M754" i="25"/>
  <c r="M784" i="25"/>
  <c r="M854" i="25"/>
  <c r="M946" i="25"/>
  <c r="M1001" i="25"/>
  <c r="M1036" i="25"/>
  <c r="M1030" i="25"/>
  <c r="M1003" i="25"/>
  <c r="M967" i="25"/>
  <c r="M853" i="25"/>
  <c r="M793" i="25"/>
  <c r="M1199" i="25"/>
  <c r="M1034" i="25"/>
  <c r="M996" i="25"/>
  <c r="M990" i="25"/>
  <c r="M969" i="25"/>
  <c r="M963" i="25"/>
  <c r="M800" i="25"/>
  <c r="M786" i="25"/>
  <c r="M765" i="25"/>
  <c r="M759" i="25"/>
  <c r="M737" i="25"/>
  <c r="M956" i="25"/>
  <c r="M950" i="25"/>
  <c r="M943" i="25"/>
  <c r="M937" i="25"/>
  <c r="M745" i="25"/>
  <c r="M961" i="25"/>
  <c r="L1206" i="25" l="1"/>
  <c r="K1206" i="25"/>
  <c r="J1206" i="25"/>
  <c r="I1206" i="25"/>
  <c r="H1206" i="25"/>
  <c r="L1203" i="25"/>
  <c r="K1203" i="25"/>
  <c r="J1203" i="25"/>
  <c r="I1203" i="25"/>
  <c r="H1203" i="25"/>
  <c r="L1202" i="25"/>
  <c r="K1202" i="25"/>
  <c r="J1202" i="25"/>
  <c r="I1202" i="25"/>
  <c r="H1202" i="25"/>
  <c r="L1201" i="25"/>
  <c r="K1201" i="25"/>
  <c r="J1201" i="25"/>
  <c r="I1201" i="25"/>
  <c r="H1201" i="25"/>
  <c r="L1200" i="25"/>
  <c r="K1200" i="25"/>
  <c r="J1200" i="25"/>
  <c r="I1200" i="25"/>
  <c r="H1200" i="25"/>
  <c r="L1199" i="25"/>
  <c r="K1199" i="25"/>
  <c r="J1199" i="25"/>
  <c r="I1199" i="25"/>
  <c r="H1199" i="25"/>
  <c r="I1197" i="25"/>
  <c r="H1197" i="25"/>
  <c r="I1196" i="25"/>
  <c r="H1196" i="25"/>
  <c r="I1195" i="25"/>
  <c r="H1195" i="25"/>
  <c r="I1194" i="25"/>
  <c r="H1194" i="25"/>
  <c r="I1193" i="25"/>
  <c r="H1193" i="25"/>
  <c r="L1191" i="25"/>
  <c r="K1191" i="25"/>
  <c r="L1190" i="25"/>
  <c r="K1190" i="25"/>
  <c r="L1189" i="25"/>
  <c r="K1189" i="25"/>
  <c r="L1188" i="25"/>
  <c r="K1188" i="25"/>
  <c r="L1186" i="25"/>
  <c r="K1186" i="25"/>
  <c r="J1186" i="25"/>
  <c r="I1186" i="25"/>
  <c r="L1185" i="25"/>
  <c r="K1185" i="25"/>
  <c r="J1185" i="25"/>
  <c r="I1185" i="25"/>
  <c r="L1183" i="25"/>
  <c r="K1183" i="25"/>
  <c r="J1183" i="25"/>
  <c r="I1183" i="25"/>
  <c r="L1182" i="25"/>
  <c r="K1182" i="25"/>
  <c r="J1182" i="25"/>
  <c r="I1182" i="25"/>
  <c r="L1181" i="25"/>
  <c r="K1181" i="25"/>
  <c r="J1181" i="25"/>
  <c r="I1181" i="25"/>
  <c r="L1180" i="25"/>
  <c r="K1180" i="25"/>
  <c r="J1180" i="25"/>
  <c r="I1180" i="25"/>
  <c r="L1179" i="25"/>
  <c r="K1179" i="25"/>
  <c r="J1179" i="25"/>
  <c r="I1179" i="25"/>
  <c r="L1178" i="25"/>
  <c r="K1178" i="25"/>
  <c r="J1178" i="25"/>
  <c r="I1178" i="25"/>
  <c r="H1173" i="25"/>
  <c r="H1172" i="25"/>
  <c r="H1171" i="25"/>
  <c r="L1169" i="25"/>
  <c r="K1169" i="25"/>
  <c r="J1169" i="25"/>
  <c r="L1168" i="25"/>
  <c r="K1168" i="25"/>
  <c r="J1168" i="25"/>
  <c r="L1167" i="25"/>
  <c r="K1167" i="25"/>
  <c r="J1167" i="25"/>
  <c r="L1166" i="25"/>
  <c r="K1166" i="25"/>
  <c r="J1166" i="25"/>
  <c r="H1164" i="25"/>
  <c r="H1163" i="25"/>
  <c r="H1162" i="25"/>
  <c r="H1161" i="25"/>
  <c r="H1159" i="25"/>
  <c r="H1158" i="25"/>
  <c r="H1157" i="25"/>
  <c r="H1156" i="25"/>
  <c r="H1155" i="25"/>
  <c r="H1154" i="25"/>
  <c r="H1153" i="25"/>
  <c r="H1152" i="25"/>
  <c r="H1151" i="25"/>
  <c r="L1149" i="25"/>
  <c r="K1149" i="25"/>
  <c r="J1149" i="25"/>
  <c r="I1149" i="25"/>
  <c r="H1149" i="25"/>
  <c r="L1147" i="25"/>
  <c r="K1147" i="25"/>
  <c r="J1147" i="25"/>
  <c r="I1147" i="25"/>
  <c r="H1147" i="25"/>
  <c r="L1146" i="25"/>
  <c r="K1146" i="25"/>
  <c r="J1146" i="25"/>
  <c r="I1146" i="25"/>
  <c r="H1146" i="25"/>
  <c r="L1145" i="25"/>
  <c r="K1145" i="25"/>
  <c r="J1145" i="25"/>
  <c r="I1145" i="25"/>
  <c r="H1145" i="25"/>
  <c r="L1144" i="25"/>
  <c r="K1144" i="25"/>
  <c r="J1144" i="25"/>
  <c r="I1144" i="25"/>
  <c r="H1144" i="25"/>
  <c r="L1143" i="25"/>
  <c r="K1143" i="25"/>
  <c r="J1143" i="25"/>
  <c r="I1143" i="25"/>
  <c r="H1143" i="25"/>
  <c r="L1138" i="25"/>
  <c r="K1138" i="25"/>
  <c r="J1138" i="25"/>
  <c r="I1138" i="25"/>
  <c r="L1137" i="25"/>
  <c r="K1137" i="25"/>
  <c r="J1137" i="25"/>
  <c r="I1137" i="25"/>
  <c r="L1136" i="25"/>
  <c r="K1136" i="25"/>
  <c r="J1136" i="25"/>
  <c r="I1136" i="25"/>
  <c r="L1134" i="25"/>
  <c r="K1134" i="25"/>
  <c r="J1134" i="25"/>
  <c r="I1134" i="25"/>
  <c r="H1134" i="25"/>
  <c r="L1133" i="25"/>
  <c r="K1133" i="25"/>
  <c r="J1133" i="25"/>
  <c r="I1133" i="25"/>
  <c r="H1133" i="25"/>
  <c r="L1132" i="25"/>
  <c r="K1132" i="25"/>
  <c r="J1132" i="25"/>
  <c r="I1132" i="25"/>
  <c r="H1132" i="25"/>
  <c r="L1130" i="25"/>
  <c r="K1130" i="25"/>
  <c r="J1130" i="25"/>
  <c r="I1130" i="25"/>
  <c r="H1130" i="25"/>
  <c r="K1128" i="25"/>
  <c r="J1128" i="25"/>
  <c r="I1128" i="25"/>
  <c r="H1128" i="25"/>
  <c r="K1127" i="25"/>
  <c r="J1127" i="25"/>
  <c r="I1127" i="25"/>
  <c r="H1127" i="25"/>
  <c r="K1126" i="25"/>
  <c r="J1126" i="25"/>
  <c r="I1126" i="25"/>
  <c r="H1126" i="25"/>
  <c r="K1125" i="25"/>
  <c r="J1125" i="25"/>
  <c r="I1125" i="25"/>
  <c r="H1125" i="25"/>
  <c r="K1124" i="25"/>
  <c r="J1124" i="25"/>
  <c r="I1124" i="25"/>
  <c r="H1124" i="25"/>
  <c r="K1123" i="25"/>
  <c r="J1123" i="25"/>
  <c r="I1123" i="25"/>
  <c r="H1123" i="25"/>
  <c r="K1122" i="25"/>
  <c r="J1122" i="25"/>
  <c r="I1122" i="25"/>
  <c r="H1122" i="25"/>
  <c r="K1121" i="25"/>
  <c r="J1121" i="25"/>
  <c r="I1121" i="25"/>
  <c r="H1121" i="25"/>
  <c r="K1120" i="25"/>
  <c r="J1120" i="25"/>
  <c r="I1120" i="25"/>
  <c r="H1120" i="25"/>
  <c r="L1118" i="25"/>
  <c r="K1118" i="25"/>
  <c r="J1118" i="25"/>
  <c r="I1118" i="25"/>
  <c r="L1117" i="25"/>
  <c r="K1117" i="25"/>
  <c r="J1117" i="25"/>
  <c r="I1117" i="25"/>
  <c r="L1116" i="25"/>
  <c r="K1116" i="25"/>
  <c r="J1116" i="25"/>
  <c r="I1116" i="25"/>
  <c r="L1115" i="25"/>
  <c r="K1115" i="25"/>
  <c r="J1115" i="25"/>
  <c r="I1115" i="25"/>
  <c r="L1114" i="25"/>
  <c r="K1114" i="25"/>
  <c r="J1114" i="25"/>
  <c r="I1114" i="25"/>
  <c r="L1113" i="25"/>
  <c r="K1113" i="25"/>
  <c r="J1113" i="25"/>
  <c r="I1113" i="25"/>
  <c r="L1112" i="25"/>
  <c r="K1112" i="25"/>
  <c r="J1112" i="25"/>
  <c r="I1112" i="25"/>
  <c r="L1111" i="25"/>
  <c r="K1111" i="25"/>
  <c r="J1111" i="25"/>
  <c r="I1111" i="25"/>
  <c r="L1110" i="25"/>
  <c r="K1110" i="25"/>
  <c r="J1110" i="25"/>
  <c r="I1110" i="25"/>
  <c r="L1105" i="25"/>
  <c r="K1105" i="25"/>
  <c r="J1105" i="25"/>
  <c r="I1105" i="25"/>
  <c r="L1104" i="25"/>
  <c r="K1104" i="25"/>
  <c r="J1104" i="25"/>
  <c r="I1104" i="25"/>
  <c r="L1103" i="25"/>
  <c r="K1103" i="25"/>
  <c r="J1103" i="25"/>
  <c r="I1103" i="25"/>
  <c r="L1102" i="25"/>
  <c r="K1102" i="25"/>
  <c r="J1102" i="25"/>
  <c r="I1102" i="25"/>
  <c r="L1101" i="25"/>
  <c r="K1101" i="25"/>
  <c r="J1101" i="25"/>
  <c r="I1101" i="25"/>
  <c r="L1100" i="25"/>
  <c r="K1100" i="25"/>
  <c r="J1100" i="25"/>
  <c r="I1100" i="25"/>
  <c r="L1099" i="25"/>
  <c r="K1099" i="25"/>
  <c r="J1099" i="25"/>
  <c r="I1099" i="25"/>
  <c r="L1097" i="25"/>
  <c r="K1097" i="25"/>
  <c r="J1097" i="25"/>
  <c r="I1097" i="25"/>
  <c r="L1096" i="25"/>
  <c r="K1096" i="25"/>
  <c r="J1096" i="25"/>
  <c r="I1096" i="25"/>
  <c r="L1095" i="25"/>
  <c r="K1095" i="25"/>
  <c r="J1095" i="25"/>
  <c r="I1095" i="25"/>
  <c r="L1094" i="25"/>
  <c r="K1094" i="25"/>
  <c r="J1094" i="25"/>
  <c r="I1094" i="25"/>
  <c r="L1093" i="25"/>
  <c r="K1093" i="25"/>
  <c r="J1093" i="25"/>
  <c r="I1093" i="25"/>
  <c r="L1092" i="25"/>
  <c r="K1092" i="25"/>
  <c r="J1092" i="25"/>
  <c r="I1092" i="25"/>
  <c r="L1091" i="25"/>
  <c r="K1091" i="25"/>
  <c r="J1091" i="25"/>
  <c r="I1091" i="25"/>
  <c r="L1090" i="25"/>
  <c r="K1090" i="25"/>
  <c r="J1090" i="25"/>
  <c r="I1090" i="25"/>
  <c r="L1088" i="25"/>
  <c r="K1088" i="25"/>
  <c r="J1088" i="25"/>
  <c r="I1088" i="25"/>
  <c r="L1086" i="25"/>
  <c r="K1086" i="25"/>
  <c r="J1086" i="25"/>
  <c r="I1086" i="25"/>
  <c r="L1085" i="25"/>
  <c r="K1085" i="25"/>
  <c r="J1085" i="25"/>
  <c r="I1085" i="25"/>
  <c r="L1084" i="25"/>
  <c r="K1084" i="25"/>
  <c r="J1084" i="25"/>
  <c r="I1084" i="25"/>
  <c r="L1083" i="25"/>
  <c r="K1083" i="25"/>
  <c r="J1083" i="25"/>
  <c r="I1083" i="25"/>
  <c r="L1082" i="25"/>
  <c r="K1082" i="25"/>
  <c r="J1082" i="25"/>
  <c r="I1082" i="25"/>
  <c r="L1081" i="25"/>
  <c r="K1081" i="25"/>
  <c r="J1081" i="25"/>
  <c r="I1081" i="25"/>
  <c r="L1080" i="25"/>
  <c r="K1080" i="25"/>
  <c r="J1080" i="25"/>
  <c r="I1080" i="25"/>
  <c r="L1079" i="25"/>
  <c r="K1079" i="25"/>
  <c r="J1079" i="25"/>
  <c r="I1079" i="25"/>
  <c r="L1074" i="25"/>
  <c r="K1074" i="25"/>
  <c r="J1074" i="25"/>
  <c r="I1074" i="25"/>
  <c r="L1072" i="25"/>
  <c r="K1072" i="25"/>
  <c r="J1072" i="25"/>
  <c r="I1072" i="25"/>
  <c r="L1071" i="25"/>
  <c r="K1071" i="25"/>
  <c r="J1071" i="25"/>
  <c r="I1071" i="25"/>
  <c r="L1070" i="25"/>
  <c r="K1070" i="25"/>
  <c r="J1070" i="25"/>
  <c r="I1070" i="25"/>
  <c r="L1069" i="25"/>
  <c r="K1069" i="25"/>
  <c r="J1069" i="25"/>
  <c r="I1069" i="25"/>
  <c r="L1068" i="25"/>
  <c r="K1068" i="25"/>
  <c r="J1068" i="25"/>
  <c r="I1068" i="25"/>
  <c r="L1067" i="25"/>
  <c r="K1067" i="25"/>
  <c r="J1067" i="25"/>
  <c r="I1067" i="25"/>
  <c r="L1066" i="25"/>
  <c r="K1066" i="25"/>
  <c r="J1066" i="25"/>
  <c r="I1066" i="25"/>
  <c r="L1065" i="25"/>
  <c r="K1065" i="25"/>
  <c r="J1065" i="25"/>
  <c r="I1065" i="25"/>
  <c r="L1063" i="25"/>
  <c r="K1063" i="25"/>
  <c r="J1063" i="25"/>
  <c r="I1063" i="25"/>
  <c r="L1062" i="25"/>
  <c r="K1062" i="25"/>
  <c r="J1062" i="25"/>
  <c r="I1062" i="25"/>
  <c r="L1061" i="25"/>
  <c r="K1061" i="25"/>
  <c r="J1061" i="25"/>
  <c r="I1061" i="25"/>
  <c r="L1060" i="25"/>
  <c r="K1060" i="25"/>
  <c r="J1060" i="25"/>
  <c r="I1060" i="25"/>
  <c r="L1059" i="25"/>
  <c r="K1059" i="25"/>
  <c r="J1059" i="25"/>
  <c r="I1059" i="25"/>
  <c r="L1058" i="25"/>
  <c r="K1058" i="25"/>
  <c r="J1058" i="25"/>
  <c r="I1058" i="25"/>
  <c r="L1057" i="25"/>
  <c r="K1057" i="25"/>
  <c r="J1057" i="25"/>
  <c r="I1057" i="25"/>
  <c r="L1056" i="25"/>
  <c r="K1056" i="25"/>
  <c r="J1056" i="25"/>
  <c r="I1056" i="25"/>
  <c r="L1055" i="25"/>
  <c r="K1055" i="25"/>
  <c r="J1055" i="25"/>
  <c r="I1055" i="25"/>
  <c r="L1054" i="25"/>
  <c r="K1054" i="25"/>
  <c r="J1054" i="25"/>
  <c r="I1054" i="25"/>
  <c r="L1053" i="25"/>
  <c r="K1053" i="25"/>
  <c r="J1053" i="25"/>
  <c r="I1053" i="25"/>
  <c r="L1051" i="25"/>
  <c r="K1051" i="25"/>
  <c r="J1051" i="25"/>
  <c r="I1051" i="25"/>
  <c r="L1050" i="25"/>
  <c r="K1050" i="25"/>
  <c r="J1050" i="25"/>
  <c r="I1050" i="25"/>
  <c r="L1048" i="25"/>
  <c r="K1048" i="25"/>
  <c r="J1048" i="25"/>
  <c r="I1048" i="25"/>
  <c r="L1047" i="25"/>
  <c r="K1047" i="25"/>
  <c r="J1047" i="25"/>
  <c r="I1047" i="25"/>
  <c r="L1046" i="25"/>
  <c r="K1046" i="25"/>
  <c r="J1046" i="25"/>
  <c r="I1046" i="25"/>
  <c r="L1045" i="25"/>
  <c r="K1045" i="25"/>
  <c r="J1045" i="25"/>
  <c r="I1045" i="25"/>
  <c r="L1044" i="25"/>
  <c r="K1044" i="25"/>
  <c r="J1044" i="25"/>
  <c r="I1044" i="25"/>
  <c r="L1043" i="25"/>
  <c r="K1043" i="25"/>
  <c r="J1043" i="25"/>
  <c r="I1043" i="25"/>
  <c r="L1042" i="25"/>
  <c r="K1042" i="25"/>
  <c r="J1042" i="25"/>
  <c r="I1042" i="25"/>
  <c r="L1041" i="25"/>
  <c r="K1041" i="25"/>
  <c r="J1041" i="25"/>
  <c r="I1041" i="25"/>
  <c r="L1036" i="25"/>
  <c r="K1036" i="25"/>
  <c r="J1036" i="25"/>
  <c r="I1036" i="25"/>
  <c r="H1036" i="25"/>
  <c r="L1035" i="25"/>
  <c r="K1035" i="25"/>
  <c r="J1035" i="25"/>
  <c r="I1035" i="25"/>
  <c r="H1035" i="25"/>
  <c r="L1034" i="25"/>
  <c r="K1034" i="25"/>
  <c r="J1034" i="25"/>
  <c r="I1034" i="25"/>
  <c r="H1034" i="25"/>
  <c r="L1033" i="25"/>
  <c r="K1033" i="25"/>
  <c r="J1033" i="25"/>
  <c r="I1033" i="25"/>
  <c r="H1033" i="25"/>
  <c r="L1032" i="25"/>
  <c r="K1032" i="25"/>
  <c r="J1032" i="25"/>
  <c r="I1032" i="25"/>
  <c r="H1032" i="25"/>
  <c r="L1031" i="25"/>
  <c r="K1031" i="25"/>
  <c r="J1031" i="25"/>
  <c r="I1031" i="25"/>
  <c r="H1031" i="25"/>
  <c r="L1030" i="25"/>
  <c r="K1030" i="25"/>
  <c r="J1030" i="25"/>
  <c r="I1030" i="25"/>
  <c r="H1030" i="25"/>
  <c r="L1029" i="25"/>
  <c r="K1029" i="25"/>
  <c r="J1029" i="25"/>
  <c r="I1029" i="25"/>
  <c r="H1029" i="25"/>
  <c r="L1027" i="25"/>
  <c r="K1027" i="25"/>
  <c r="L1026" i="25"/>
  <c r="K1026" i="25"/>
  <c r="L1025" i="25"/>
  <c r="K1025" i="25"/>
  <c r="L1024" i="25"/>
  <c r="K1024" i="25"/>
  <c r="L1023" i="25"/>
  <c r="K1023" i="25"/>
  <c r="L1022" i="25"/>
  <c r="K1022" i="25"/>
  <c r="L1021" i="25"/>
  <c r="K1021" i="25"/>
  <c r="L1020" i="25"/>
  <c r="K1020" i="25"/>
  <c r="L1019" i="25"/>
  <c r="K1019" i="25"/>
  <c r="L1017" i="25"/>
  <c r="K1017" i="25"/>
  <c r="L1015" i="25"/>
  <c r="K1015" i="25"/>
  <c r="L1014" i="25"/>
  <c r="K1014" i="25"/>
  <c r="L1013" i="25"/>
  <c r="K1013" i="25"/>
  <c r="L1012" i="25"/>
  <c r="K1012" i="25"/>
  <c r="L1011" i="25"/>
  <c r="K1011" i="25"/>
  <c r="L1010" i="25"/>
  <c r="K1010" i="25"/>
  <c r="L1005" i="25"/>
  <c r="K1005" i="25"/>
  <c r="J1005" i="25"/>
  <c r="I1005" i="25"/>
  <c r="H1005" i="25"/>
  <c r="L1004" i="25"/>
  <c r="K1004" i="25"/>
  <c r="J1004" i="25"/>
  <c r="I1004" i="25"/>
  <c r="H1004" i="25"/>
  <c r="L1003" i="25"/>
  <c r="K1003" i="25"/>
  <c r="J1003" i="25"/>
  <c r="I1003" i="25"/>
  <c r="H1003" i="25"/>
  <c r="L1002" i="25"/>
  <c r="K1002" i="25"/>
  <c r="J1002" i="25"/>
  <c r="I1002" i="25"/>
  <c r="H1002" i="25"/>
  <c r="L1001" i="25"/>
  <c r="K1001" i="25"/>
  <c r="J1001" i="25"/>
  <c r="I1001" i="25"/>
  <c r="H1001" i="25"/>
  <c r="L1000" i="25"/>
  <c r="K1000" i="25"/>
  <c r="J1000" i="25"/>
  <c r="I1000" i="25"/>
  <c r="H1000" i="25"/>
  <c r="L999" i="25"/>
  <c r="K999" i="25"/>
  <c r="J999" i="25"/>
  <c r="I999" i="25"/>
  <c r="H999" i="25"/>
  <c r="L998" i="25"/>
  <c r="K998" i="25"/>
  <c r="J998" i="25"/>
  <c r="I998" i="25"/>
  <c r="H998" i="25"/>
  <c r="L996" i="25"/>
  <c r="K996" i="25"/>
  <c r="J996" i="25"/>
  <c r="I996" i="25"/>
  <c r="H996" i="25"/>
  <c r="L995" i="25"/>
  <c r="K995" i="25"/>
  <c r="J995" i="25"/>
  <c r="I995" i="25"/>
  <c r="H995" i="25"/>
  <c r="L994" i="25"/>
  <c r="K994" i="25"/>
  <c r="J994" i="25"/>
  <c r="I994" i="25"/>
  <c r="H994" i="25"/>
  <c r="L993" i="25"/>
  <c r="K993" i="25"/>
  <c r="J993" i="25"/>
  <c r="I993" i="25"/>
  <c r="H993" i="25"/>
  <c r="L992" i="25"/>
  <c r="K992" i="25"/>
  <c r="J992" i="25"/>
  <c r="I992" i="25"/>
  <c r="H992" i="25"/>
  <c r="L991" i="25"/>
  <c r="K991" i="25"/>
  <c r="J991" i="25"/>
  <c r="I991" i="25"/>
  <c r="H991" i="25"/>
  <c r="L990" i="25"/>
  <c r="K990" i="25"/>
  <c r="J990" i="25"/>
  <c r="I990" i="25"/>
  <c r="H990" i="25"/>
  <c r="L989" i="25"/>
  <c r="K989" i="25"/>
  <c r="J989" i="25"/>
  <c r="I989" i="25"/>
  <c r="H989" i="25"/>
  <c r="L988" i="25"/>
  <c r="K988" i="25"/>
  <c r="J988" i="25"/>
  <c r="I988" i="25"/>
  <c r="H988" i="25"/>
  <c r="L987" i="25"/>
  <c r="K987" i="25"/>
  <c r="J987" i="25"/>
  <c r="I987" i="25"/>
  <c r="H987" i="25"/>
  <c r="I985" i="25"/>
  <c r="H985" i="25"/>
  <c r="I984" i="25"/>
  <c r="H984" i="25"/>
  <c r="I983" i="25"/>
  <c r="H983" i="25"/>
  <c r="I982" i="25"/>
  <c r="H982" i="25"/>
  <c r="I981" i="25"/>
  <c r="H981" i="25"/>
  <c r="I980" i="25"/>
  <c r="H980" i="25"/>
  <c r="I979" i="25"/>
  <c r="H979" i="25"/>
  <c r="I978" i="25"/>
  <c r="H978" i="25"/>
  <c r="I977" i="25"/>
  <c r="H977" i="25"/>
  <c r="I976" i="25"/>
  <c r="H976" i="25"/>
  <c r="I975" i="25"/>
  <c r="H975" i="25"/>
  <c r="I974" i="25"/>
  <c r="H974" i="25"/>
  <c r="L969" i="25"/>
  <c r="K969" i="25"/>
  <c r="J969" i="25"/>
  <c r="I969" i="25"/>
  <c r="H969" i="25"/>
  <c r="L968" i="25"/>
  <c r="K968" i="25"/>
  <c r="J968" i="25"/>
  <c r="I968" i="25"/>
  <c r="H968" i="25"/>
  <c r="L967" i="25"/>
  <c r="K967" i="25"/>
  <c r="J967" i="25"/>
  <c r="I967" i="25"/>
  <c r="H967" i="25"/>
  <c r="L966" i="25"/>
  <c r="K966" i="25"/>
  <c r="J966" i="25"/>
  <c r="I966" i="25"/>
  <c r="H966" i="25"/>
  <c r="L965" i="25"/>
  <c r="K965" i="25"/>
  <c r="J965" i="25"/>
  <c r="I965" i="25"/>
  <c r="H965" i="25"/>
  <c r="L964" i="25"/>
  <c r="K964" i="25"/>
  <c r="J964" i="25"/>
  <c r="I964" i="25"/>
  <c r="H964" i="25"/>
  <c r="L963" i="25"/>
  <c r="K963" i="25"/>
  <c r="J963" i="25"/>
  <c r="I963" i="25"/>
  <c r="H963" i="25"/>
  <c r="L962" i="25"/>
  <c r="K962" i="25"/>
  <c r="J962" i="25"/>
  <c r="I962" i="25"/>
  <c r="H962" i="25"/>
  <c r="L961" i="25"/>
  <c r="K961" i="25"/>
  <c r="J961" i="25"/>
  <c r="I961" i="25"/>
  <c r="H961" i="25"/>
  <c r="L960" i="25"/>
  <c r="K960" i="25"/>
  <c r="J960" i="25"/>
  <c r="I960" i="25"/>
  <c r="H960" i="25"/>
  <c r="L959" i="25"/>
  <c r="K959" i="25"/>
  <c r="J959" i="25"/>
  <c r="I959" i="25"/>
  <c r="H959" i="25"/>
  <c r="L958" i="25"/>
  <c r="K958" i="25"/>
  <c r="J958" i="25"/>
  <c r="I958" i="25"/>
  <c r="H958" i="25"/>
  <c r="L956" i="25"/>
  <c r="K956" i="25"/>
  <c r="J956" i="25"/>
  <c r="I956" i="25"/>
  <c r="H956" i="25"/>
  <c r="L955" i="25"/>
  <c r="K955" i="25"/>
  <c r="J955" i="25"/>
  <c r="I955" i="25"/>
  <c r="H955" i="25"/>
  <c r="L954" i="25"/>
  <c r="K954" i="25"/>
  <c r="J954" i="25"/>
  <c r="I954" i="25"/>
  <c r="H954" i="25"/>
  <c r="L953" i="25"/>
  <c r="K953" i="25"/>
  <c r="J953" i="25"/>
  <c r="I953" i="25"/>
  <c r="H953" i="25"/>
  <c r="L952" i="25"/>
  <c r="K952" i="25"/>
  <c r="J952" i="25"/>
  <c r="I952" i="25"/>
  <c r="H952" i="25"/>
  <c r="L951" i="25"/>
  <c r="K951" i="25"/>
  <c r="J951" i="25"/>
  <c r="I951" i="25"/>
  <c r="H951" i="25"/>
  <c r="L950" i="25"/>
  <c r="K950" i="25"/>
  <c r="J950" i="25"/>
  <c r="I950" i="25"/>
  <c r="H950" i="25"/>
  <c r="L949" i="25"/>
  <c r="K949" i="25"/>
  <c r="J949" i="25"/>
  <c r="I949" i="25"/>
  <c r="H949" i="25"/>
  <c r="L948" i="25"/>
  <c r="K948" i="25"/>
  <c r="J948" i="25"/>
  <c r="I948" i="25"/>
  <c r="H948" i="25"/>
  <c r="L947" i="25"/>
  <c r="K947" i="25"/>
  <c r="J947" i="25"/>
  <c r="I947" i="25"/>
  <c r="H947" i="25"/>
  <c r="L946" i="25"/>
  <c r="K946" i="25"/>
  <c r="J946" i="25"/>
  <c r="I946" i="25"/>
  <c r="H946" i="25"/>
  <c r="L944" i="25"/>
  <c r="K944" i="25"/>
  <c r="J944" i="25"/>
  <c r="I944" i="25"/>
  <c r="H944" i="25"/>
  <c r="L943" i="25"/>
  <c r="K943" i="25"/>
  <c r="J943" i="25"/>
  <c r="I943" i="25"/>
  <c r="H943" i="25"/>
  <c r="L942" i="25"/>
  <c r="K942" i="25"/>
  <c r="J942" i="25"/>
  <c r="I942" i="25"/>
  <c r="H942" i="25"/>
  <c r="L941" i="25"/>
  <c r="K941" i="25"/>
  <c r="J941" i="25"/>
  <c r="I941" i="25"/>
  <c r="H941" i="25"/>
  <c r="L940" i="25"/>
  <c r="K940" i="25"/>
  <c r="J940" i="25"/>
  <c r="I940" i="25"/>
  <c r="H940" i="25"/>
  <c r="L939" i="25"/>
  <c r="K939" i="25"/>
  <c r="J939" i="25"/>
  <c r="I939" i="25"/>
  <c r="H939" i="25"/>
  <c r="L938" i="25"/>
  <c r="K938" i="25"/>
  <c r="J938" i="25"/>
  <c r="I938" i="25"/>
  <c r="H938" i="25"/>
  <c r="L937" i="25"/>
  <c r="K937" i="25"/>
  <c r="J937" i="25"/>
  <c r="I937" i="25"/>
  <c r="H937" i="25"/>
  <c r="L936" i="25"/>
  <c r="K936" i="25"/>
  <c r="J936" i="25"/>
  <c r="I936" i="25"/>
  <c r="H936" i="25"/>
  <c r="L935" i="25"/>
  <c r="K935" i="25"/>
  <c r="J935" i="25"/>
  <c r="I935" i="25"/>
  <c r="H935" i="25"/>
  <c r="L930" i="25"/>
  <c r="K930" i="25"/>
  <c r="J930" i="25"/>
  <c r="L928" i="25"/>
  <c r="K928" i="25"/>
  <c r="J928" i="25"/>
  <c r="L927" i="25"/>
  <c r="K927" i="25"/>
  <c r="J927" i="25"/>
  <c r="L926" i="25"/>
  <c r="K926" i="25"/>
  <c r="J926" i="25"/>
  <c r="L925" i="25"/>
  <c r="K925" i="25"/>
  <c r="J925" i="25"/>
  <c r="L924" i="25"/>
  <c r="K924" i="25"/>
  <c r="J924" i="25"/>
  <c r="L923" i="25"/>
  <c r="K923" i="25"/>
  <c r="J923" i="25"/>
  <c r="L921" i="25"/>
  <c r="K921" i="25"/>
  <c r="J921" i="25"/>
  <c r="L918" i="25"/>
  <c r="K918" i="25"/>
  <c r="J918" i="25"/>
  <c r="L917" i="25"/>
  <c r="K917" i="25"/>
  <c r="J917" i="25"/>
  <c r="L916" i="25"/>
  <c r="K916" i="25"/>
  <c r="J916" i="25"/>
  <c r="L915" i="25"/>
  <c r="K915" i="25"/>
  <c r="J915" i="25"/>
  <c r="L914" i="25"/>
  <c r="K914" i="25"/>
  <c r="J914" i="25"/>
  <c r="L913" i="25"/>
  <c r="K913" i="25"/>
  <c r="J913" i="25"/>
  <c r="L912" i="25"/>
  <c r="K912" i="25"/>
  <c r="J912" i="25"/>
  <c r="L910" i="25"/>
  <c r="K910" i="25"/>
  <c r="J910" i="25"/>
  <c r="L909" i="25"/>
  <c r="K909" i="25"/>
  <c r="J909" i="25"/>
  <c r="L907" i="25"/>
  <c r="K907" i="25"/>
  <c r="J907" i="25"/>
  <c r="L906" i="25"/>
  <c r="K906" i="25"/>
  <c r="J906" i="25"/>
  <c r="L905" i="25"/>
  <c r="K905" i="25"/>
  <c r="J905" i="25"/>
  <c r="L904" i="25"/>
  <c r="K904" i="25"/>
  <c r="J904" i="25"/>
  <c r="L903" i="25"/>
  <c r="K903" i="25"/>
  <c r="J903" i="25"/>
  <c r="L902" i="25"/>
  <c r="K902" i="25"/>
  <c r="J902" i="25"/>
  <c r="L901" i="25"/>
  <c r="K901" i="25"/>
  <c r="J901" i="25"/>
  <c r="L895" i="25"/>
  <c r="K895" i="25"/>
  <c r="J895" i="25"/>
  <c r="I895" i="25"/>
  <c r="L894" i="25"/>
  <c r="K894" i="25"/>
  <c r="J894" i="25"/>
  <c r="I894" i="25"/>
  <c r="L893" i="25"/>
  <c r="K893" i="25"/>
  <c r="J893" i="25"/>
  <c r="I893" i="25"/>
  <c r="L892" i="25"/>
  <c r="K892" i="25"/>
  <c r="J892" i="25"/>
  <c r="I892" i="25"/>
  <c r="L891" i="25"/>
  <c r="K891" i="25"/>
  <c r="J891" i="25"/>
  <c r="I891" i="25"/>
  <c r="L890" i="25"/>
  <c r="K890" i="25"/>
  <c r="J890" i="25"/>
  <c r="I890" i="25"/>
  <c r="L889" i="25"/>
  <c r="K889" i="25"/>
  <c r="J889" i="25"/>
  <c r="I889" i="25"/>
  <c r="L888" i="25"/>
  <c r="K888" i="25"/>
  <c r="J888" i="25"/>
  <c r="I888" i="25"/>
  <c r="L887" i="25"/>
  <c r="K887" i="25"/>
  <c r="J887" i="25"/>
  <c r="I887" i="25"/>
  <c r="L886" i="25"/>
  <c r="K886" i="25"/>
  <c r="J886" i="25"/>
  <c r="I886" i="25"/>
  <c r="H884" i="25"/>
  <c r="H883" i="25"/>
  <c r="H882" i="25"/>
  <c r="H881" i="25"/>
  <c r="L879" i="25"/>
  <c r="K879" i="25"/>
  <c r="J879" i="25"/>
  <c r="I879" i="25"/>
  <c r="H879" i="25"/>
  <c r="L878" i="25"/>
  <c r="K878" i="25"/>
  <c r="J878" i="25"/>
  <c r="I878" i="25"/>
  <c r="H878" i="25"/>
  <c r="L877" i="25"/>
  <c r="K877" i="25"/>
  <c r="J877" i="25"/>
  <c r="I877" i="25"/>
  <c r="H877" i="25"/>
  <c r="L876" i="25"/>
  <c r="K876" i="25"/>
  <c r="J876" i="25"/>
  <c r="I876" i="25"/>
  <c r="H876" i="25"/>
  <c r="L875" i="25"/>
  <c r="K875" i="25"/>
  <c r="J875" i="25"/>
  <c r="I875" i="25"/>
  <c r="H875" i="25"/>
  <c r="L874" i="25"/>
  <c r="K874" i="25"/>
  <c r="J874" i="25"/>
  <c r="I874" i="25"/>
  <c r="H874" i="25"/>
  <c r="L873" i="25"/>
  <c r="K873" i="25"/>
  <c r="J873" i="25"/>
  <c r="I873" i="25"/>
  <c r="H873" i="25"/>
  <c r="L872" i="25"/>
  <c r="K872" i="25"/>
  <c r="J872" i="25"/>
  <c r="I872" i="25"/>
  <c r="H872" i="25"/>
  <c r="L870" i="25"/>
  <c r="K870" i="25"/>
  <c r="J870" i="25"/>
  <c r="I870" i="25"/>
  <c r="H870" i="25"/>
  <c r="L869" i="25"/>
  <c r="K869" i="25"/>
  <c r="J869" i="25"/>
  <c r="I869" i="25"/>
  <c r="H869" i="25"/>
  <c r="H863" i="25"/>
  <c r="L861" i="25"/>
  <c r="K861" i="25"/>
  <c r="J861" i="25"/>
  <c r="I861" i="25"/>
  <c r="H861" i="25"/>
  <c r="L860" i="25"/>
  <c r="K860" i="25"/>
  <c r="J860" i="25"/>
  <c r="I860" i="25"/>
  <c r="H860" i="25"/>
  <c r="L858" i="25"/>
  <c r="K858" i="25"/>
  <c r="J858" i="25"/>
  <c r="I858" i="25"/>
  <c r="H858" i="25"/>
  <c r="L857" i="25"/>
  <c r="K857" i="25"/>
  <c r="J857" i="25"/>
  <c r="I857" i="25"/>
  <c r="H857" i="25"/>
  <c r="L856" i="25"/>
  <c r="K856" i="25"/>
  <c r="J856" i="25"/>
  <c r="I856" i="25"/>
  <c r="H856" i="25"/>
  <c r="L855" i="25"/>
  <c r="K855" i="25"/>
  <c r="J855" i="25"/>
  <c r="I855" i="25"/>
  <c r="H855" i="25"/>
  <c r="L854" i="25"/>
  <c r="K854" i="25"/>
  <c r="J854" i="25"/>
  <c r="I854" i="25"/>
  <c r="H854" i="25"/>
  <c r="L853" i="25"/>
  <c r="K853" i="25"/>
  <c r="J853" i="25"/>
  <c r="I853" i="25"/>
  <c r="H853" i="25"/>
  <c r="L852" i="25"/>
  <c r="K852" i="25"/>
  <c r="J852" i="25"/>
  <c r="I852" i="25"/>
  <c r="H852" i="25"/>
  <c r="H850" i="25"/>
  <c r="H849" i="25"/>
  <c r="H848" i="25"/>
  <c r="H847" i="25"/>
  <c r="H846" i="25"/>
  <c r="H845" i="25"/>
  <c r="L843" i="25"/>
  <c r="K843" i="25"/>
  <c r="J843" i="25"/>
  <c r="I843" i="25"/>
  <c r="L841" i="25"/>
  <c r="K841" i="25"/>
  <c r="J841" i="25"/>
  <c r="I841" i="25"/>
  <c r="L840" i="25"/>
  <c r="K840" i="25"/>
  <c r="J840" i="25"/>
  <c r="I840" i="25"/>
  <c r="L839" i="25"/>
  <c r="K839" i="25"/>
  <c r="J839" i="25"/>
  <c r="I839" i="25"/>
  <c r="L838" i="25"/>
  <c r="K838" i="25"/>
  <c r="J838" i="25"/>
  <c r="I838" i="25"/>
  <c r="L837" i="25"/>
  <c r="K837" i="25"/>
  <c r="J837" i="25"/>
  <c r="I837" i="25"/>
  <c r="L836" i="25"/>
  <c r="K836" i="25"/>
  <c r="J836" i="25"/>
  <c r="I836" i="25"/>
  <c r="K831" i="25"/>
  <c r="H831" i="25"/>
  <c r="K830" i="25"/>
  <c r="H830" i="25"/>
  <c r="K829" i="25"/>
  <c r="H829" i="25"/>
  <c r="K828" i="25"/>
  <c r="H828" i="25"/>
  <c r="K827" i="25"/>
  <c r="H827" i="25"/>
  <c r="L825" i="25"/>
  <c r="K825" i="25"/>
  <c r="J825" i="25"/>
  <c r="I825" i="25"/>
  <c r="L824" i="25"/>
  <c r="K824" i="25"/>
  <c r="J824" i="25"/>
  <c r="I824" i="25"/>
  <c r="L822" i="25"/>
  <c r="K822" i="25"/>
  <c r="J822" i="25"/>
  <c r="I822" i="25"/>
  <c r="L821" i="25"/>
  <c r="K821" i="25"/>
  <c r="J821" i="25"/>
  <c r="I821" i="25"/>
  <c r="L820" i="25"/>
  <c r="K820" i="25"/>
  <c r="J820" i="25"/>
  <c r="I820" i="25"/>
  <c r="L819" i="25"/>
  <c r="K819" i="25"/>
  <c r="J819" i="25"/>
  <c r="I819" i="25"/>
  <c r="I817" i="25"/>
  <c r="H817" i="25"/>
  <c r="I816" i="25"/>
  <c r="H816" i="25"/>
  <c r="I815" i="25"/>
  <c r="H815" i="25"/>
  <c r="I814" i="25"/>
  <c r="H814" i="25"/>
  <c r="I813" i="25"/>
  <c r="H813" i="25"/>
  <c r="I812" i="25"/>
  <c r="H812" i="25"/>
  <c r="I811" i="25"/>
  <c r="H811" i="25"/>
  <c r="L809" i="25"/>
  <c r="K809" i="25"/>
  <c r="J809" i="25"/>
  <c r="L807" i="25"/>
  <c r="K807" i="25"/>
  <c r="J807" i="25"/>
  <c r="L805" i="25"/>
  <c r="K805" i="25"/>
  <c r="J805" i="25"/>
  <c r="L800" i="25"/>
  <c r="K800" i="25"/>
  <c r="J800" i="25"/>
  <c r="I800" i="25"/>
  <c r="H800" i="25"/>
  <c r="L799" i="25"/>
  <c r="K799" i="25"/>
  <c r="J799" i="25"/>
  <c r="I799" i="25"/>
  <c r="H799" i="25"/>
  <c r="L797" i="25"/>
  <c r="K797" i="25"/>
  <c r="J797" i="25"/>
  <c r="I797" i="25"/>
  <c r="H797" i="25"/>
  <c r="L796" i="25"/>
  <c r="K796" i="25"/>
  <c r="J796" i="25"/>
  <c r="I796" i="25"/>
  <c r="H796" i="25"/>
  <c r="L795" i="25"/>
  <c r="K795" i="25"/>
  <c r="J795" i="25"/>
  <c r="I795" i="25"/>
  <c r="H795" i="25"/>
  <c r="L794" i="25"/>
  <c r="K794" i="25"/>
  <c r="J794" i="25"/>
  <c r="I794" i="25"/>
  <c r="H794" i="25"/>
  <c r="L793" i="25"/>
  <c r="K793" i="25"/>
  <c r="J793" i="25"/>
  <c r="I793" i="25"/>
  <c r="H793" i="25"/>
  <c r="L792" i="25"/>
  <c r="K792" i="25"/>
  <c r="J792" i="25"/>
  <c r="I792" i="25"/>
  <c r="H792" i="25"/>
  <c r="L791" i="25"/>
  <c r="K791" i="25"/>
  <c r="J791" i="25"/>
  <c r="I791" i="25"/>
  <c r="H791" i="25"/>
  <c r="L789" i="25"/>
  <c r="K789" i="25"/>
  <c r="J789" i="25"/>
  <c r="I789" i="25"/>
  <c r="H789" i="25"/>
  <c r="L788" i="25"/>
  <c r="K788" i="25"/>
  <c r="J788" i="25"/>
  <c r="I788" i="25"/>
  <c r="H788" i="25"/>
  <c r="L787" i="25"/>
  <c r="K787" i="25"/>
  <c r="J787" i="25"/>
  <c r="I787" i="25"/>
  <c r="H787" i="25"/>
  <c r="L786" i="25"/>
  <c r="K786" i="25"/>
  <c r="J786" i="25"/>
  <c r="I786" i="25"/>
  <c r="H786" i="25"/>
  <c r="L785" i="25"/>
  <c r="K785" i="25"/>
  <c r="J785" i="25"/>
  <c r="I785" i="25"/>
  <c r="H785" i="25"/>
  <c r="L784" i="25"/>
  <c r="K784" i="25"/>
  <c r="J784" i="25"/>
  <c r="I784" i="25"/>
  <c r="H784" i="25"/>
  <c r="L783" i="25"/>
  <c r="K783" i="25"/>
  <c r="J783" i="25"/>
  <c r="I783" i="25"/>
  <c r="H783" i="25"/>
  <c r="L782" i="25"/>
  <c r="K782" i="25"/>
  <c r="J782" i="25"/>
  <c r="I782" i="25"/>
  <c r="H782" i="25"/>
  <c r="K780" i="25"/>
  <c r="J780" i="25"/>
  <c r="I780" i="25"/>
  <c r="H780" i="25"/>
  <c r="K779" i="25"/>
  <c r="J779" i="25"/>
  <c r="I779" i="25"/>
  <c r="H779" i="25"/>
  <c r="K778" i="25"/>
  <c r="J778" i="25"/>
  <c r="I778" i="25"/>
  <c r="H778" i="25"/>
  <c r="K777" i="25"/>
  <c r="J777" i="25"/>
  <c r="I777" i="25"/>
  <c r="H777" i="25"/>
  <c r="K776" i="25"/>
  <c r="J776" i="25"/>
  <c r="I776" i="25"/>
  <c r="H776" i="25"/>
  <c r="K775" i="25"/>
  <c r="J775" i="25"/>
  <c r="I775" i="25"/>
  <c r="H775" i="25"/>
  <c r="K774" i="25"/>
  <c r="J774" i="25"/>
  <c r="I774" i="25"/>
  <c r="H774" i="25"/>
  <c r="K773" i="25"/>
  <c r="J773" i="25"/>
  <c r="I773" i="25"/>
  <c r="H773" i="25"/>
  <c r="K772" i="25"/>
  <c r="J772" i="25"/>
  <c r="I772" i="25"/>
  <c r="H772" i="25"/>
  <c r="K771" i="25"/>
  <c r="J771" i="25"/>
  <c r="I771" i="25"/>
  <c r="H771" i="25"/>
  <c r="L766" i="25"/>
  <c r="K766" i="25"/>
  <c r="J766" i="25"/>
  <c r="I766" i="25"/>
  <c r="H766" i="25"/>
  <c r="L765" i="25"/>
  <c r="K765" i="25"/>
  <c r="J765" i="25"/>
  <c r="I765" i="25"/>
  <c r="H765" i="25"/>
  <c r="L764" i="25"/>
  <c r="K764" i="25"/>
  <c r="J764" i="25"/>
  <c r="I764" i="25"/>
  <c r="H764" i="25"/>
  <c r="L763" i="25"/>
  <c r="K763" i="25"/>
  <c r="J763" i="25"/>
  <c r="I763" i="25"/>
  <c r="H763" i="25"/>
  <c r="L762" i="25"/>
  <c r="K762" i="25"/>
  <c r="J762" i="25"/>
  <c r="I762" i="25"/>
  <c r="H762" i="25"/>
  <c r="L761" i="25"/>
  <c r="K761" i="25"/>
  <c r="J761" i="25"/>
  <c r="I761" i="25"/>
  <c r="H761" i="25"/>
  <c r="L760" i="25"/>
  <c r="K760" i="25"/>
  <c r="J760" i="25"/>
  <c r="I760" i="25"/>
  <c r="H760" i="25"/>
  <c r="L759" i="25"/>
  <c r="K759" i="25"/>
  <c r="J759" i="25"/>
  <c r="I759" i="25"/>
  <c r="H759" i="25"/>
  <c r="L758" i="25"/>
  <c r="K758" i="25"/>
  <c r="J758" i="25"/>
  <c r="I758" i="25"/>
  <c r="H758" i="25"/>
  <c r="L757" i="25"/>
  <c r="K757" i="25"/>
  <c r="J757" i="25"/>
  <c r="I757" i="25"/>
  <c r="H757" i="25"/>
  <c r="L756" i="25"/>
  <c r="K756" i="25"/>
  <c r="J756" i="25"/>
  <c r="I756" i="25"/>
  <c r="H756" i="25"/>
  <c r="L754" i="25"/>
  <c r="K754" i="25"/>
  <c r="J754" i="25"/>
  <c r="I754" i="25"/>
  <c r="H754" i="25"/>
  <c r="L753" i="25"/>
  <c r="K753" i="25"/>
  <c r="J753" i="25"/>
  <c r="I753" i="25"/>
  <c r="H753" i="25"/>
  <c r="L751" i="25"/>
  <c r="K751" i="25"/>
  <c r="J751" i="25"/>
  <c r="I751" i="25"/>
  <c r="H751" i="25"/>
  <c r="L750" i="25"/>
  <c r="K750" i="25"/>
  <c r="J750" i="25"/>
  <c r="I750" i="25"/>
  <c r="H750" i="25"/>
  <c r="L749" i="25"/>
  <c r="K749" i="25"/>
  <c r="J749" i="25"/>
  <c r="I749" i="25"/>
  <c r="H749" i="25"/>
  <c r="L748" i="25"/>
  <c r="K748" i="25"/>
  <c r="J748" i="25"/>
  <c r="I748" i="25"/>
  <c r="H748" i="25"/>
  <c r="L747" i="25"/>
  <c r="K747" i="25"/>
  <c r="J747" i="25"/>
  <c r="I747" i="25"/>
  <c r="H747" i="25"/>
  <c r="L746" i="25"/>
  <c r="K746" i="25"/>
  <c r="J746" i="25"/>
  <c r="I746" i="25"/>
  <c r="H746" i="25"/>
  <c r="L745" i="25"/>
  <c r="K745" i="25"/>
  <c r="J745" i="25"/>
  <c r="I745" i="25"/>
  <c r="H745" i="25"/>
  <c r="L743" i="25"/>
  <c r="K743" i="25"/>
  <c r="J743" i="25"/>
  <c r="I743" i="25"/>
  <c r="H743" i="25"/>
  <c r="L742" i="25"/>
  <c r="K742" i="25"/>
  <c r="J742" i="25"/>
  <c r="I742" i="25"/>
  <c r="H742" i="25"/>
  <c r="L740" i="25"/>
  <c r="K740" i="25"/>
  <c r="J740" i="25"/>
  <c r="I740" i="25"/>
  <c r="H740" i="25"/>
  <c r="L739" i="25"/>
  <c r="K739" i="25"/>
  <c r="J739" i="25"/>
  <c r="I739" i="25"/>
  <c r="H739" i="25"/>
  <c r="L738" i="25"/>
  <c r="K738" i="25"/>
  <c r="J738" i="25"/>
  <c r="I738" i="25"/>
  <c r="H738" i="25"/>
  <c r="L737" i="25"/>
  <c r="K737" i="25"/>
  <c r="J737" i="25"/>
  <c r="I737" i="25"/>
  <c r="H737" i="25"/>
  <c r="L736" i="25"/>
  <c r="K736" i="25"/>
  <c r="J736" i="25"/>
  <c r="I736" i="25"/>
  <c r="H736" i="25"/>
  <c r="L735" i="25"/>
  <c r="K735" i="25"/>
  <c r="J735" i="25"/>
  <c r="I735" i="25"/>
  <c r="H735" i="25"/>
  <c r="L734" i="25"/>
  <c r="K734" i="25"/>
  <c r="J734" i="25"/>
  <c r="I734" i="25"/>
  <c r="H734" i="25"/>
  <c r="L729" i="25"/>
  <c r="K729" i="25"/>
  <c r="J729" i="25"/>
  <c r="L727" i="25"/>
  <c r="K727" i="25"/>
  <c r="J727" i="25"/>
  <c r="L726" i="25"/>
  <c r="K726" i="25"/>
  <c r="J726" i="25"/>
  <c r="L725" i="25"/>
  <c r="K725" i="25"/>
  <c r="J725" i="25"/>
  <c r="L724" i="25"/>
  <c r="K724" i="25"/>
  <c r="J724" i="25"/>
  <c r="L723" i="25"/>
  <c r="K723" i="25"/>
  <c r="J723" i="25"/>
  <c r="L722" i="25"/>
  <c r="K722" i="25"/>
  <c r="J722" i="25"/>
  <c r="L720" i="25"/>
  <c r="K720" i="25"/>
  <c r="J720" i="25"/>
  <c r="L717" i="25"/>
  <c r="K717" i="25"/>
  <c r="J717" i="25"/>
  <c r="L716" i="25"/>
  <c r="K716" i="25"/>
  <c r="J716" i="25"/>
  <c r="L715" i="25"/>
  <c r="K715" i="25"/>
  <c r="J715" i="25"/>
  <c r="L714" i="25"/>
  <c r="K714" i="25"/>
  <c r="J714" i="25"/>
  <c r="L713" i="25"/>
  <c r="K713" i="25"/>
  <c r="J713" i="25"/>
  <c r="L712" i="25"/>
  <c r="K712" i="25"/>
  <c r="J712" i="25"/>
  <c r="L711" i="25"/>
  <c r="K711" i="25"/>
  <c r="J711" i="25"/>
  <c r="L709" i="25"/>
  <c r="K709" i="25"/>
  <c r="J709" i="25"/>
  <c r="I709" i="25"/>
  <c r="H709" i="25"/>
  <c r="L708" i="25"/>
  <c r="K708" i="25"/>
  <c r="J708" i="25"/>
  <c r="I708" i="25"/>
  <c r="H708" i="25"/>
  <c r="L706" i="25"/>
  <c r="K706" i="25"/>
  <c r="J706" i="25"/>
  <c r="I706" i="25"/>
  <c r="H706" i="25"/>
  <c r="L705" i="25"/>
  <c r="K705" i="25"/>
  <c r="J705" i="25"/>
  <c r="I705" i="25"/>
  <c r="H705" i="25"/>
  <c r="L704" i="25"/>
  <c r="K704" i="25"/>
  <c r="J704" i="25"/>
  <c r="I704" i="25"/>
  <c r="H704" i="25"/>
  <c r="L703" i="25"/>
  <c r="K703" i="25"/>
  <c r="J703" i="25"/>
  <c r="I703" i="25"/>
  <c r="H703" i="25"/>
  <c r="L702" i="25"/>
  <c r="K702" i="25"/>
  <c r="J702" i="25"/>
  <c r="I702" i="25"/>
  <c r="H702" i="25"/>
  <c r="L701" i="25"/>
  <c r="K701" i="25"/>
  <c r="J701" i="25"/>
  <c r="I701" i="25"/>
  <c r="H701" i="25"/>
  <c r="L700" i="25"/>
  <c r="K700" i="25"/>
  <c r="J700" i="25"/>
  <c r="I700" i="25"/>
  <c r="H700" i="25"/>
  <c r="H694" i="25"/>
  <c r="L692" i="25"/>
  <c r="K692" i="25"/>
  <c r="L691" i="25"/>
  <c r="K691" i="25"/>
  <c r="L689" i="25"/>
  <c r="K689" i="25"/>
  <c r="L688" i="25"/>
  <c r="K688" i="25"/>
  <c r="L687" i="25"/>
  <c r="K687" i="25"/>
  <c r="L686" i="25"/>
  <c r="K686" i="25"/>
  <c r="L685" i="25"/>
  <c r="K685" i="25"/>
  <c r="L684" i="25"/>
  <c r="K684" i="25"/>
  <c r="L682" i="25"/>
  <c r="K682" i="25"/>
  <c r="J682" i="25"/>
  <c r="I682" i="25"/>
  <c r="H682" i="25"/>
  <c r="L681" i="25"/>
  <c r="K681" i="25"/>
  <c r="J681" i="25"/>
  <c r="I681" i="25"/>
  <c r="H681" i="25"/>
  <c r="L680" i="25"/>
  <c r="K680" i="25"/>
  <c r="J680" i="25"/>
  <c r="I680" i="25"/>
  <c r="H680" i="25"/>
  <c r="L679" i="25"/>
  <c r="K679" i="25"/>
  <c r="J679" i="25"/>
  <c r="I679" i="25"/>
  <c r="H679" i="25"/>
  <c r="L678" i="25"/>
  <c r="K678" i="25"/>
  <c r="J678" i="25"/>
  <c r="I678" i="25"/>
  <c r="H678" i="25"/>
  <c r="L677" i="25"/>
  <c r="K677" i="25"/>
  <c r="J677" i="25"/>
  <c r="I677" i="25"/>
  <c r="H677" i="25"/>
  <c r="L676" i="25"/>
  <c r="K676" i="25"/>
  <c r="J676" i="25"/>
  <c r="I676" i="25"/>
  <c r="H676" i="25"/>
  <c r="L674" i="25"/>
  <c r="K674" i="25"/>
  <c r="J674" i="25"/>
  <c r="I674" i="25"/>
  <c r="H674" i="25"/>
  <c r="L673" i="25"/>
  <c r="K673" i="25"/>
  <c r="J673" i="25"/>
  <c r="I673" i="25"/>
  <c r="H673" i="25"/>
  <c r="L672" i="25"/>
  <c r="K672" i="25"/>
  <c r="J672" i="25"/>
  <c r="I672" i="25"/>
  <c r="H672" i="25"/>
  <c r="J666" i="25"/>
  <c r="I666" i="25"/>
  <c r="H666" i="25"/>
  <c r="J665" i="25"/>
  <c r="I665" i="25"/>
  <c r="H665" i="25"/>
  <c r="J664" i="25"/>
  <c r="I664" i="25"/>
  <c r="H664" i="25"/>
  <c r="J663" i="25"/>
  <c r="I663" i="25"/>
  <c r="H663" i="25"/>
  <c r="J662" i="25"/>
  <c r="I662" i="25"/>
  <c r="H662" i="25"/>
  <c r="L660" i="25"/>
  <c r="K660" i="25"/>
  <c r="J660" i="25"/>
  <c r="I660" i="25"/>
  <c r="H660" i="25"/>
  <c r="L659" i="25"/>
  <c r="K659" i="25"/>
  <c r="J659" i="25"/>
  <c r="I659" i="25"/>
  <c r="H659" i="25"/>
  <c r="L658" i="25"/>
  <c r="K658" i="25"/>
  <c r="J658" i="25"/>
  <c r="I658" i="25"/>
  <c r="H658" i="25"/>
  <c r="L657" i="25"/>
  <c r="K657" i="25"/>
  <c r="J657" i="25"/>
  <c r="I657" i="25"/>
  <c r="H657" i="25"/>
  <c r="L656" i="25"/>
  <c r="K656" i="25"/>
  <c r="J656" i="25"/>
  <c r="I656" i="25"/>
  <c r="H656" i="25"/>
  <c r="L655" i="25"/>
  <c r="K655" i="25"/>
  <c r="J655" i="25"/>
  <c r="I655" i="25"/>
  <c r="H655" i="25"/>
  <c r="L654" i="25"/>
  <c r="K654" i="25"/>
  <c r="J654" i="25"/>
  <c r="I654" i="25"/>
  <c r="H654" i="25"/>
  <c r="L653" i="25"/>
  <c r="K653" i="25"/>
  <c r="J653" i="25"/>
  <c r="I653" i="25"/>
  <c r="H653" i="25"/>
  <c r="L652" i="25"/>
  <c r="K652" i="25"/>
  <c r="J652" i="25"/>
  <c r="I652" i="25"/>
  <c r="H652" i="25"/>
  <c r="L647" i="25"/>
  <c r="K647" i="25"/>
  <c r="J647" i="25"/>
  <c r="I647" i="25"/>
  <c r="H647" i="25"/>
  <c r="L646" i="25"/>
  <c r="K646" i="25"/>
  <c r="J646" i="25"/>
  <c r="I646" i="25"/>
  <c r="H646" i="25"/>
  <c r="L645" i="25"/>
  <c r="K645" i="25"/>
  <c r="J645" i="25"/>
  <c r="I645" i="25"/>
  <c r="H645" i="25"/>
  <c r="L644" i="25"/>
  <c r="K644" i="25"/>
  <c r="J644" i="25"/>
  <c r="I644" i="25"/>
  <c r="H644" i="25"/>
  <c r="L643" i="25"/>
  <c r="K643" i="25"/>
  <c r="J643" i="25"/>
  <c r="I643" i="25"/>
  <c r="H643" i="25"/>
  <c r="L642" i="25"/>
  <c r="K642" i="25"/>
  <c r="J642" i="25"/>
  <c r="I642" i="25"/>
  <c r="H642" i="25"/>
  <c r="L641" i="25"/>
  <c r="K641" i="25"/>
  <c r="J641" i="25"/>
  <c r="I641" i="25"/>
  <c r="H641" i="25"/>
  <c r="L640" i="25"/>
  <c r="K640" i="25"/>
  <c r="J640" i="25"/>
  <c r="I640" i="25"/>
  <c r="H640" i="25"/>
  <c r="L639" i="25"/>
  <c r="K639" i="25"/>
  <c r="J639" i="25"/>
  <c r="I639" i="25"/>
  <c r="H639" i="25"/>
  <c r="L637" i="25"/>
  <c r="K637" i="25"/>
  <c r="J637" i="25"/>
  <c r="I637" i="25"/>
  <c r="H637" i="25"/>
  <c r="L636" i="25"/>
  <c r="K636" i="25"/>
  <c r="J636" i="25"/>
  <c r="I636" i="25"/>
  <c r="H636" i="25"/>
  <c r="L635" i="25"/>
  <c r="K635" i="25"/>
  <c r="J635" i="25"/>
  <c r="I635" i="25"/>
  <c r="H635" i="25"/>
  <c r="L634" i="25"/>
  <c r="K634" i="25"/>
  <c r="J634" i="25"/>
  <c r="I634" i="25"/>
  <c r="H634" i="25"/>
  <c r="L633" i="25"/>
  <c r="K633" i="25"/>
  <c r="J633" i="25"/>
  <c r="I633" i="25"/>
  <c r="H633" i="25"/>
  <c r="L632" i="25"/>
  <c r="K632" i="25"/>
  <c r="J632" i="25"/>
  <c r="I632" i="25"/>
  <c r="H632" i="25"/>
  <c r="L631" i="25"/>
  <c r="K631" i="25"/>
  <c r="J631" i="25"/>
  <c r="I631" i="25"/>
  <c r="H631" i="25"/>
  <c r="L630" i="25"/>
  <c r="K630" i="25"/>
  <c r="J630" i="25"/>
  <c r="I630" i="25"/>
  <c r="H630" i="25"/>
  <c r="L628" i="25"/>
  <c r="K628" i="25"/>
  <c r="J628" i="25"/>
  <c r="I628" i="25"/>
  <c r="H628" i="25"/>
  <c r="L627" i="25"/>
  <c r="K627" i="25"/>
  <c r="J627" i="25"/>
  <c r="I627" i="25"/>
  <c r="H627" i="25"/>
  <c r="L625" i="25"/>
  <c r="K625" i="25"/>
  <c r="L624" i="25"/>
  <c r="K624" i="25"/>
  <c r="L623" i="25"/>
  <c r="K623" i="25"/>
  <c r="L622" i="25"/>
  <c r="K622" i="25"/>
  <c r="L621" i="25"/>
  <c r="K621" i="25"/>
  <c r="L620" i="25"/>
  <c r="K620" i="25"/>
  <c r="L619" i="25"/>
  <c r="K619" i="25"/>
  <c r="L618" i="25"/>
  <c r="K618" i="25"/>
  <c r="L616" i="25"/>
  <c r="K616" i="25"/>
  <c r="L609" i="25"/>
  <c r="K609" i="25"/>
  <c r="J609" i="25"/>
  <c r="I609" i="25"/>
  <c r="H609" i="25"/>
  <c r="L608" i="25"/>
  <c r="K608" i="25"/>
  <c r="J608" i="25"/>
  <c r="I608" i="25"/>
  <c r="H608" i="25"/>
  <c r="L607" i="25"/>
  <c r="K607" i="25"/>
  <c r="J607" i="25"/>
  <c r="I607" i="25"/>
  <c r="H607" i="25"/>
  <c r="L606" i="25"/>
  <c r="K606" i="25"/>
  <c r="J606" i="25"/>
  <c r="I606" i="25"/>
  <c r="H606" i="25"/>
  <c r="L605" i="25"/>
  <c r="K605" i="25"/>
  <c r="J605" i="25"/>
  <c r="I605" i="25"/>
  <c r="H605" i="25"/>
  <c r="L604" i="25"/>
  <c r="K604" i="25"/>
  <c r="J604" i="25"/>
  <c r="I604" i="25"/>
  <c r="H604" i="25"/>
  <c r="L603" i="25"/>
  <c r="K603" i="25"/>
  <c r="J603" i="25"/>
  <c r="I603" i="25"/>
  <c r="H603" i="25"/>
  <c r="L602" i="25"/>
  <c r="K602" i="25"/>
  <c r="J602" i="25"/>
  <c r="I602" i="25"/>
  <c r="H602" i="25"/>
  <c r="L601" i="25"/>
  <c r="K601" i="25"/>
  <c r="J601" i="25"/>
  <c r="I601" i="25"/>
  <c r="H601" i="25"/>
  <c r="L599" i="25"/>
  <c r="K599" i="25"/>
  <c r="L597" i="25"/>
  <c r="K597" i="25"/>
  <c r="L596" i="25"/>
  <c r="K596" i="25"/>
  <c r="L595" i="25"/>
  <c r="K595" i="25"/>
  <c r="L593" i="25"/>
  <c r="K593" i="25"/>
  <c r="L592" i="25"/>
  <c r="K592" i="25"/>
  <c r="L591" i="25"/>
  <c r="K591" i="25"/>
  <c r="L590" i="25"/>
  <c r="K590" i="25"/>
  <c r="L589" i="25"/>
  <c r="K589" i="25"/>
  <c r="K584" i="25"/>
  <c r="J584" i="25"/>
  <c r="I584" i="25"/>
  <c r="H584" i="25"/>
  <c r="K583" i="25"/>
  <c r="J583" i="25"/>
  <c r="I583" i="25"/>
  <c r="H583" i="25"/>
  <c r="K582" i="25"/>
  <c r="J582" i="25"/>
  <c r="I582" i="25"/>
  <c r="H582" i="25"/>
  <c r="K581" i="25"/>
  <c r="J581" i="25"/>
  <c r="I581" i="25"/>
  <c r="H581" i="25"/>
  <c r="K580" i="25"/>
  <c r="J580" i="25"/>
  <c r="I580" i="25"/>
  <c r="H580" i="25"/>
  <c r="K579" i="25"/>
  <c r="J579" i="25"/>
  <c r="I579" i="25"/>
  <c r="H579" i="25"/>
  <c r="L577" i="25"/>
  <c r="K577" i="25"/>
  <c r="J577" i="25"/>
  <c r="I577" i="25"/>
  <c r="H577" i="25"/>
  <c r="L576" i="25"/>
  <c r="K576" i="25"/>
  <c r="J576" i="25"/>
  <c r="I576" i="25"/>
  <c r="H576" i="25"/>
  <c r="L575" i="25"/>
  <c r="K575" i="25"/>
  <c r="J575" i="25"/>
  <c r="I575" i="25"/>
  <c r="H575" i="25"/>
  <c r="L574" i="25"/>
  <c r="K574" i="25"/>
  <c r="J574" i="25"/>
  <c r="I574" i="25"/>
  <c r="H574" i="25"/>
  <c r="L573" i="25"/>
  <c r="K573" i="25"/>
  <c r="J573" i="25"/>
  <c r="I573" i="25"/>
  <c r="H573" i="25"/>
  <c r="L572" i="25"/>
  <c r="K572" i="25"/>
  <c r="J572" i="25"/>
  <c r="I572" i="25"/>
  <c r="H572" i="25"/>
  <c r="L570" i="25"/>
  <c r="K570" i="25"/>
  <c r="J570" i="25"/>
  <c r="I570" i="25"/>
  <c r="L568" i="25"/>
  <c r="K568" i="25"/>
  <c r="J568" i="25"/>
  <c r="I568" i="25"/>
  <c r="L567" i="25"/>
  <c r="K567" i="25"/>
  <c r="J567" i="25"/>
  <c r="I567" i="25"/>
  <c r="L566" i="25"/>
  <c r="K566" i="25"/>
  <c r="J566" i="25"/>
  <c r="I566" i="25"/>
  <c r="L565" i="25"/>
  <c r="K565" i="25"/>
  <c r="J565" i="25"/>
  <c r="I565" i="25"/>
  <c r="L564" i="25"/>
  <c r="K564" i="25"/>
  <c r="J564" i="25"/>
  <c r="I564" i="25"/>
  <c r="L562" i="25"/>
  <c r="K562" i="25"/>
  <c r="J562" i="25"/>
  <c r="I562" i="25"/>
  <c r="H562" i="25"/>
  <c r="L561" i="25"/>
  <c r="K561" i="25"/>
  <c r="J561" i="25"/>
  <c r="I561" i="25"/>
  <c r="H561" i="25"/>
  <c r="L560" i="25"/>
  <c r="K560" i="25"/>
  <c r="J560" i="25"/>
  <c r="I560" i="25"/>
  <c r="H560" i="25"/>
  <c r="L559" i="25"/>
  <c r="K559" i="25"/>
  <c r="J559" i="25"/>
  <c r="I559" i="25"/>
  <c r="H559" i="25"/>
  <c r="L558" i="25"/>
  <c r="K558" i="25"/>
  <c r="J558" i="25"/>
  <c r="I558" i="25"/>
  <c r="H558" i="25"/>
  <c r="L557" i="25"/>
  <c r="K557" i="25"/>
  <c r="J557" i="25"/>
  <c r="I557" i="25"/>
  <c r="H557" i="25"/>
  <c r="L556" i="25"/>
  <c r="K556" i="25"/>
  <c r="J556" i="25"/>
  <c r="I556" i="25"/>
  <c r="H556" i="25"/>
  <c r="L555" i="25"/>
  <c r="K555" i="25"/>
  <c r="J555" i="25"/>
  <c r="I555" i="25"/>
  <c r="H555" i="25"/>
  <c r="L554" i="25"/>
  <c r="K554" i="25"/>
  <c r="J554" i="25"/>
  <c r="I554" i="25"/>
  <c r="H554" i="25"/>
  <c r="L553" i="25"/>
  <c r="K553" i="25"/>
  <c r="J553" i="25"/>
  <c r="I553" i="25"/>
  <c r="H553" i="25"/>
  <c r="L552" i="25"/>
  <c r="K552" i="25"/>
  <c r="J552" i="25"/>
  <c r="I552" i="25"/>
  <c r="H552" i="25"/>
  <c r="L551" i="25"/>
  <c r="K551" i="25"/>
  <c r="J551" i="25"/>
  <c r="I551" i="25"/>
  <c r="H551" i="25"/>
  <c r="L546" i="25"/>
  <c r="K546" i="25"/>
  <c r="J546" i="25"/>
  <c r="I546" i="25"/>
  <c r="H546" i="25"/>
  <c r="L545" i="25"/>
  <c r="K545" i="25"/>
  <c r="J545" i="25"/>
  <c r="I545" i="25"/>
  <c r="H545" i="25"/>
  <c r="L544" i="25"/>
  <c r="K544" i="25"/>
  <c r="J544" i="25"/>
  <c r="I544" i="25"/>
  <c r="H544" i="25"/>
  <c r="L543" i="25"/>
  <c r="K543" i="25"/>
  <c r="J543" i="25"/>
  <c r="I543" i="25"/>
  <c r="H543" i="25"/>
  <c r="L542" i="25"/>
  <c r="K542" i="25"/>
  <c r="J542" i="25"/>
  <c r="I542" i="25"/>
  <c r="H542" i="25"/>
  <c r="L541" i="25"/>
  <c r="K541" i="25"/>
  <c r="J541" i="25"/>
  <c r="I541" i="25"/>
  <c r="H541" i="25"/>
  <c r="L540" i="25"/>
  <c r="K540" i="25"/>
  <c r="J540" i="25"/>
  <c r="I540" i="25"/>
  <c r="H540" i="25"/>
  <c r="L539" i="25"/>
  <c r="K539" i="25"/>
  <c r="J539" i="25"/>
  <c r="I539" i="25"/>
  <c r="H539" i="25"/>
  <c r="L538" i="25"/>
  <c r="K538" i="25"/>
  <c r="J538" i="25"/>
  <c r="I538" i="25"/>
  <c r="H538" i="25"/>
  <c r="L537" i="25"/>
  <c r="K537" i="25"/>
  <c r="J537" i="25"/>
  <c r="I537" i="25"/>
  <c r="H537" i="25"/>
  <c r="L536" i="25"/>
  <c r="K536" i="25"/>
  <c r="J536" i="25"/>
  <c r="I536" i="25"/>
  <c r="H536" i="25"/>
  <c r="L535" i="25"/>
  <c r="K535" i="25"/>
  <c r="J535" i="25"/>
  <c r="I535" i="25"/>
  <c r="H535" i="25"/>
  <c r="L534" i="25"/>
  <c r="K534" i="25"/>
  <c r="J534" i="25"/>
  <c r="I534" i="25"/>
  <c r="H534" i="25"/>
  <c r="L532" i="25"/>
  <c r="K532" i="25"/>
  <c r="J532" i="25"/>
  <c r="I532" i="25"/>
  <c r="H532" i="25"/>
  <c r="L531" i="25"/>
  <c r="K531" i="25"/>
  <c r="J531" i="25"/>
  <c r="I531" i="25"/>
  <c r="H531" i="25"/>
  <c r="L530" i="25"/>
  <c r="K530" i="25"/>
  <c r="J530" i="25"/>
  <c r="I530" i="25"/>
  <c r="H530" i="25"/>
  <c r="L529" i="25"/>
  <c r="K529" i="25"/>
  <c r="J529" i="25"/>
  <c r="I529" i="25"/>
  <c r="H529" i="25"/>
  <c r="L528" i="25"/>
  <c r="K528" i="25"/>
  <c r="J528" i="25"/>
  <c r="I528" i="25"/>
  <c r="H528" i="25"/>
  <c r="L527" i="25"/>
  <c r="K527" i="25"/>
  <c r="J527" i="25"/>
  <c r="I527" i="25"/>
  <c r="H527" i="25"/>
  <c r="L526" i="25"/>
  <c r="K526" i="25"/>
  <c r="J526" i="25"/>
  <c r="I526" i="25"/>
  <c r="H526" i="25"/>
  <c r="L525" i="25"/>
  <c r="K525" i="25"/>
  <c r="J525" i="25"/>
  <c r="I525" i="25"/>
  <c r="H525" i="25"/>
  <c r="L524" i="25"/>
  <c r="K524" i="25"/>
  <c r="J524" i="25"/>
  <c r="I524" i="25"/>
  <c r="H524" i="25"/>
  <c r="L523" i="25"/>
  <c r="K523" i="25"/>
  <c r="J523" i="25"/>
  <c r="I523" i="25"/>
  <c r="H523" i="25"/>
  <c r="L522" i="25"/>
  <c r="K522" i="25"/>
  <c r="J522" i="25"/>
  <c r="I522" i="25"/>
  <c r="H522" i="25"/>
  <c r="L521" i="25"/>
  <c r="K521" i="25"/>
  <c r="J521" i="25"/>
  <c r="I521" i="25"/>
  <c r="H521" i="25"/>
  <c r="L520" i="25"/>
  <c r="K520" i="25"/>
  <c r="J520" i="25"/>
  <c r="I520" i="25"/>
  <c r="H520" i="25"/>
  <c r="L503" i="25"/>
  <c r="K503" i="25"/>
  <c r="J503" i="25"/>
  <c r="I503" i="25"/>
  <c r="H503" i="25"/>
  <c r="L502" i="25"/>
  <c r="K502" i="25"/>
  <c r="J502" i="25"/>
  <c r="I502" i="25"/>
  <c r="H502" i="25"/>
  <c r="L501" i="25"/>
  <c r="K501" i="25"/>
  <c r="J501" i="25"/>
  <c r="I501" i="25"/>
  <c r="H501" i="25"/>
  <c r="L500" i="25"/>
  <c r="K500" i="25"/>
  <c r="J500" i="25"/>
  <c r="I500" i="25"/>
  <c r="H500" i="25"/>
  <c r="L499" i="25"/>
  <c r="K499" i="25"/>
  <c r="J499" i="25"/>
  <c r="I499" i="25"/>
  <c r="H499" i="25"/>
  <c r="L498" i="25"/>
  <c r="K498" i="25"/>
  <c r="J498" i="25"/>
  <c r="I498" i="25"/>
  <c r="H498" i="25"/>
  <c r="L497" i="25"/>
  <c r="K497" i="25"/>
  <c r="J497" i="25"/>
  <c r="I497" i="25"/>
  <c r="H497" i="25"/>
  <c r="L496" i="25"/>
  <c r="K496" i="25"/>
  <c r="J496" i="25"/>
  <c r="I496" i="25"/>
  <c r="H496" i="25"/>
  <c r="L495" i="25"/>
  <c r="K495" i="25"/>
  <c r="J495" i="25"/>
  <c r="I495" i="25"/>
  <c r="H495" i="25"/>
  <c r="L494" i="25"/>
  <c r="K494" i="25"/>
  <c r="J494" i="25"/>
  <c r="I494" i="25"/>
  <c r="H494" i="25"/>
  <c r="L493" i="25"/>
  <c r="K493" i="25"/>
  <c r="J493" i="25"/>
  <c r="I493" i="25"/>
  <c r="H493" i="25"/>
  <c r="L492" i="25"/>
  <c r="K492" i="25"/>
  <c r="J492" i="25"/>
  <c r="I492" i="25"/>
  <c r="H492" i="25"/>
  <c r="L491" i="25"/>
  <c r="K491" i="25"/>
  <c r="J491" i="25"/>
  <c r="I491" i="25"/>
  <c r="H491" i="25"/>
  <c r="L485" i="25"/>
  <c r="K485" i="25"/>
  <c r="J485" i="25"/>
  <c r="I485" i="25"/>
  <c r="H485" i="25"/>
  <c r="L484" i="25"/>
  <c r="K484" i="25"/>
  <c r="J484" i="25"/>
  <c r="I484" i="25"/>
  <c r="H484" i="25"/>
  <c r="L482" i="25"/>
  <c r="K482" i="25"/>
  <c r="J482" i="25"/>
  <c r="I482" i="25"/>
  <c r="H482" i="25"/>
  <c r="L481" i="25"/>
  <c r="K481" i="25"/>
  <c r="J481" i="25"/>
  <c r="I481" i="25"/>
  <c r="H481" i="25"/>
  <c r="L480" i="25"/>
  <c r="K480" i="25"/>
  <c r="J480" i="25"/>
  <c r="I480" i="25"/>
  <c r="H480" i="25"/>
  <c r="L479" i="25"/>
  <c r="K479" i="25"/>
  <c r="J479" i="25"/>
  <c r="I479" i="25"/>
  <c r="H479" i="25"/>
  <c r="L478" i="25"/>
  <c r="K478" i="25"/>
  <c r="J478" i="25"/>
  <c r="I478" i="25"/>
  <c r="H478" i="25"/>
  <c r="L477" i="25"/>
  <c r="K477" i="25"/>
  <c r="J477" i="25"/>
  <c r="I477" i="25"/>
  <c r="H477" i="25"/>
  <c r="K475" i="25"/>
  <c r="H475" i="25"/>
  <c r="K474" i="25"/>
  <c r="H474" i="25"/>
  <c r="K473" i="25"/>
  <c r="H473" i="25"/>
  <c r="K472" i="25"/>
  <c r="H472" i="25"/>
  <c r="K471" i="25"/>
  <c r="H471" i="25"/>
  <c r="L466" i="25"/>
  <c r="K466" i="25"/>
  <c r="L465" i="25"/>
  <c r="K465" i="25"/>
  <c r="L463" i="25"/>
  <c r="K463" i="25"/>
  <c r="L462" i="25"/>
  <c r="K462" i="25"/>
  <c r="L461" i="25"/>
  <c r="K461" i="25"/>
  <c r="L459" i="25"/>
  <c r="K459" i="25"/>
  <c r="J459" i="25"/>
  <c r="I459" i="25"/>
  <c r="L458" i="25"/>
  <c r="K458" i="25"/>
  <c r="J458" i="25"/>
  <c r="I458" i="25"/>
  <c r="L457" i="25"/>
  <c r="K457" i="25"/>
  <c r="J457" i="25"/>
  <c r="I457" i="25"/>
  <c r="L456" i="25"/>
  <c r="K456" i="25"/>
  <c r="J456" i="25"/>
  <c r="I456" i="25"/>
  <c r="L454" i="25"/>
  <c r="K454" i="25"/>
  <c r="J454" i="25"/>
  <c r="I454" i="25"/>
  <c r="H454" i="25"/>
  <c r="L453" i="25"/>
  <c r="K453" i="25"/>
  <c r="J453" i="25"/>
  <c r="I453" i="25"/>
  <c r="H453" i="25"/>
  <c r="L452" i="25"/>
  <c r="K452" i="25"/>
  <c r="J452" i="25"/>
  <c r="I452" i="25"/>
  <c r="H452" i="25"/>
  <c r="L451" i="25"/>
  <c r="K451" i="25"/>
  <c r="J451" i="25"/>
  <c r="I451" i="25"/>
  <c r="H451" i="25"/>
  <c r="L450" i="25"/>
  <c r="K450" i="25"/>
  <c r="J450" i="25"/>
  <c r="I450" i="25"/>
  <c r="H450" i="25"/>
  <c r="L449" i="25"/>
  <c r="K449" i="25"/>
  <c r="J449" i="25"/>
  <c r="I449" i="25"/>
  <c r="H449" i="25"/>
  <c r="L448" i="25"/>
  <c r="K448" i="25"/>
  <c r="J448" i="25"/>
  <c r="I448" i="25"/>
  <c r="H448" i="25"/>
  <c r="L447" i="25"/>
  <c r="K447" i="25"/>
  <c r="J447" i="25"/>
  <c r="I447" i="25"/>
  <c r="H447" i="25"/>
  <c r="L446" i="25"/>
  <c r="K446" i="25"/>
  <c r="J446" i="25"/>
  <c r="I446" i="25"/>
  <c r="H446" i="25"/>
  <c r="L444" i="25"/>
  <c r="K444" i="25"/>
  <c r="J444" i="25"/>
  <c r="I444" i="25"/>
  <c r="H444" i="25"/>
  <c r="L443" i="25"/>
  <c r="K443" i="25"/>
  <c r="J443" i="25"/>
  <c r="I443" i="25"/>
  <c r="H443" i="25"/>
  <c r="L442" i="25"/>
  <c r="K442" i="25"/>
  <c r="J442" i="25"/>
  <c r="I442" i="25"/>
  <c r="H442" i="25"/>
  <c r="L441" i="25"/>
  <c r="K441" i="25"/>
  <c r="J441" i="25"/>
  <c r="I441" i="25"/>
  <c r="H441" i="25"/>
  <c r="L440" i="25"/>
  <c r="K440" i="25"/>
  <c r="J440" i="25"/>
  <c r="I440" i="25"/>
  <c r="H440" i="25"/>
  <c r="L439" i="25"/>
  <c r="K439" i="25"/>
  <c r="J439" i="25"/>
  <c r="I439" i="25"/>
  <c r="H439" i="25"/>
  <c r="L438" i="25"/>
  <c r="K438" i="25"/>
  <c r="J438" i="25"/>
  <c r="I438" i="25"/>
  <c r="H438" i="25"/>
  <c r="L437" i="25"/>
  <c r="K437" i="25"/>
  <c r="J437" i="25"/>
  <c r="I437" i="25"/>
  <c r="H437" i="25"/>
  <c r="L436" i="25"/>
  <c r="K436" i="25"/>
  <c r="J436" i="25"/>
  <c r="I436" i="25"/>
  <c r="H436" i="25"/>
  <c r="L435" i="25"/>
  <c r="K435" i="25"/>
  <c r="J435" i="25"/>
  <c r="I435" i="25"/>
  <c r="H435" i="25"/>
  <c r="L429" i="25"/>
  <c r="K429" i="25"/>
  <c r="J429" i="25"/>
  <c r="I429" i="25"/>
  <c r="H429" i="25"/>
  <c r="L428" i="25"/>
  <c r="K428" i="25"/>
  <c r="J428" i="25"/>
  <c r="I428" i="25"/>
  <c r="H428" i="25"/>
  <c r="L426" i="25"/>
  <c r="K426" i="25"/>
  <c r="J426" i="25"/>
  <c r="I426" i="25"/>
  <c r="H426" i="25"/>
  <c r="L425" i="25"/>
  <c r="K425" i="25"/>
  <c r="J425" i="25"/>
  <c r="I425" i="25"/>
  <c r="H425" i="25"/>
  <c r="L424" i="25"/>
  <c r="K424" i="25"/>
  <c r="J424" i="25"/>
  <c r="I424" i="25"/>
  <c r="H424" i="25"/>
  <c r="L423" i="25"/>
  <c r="K423" i="25"/>
  <c r="J423" i="25"/>
  <c r="I423" i="25"/>
  <c r="H423" i="25"/>
  <c r="L421" i="25"/>
  <c r="K421" i="25"/>
  <c r="J421" i="25"/>
  <c r="I421" i="25"/>
  <c r="H421" i="25"/>
  <c r="L420" i="25"/>
  <c r="K420" i="25"/>
  <c r="J420" i="25"/>
  <c r="I420" i="25"/>
  <c r="H420" i="25"/>
  <c r="L419" i="25"/>
  <c r="K419" i="25"/>
  <c r="J419" i="25"/>
  <c r="I419" i="25"/>
  <c r="H419" i="25"/>
  <c r="L418" i="25"/>
  <c r="K418" i="25"/>
  <c r="J418" i="25"/>
  <c r="I418" i="25"/>
  <c r="H418" i="25"/>
  <c r="L417" i="25"/>
  <c r="K417" i="25"/>
  <c r="J417" i="25"/>
  <c r="I417" i="25"/>
  <c r="H417" i="25"/>
  <c r="L415" i="25"/>
  <c r="K415" i="25"/>
  <c r="J415" i="25"/>
  <c r="I415" i="25"/>
  <c r="H415" i="25"/>
  <c r="L414" i="25"/>
  <c r="K414" i="25"/>
  <c r="J414" i="25"/>
  <c r="I414" i="25"/>
  <c r="H414" i="25"/>
  <c r="L413" i="25"/>
  <c r="K413" i="25"/>
  <c r="J413" i="25"/>
  <c r="I413" i="25"/>
  <c r="H413" i="25"/>
  <c r="L412" i="25"/>
  <c r="K412" i="25"/>
  <c r="J412" i="25"/>
  <c r="I412" i="25"/>
  <c r="H412" i="25"/>
  <c r="L411" i="25"/>
  <c r="K411" i="25"/>
  <c r="J411" i="25"/>
  <c r="I411" i="25"/>
  <c r="H411" i="25"/>
  <c r="L410" i="25"/>
  <c r="K410" i="25"/>
  <c r="J410" i="25"/>
  <c r="I410" i="25"/>
  <c r="H410" i="25"/>
  <c r="L408" i="25"/>
  <c r="K408" i="25"/>
  <c r="J408" i="25"/>
  <c r="I408" i="25"/>
  <c r="H408" i="25"/>
  <c r="L407" i="25"/>
  <c r="K407" i="25"/>
  <c r="J407" i="25"/>
  <c r="I407" i="25"/>
  <c r="H407" i="25"/>
  <c r="L406" i="25"/>
  <c r="K406" i="25"/>
  <c r="J406" i="25"/>
  <c r="I406" i="25"/>
  <c r="H406" i="25"/>
  <c r="L405" i="25"/>
  <c r="K405" i="25"/>
  <c r="J405" i="25"/>
  <c r="I405" i="25"/>
  <c r="H405" i="25"/>
  <c r="L404" i="25"/>
  <c r="K404" i="25"/>
  <c r="J404" i="25"/>
  <c r="I404" i="25"/>
  <c r="H404" i="25"/>
  <c r="L403" i="25"/>
  <c r="K403" i="25"/>
  <c r="J403" i="25"/>
  <c r="I403" i="25"/>
  <c r="H403" i="25"/>
  <c r="L402" i="25"/>
  <c r="K402" i="25"/>
  <c r="J402" i="25"/>
  <c r="I402" i="25"/>
  <c r="H402" i="25"/>
  <c r="L401" i="25"/>
  <c r="K401" i="25"/>
  <c r="J401" i="25"/>
  <c r="I401" i="25"/>
  <c r="H401" i="25"/>
  <c r="L400" i="25"/>
  <c r="K400" i="25"/>
  <c r="J400" i="25"/>
  <c r="I400" i="25"/>
  <c r="H400" i="25"/>
  <c r="L399" i="25"/>
  <c r="K399" i="25"/>
  <c r="J399" i="25"/>
  <c r="I399" i="25"/>
  <c r="H399" i="25"/>
  <c r="L394" i="25"/>
  <c r="K394" i="25"/>
  <c r="J394" i="25"/>
  <c r="I394" i="25"/>
  <c r="H394" i="25"/>
  <c r="L393" i="25"/>
  <c r="K393" i="25"/>
  <c r="J393" i="25"/>
  <c r="I393" i="25"/>
  <c r="H393" i="25"/>
  <c r="L392" i="25"/>
  <c r="K392" i="25"/>
  <c r="J392" i="25"/>
  <c r="I392" i="25"/>
  <c r="H392" i="25"/>
  <c r="L391" i="25"/>
  <c r="K391" i="25"/>
  <c r="J391" i="25"/>
  <c r="I391" i="25"/>
  <c r="H391" i="25"/>
  <c r="L390" i="25"/>
  <c r="K390" i="25"/>
  <c r="J390" i="25"/>
  <c r="I390" i="25"/>
  <c r="H390" i="25"/>
  <c r="L389" i="25"/>
  <c r="K389" i="25"/>
  <c r="J389" i="25"/>
  <c r="I389" i="25"/>
  <c r="H389" i="25"/>
  <c r="L388" i="25"/>
  <c r="K388" i="25"/>
  <c r="J388" i="25"/>
  <c r="I388" i="25"/>
  <c r="H388" i="25"/>
  <c r="L387" i="25"/>
  <c r="K387" i="25"/>
  <c r="J387" i="25"/>
  <c r="I387" i="25"/>
  <c r="H387" i="25"/>
  <c r="L386" i="25"/>
  <c r="K386" i="25"/>
  <c r="J386" i="25"/>
  <c r="I386" i="25"/>
  <c r="H386" i="25"/>
  <c r="L385" i="25"/>
  <c r="K385" i="25"/>
  <c r="J385" i="25"/>
  <c r="I385" i="25"/>
  <c r="H385" i="25"/>
  <c r="L382" i="25"/>
  <c r="K382" i="25"/>
  <c r="J382" i="25"/>
  <c r="I382" i="25"/>
  <c r="H382" i="25"/>
  <c r="L381" i="25"/>
  <c r="K381" i="25"/>
  <c r="J381" i="25"/>
  <c r="I381" i="25"/>
  <c r="H381" i="25"/>
  <c r="L380" i="25"/>
  <c r="K380" i="25"/>
  <c r="J380" i="25"/>
  <c r="I380" i="25"/>
  <c r="H380" i="25"/>
  <c r="L379" i="25"/>
  <c r="K379" i="25"/>
  <c r="J379" i="25"/>
  <c r="I379" i="25"/>
  <c r="H379" i="25"/>
  <c r="L378" i="25"/>
  <c r="K378" i="25"/>
  <c r="J378" i="25"/>
  <c r="I378" i="25"/>
  <c r="H378" i="25"/>
  <c r="L377" i="25"/>
  <c r="K377" i="25"/>
  <c r="J377" i="25"/>
  <c r="I377" i="25"/>
  <c r="H377" i="25"/>
  <c r="L376" i="25"/>
  <c r="K376" i="25"/>
  <c r="J376" i="25"/>
  <c r="I376" i="25"/>
  <c r="H376" i="25"/>
  <c r="L375" i="25"/>
  <c r="K375" i="25"/>
  <c r="J375" i="25"/>
  <c r="I375" i="25"/>
  <c r="H375" i="25"/>
  <c r="L374" i="25"/>
  <c r="K374" i="25"/>
  <c r="J374" i="25"/>
  <c r="I374" i="25"/>
  <c r="H374" i="25"/>
  <c r="L373" i="25"/>
  <c r="K373" i="25"/>
  <c r="J373" i="25"/>
  <c r="I373" i="25"/>
  <c r="H373" i="25"/>
  <c r="L370" i="25"/>
  <c r="K370" i="25"/>
  <c r="J370" i="25"/>
  <c r="I370" i="25"/>
  <c r="H370" i="25"/>
  <c r="L369" i="25"/>
  <c r="K369" i="25"/>
  <c r="J369" i="25"/>
  <c r="I369" i="25"/>
  <c r="H369" i="25"/>
  <c r="L368" i="25"/>
  <c r="K368" i="25"/>
  <c r="J368" i="25"/>
  <c r="I368" i="25"/>
  <c r="H368" i="25"/>
  <c r="L367" i="25"/>
  <c r="K367" i="25"/>
  <c r="J367" i="25"/>
  <c r="I367" i="25"/>
  <c r="H367" i="25"/>
  <c r="L366" i="25"/>
  <c r="K366" i="25"/>
  <c r="J366" i="25"/>
  <c r="I366" i="25"/>
  <c r="H366" i="25"/>
  <c r="L365" i="25"/>
  <c r="K365" i="25"/>
  <c r="J365" i="25"/>
  <c r="I365" i="25"/>
  <c r="H365" i="25"/>
  <c r="L364" i="25"/>
  <c r="K364" i="25"/>
  <c r="J364" i="25"/>
  <c r="I364" i="25"/>
  <c r="H364" i="25"/>
  <c r="L363" i="25"/>
  <c r="K363" i="25"/>
  <c r="J363" i="25"/>
  <c r="I363" i="25"/>
  <c r="H363" i="25"/>
  <c r="L362" i="25"/>
  <c r="K362" i="25"/>
  <c r="J362" i="25"/>
  <c r="I362" i="25"/>
  <c r="H362" i="25"/>
  <c r="L361" i="25"/>
  <c r="K361" i="25"/>
  <c r="J361" i="25"/>
  <c r="I361" i="25"/>
  <c r="H361" i="25"/>
  <c r="L355" i="25"/>
  <c r="K355" i="25"/>
  <c r="J355" i="25"/>
  <c r="I355" i="25"/>
  <c r="H355" i="25"/>
  <c r="L354" i="25"/>
  <c r="K354" i="25"/>
  <c r="J354" i="25"/>
  <c r="I354" i="25"/>
  <c r="H354" i="25"/>
  <c r="L353" i="25"/>
  <c r="K353" i="25"/>
  <c r="J353" i="25"/>
  <c r="I353" i="25"/>
  <c r="H353" i="25"/>
  <c r="L352" i="25"/>
  <c r="K352" i="25"/>
  <c r="J352" i="25"/>
  <c r="I352" i="25"/>
  <c r="H352" i="25"/>
  <c r="L351" i="25"/>
  <c r="K351" i="25"/>
  <c r="J351" i="25"/>
  <c r="I351" i="25"/>
  <c r="H351" i="25"/>
  <c r="L350" i="25"/>
  <c r="K350" i="25"/>
  <c r="J350" i="25"/>
  <c r="I350" i="25"/>
  <c r="H350" i="25"/>
  <c r="L349" i="25"/>
  <c r="K349" i="25"/>
  <c r="J349" i="25"/>
  <c r="I349" i="25"/>
  <c r="H349" i="25"/>
  <c r="L348" i="25"/>
  <c r="K348" i="25"/>
  <c r="J348" i="25"/>
  <c r="I348" i="25"/>
  <c r="H348" i="25"/>
  <c r="L347" i="25"/>
  <c r="K347" i="25"/>
  <c r="J347" i="25"/>
  <c r="I347" i="25"/>
  <c r="H347" i="25"/>
  <c r="L346" i="25"/>
  <c r="K346" i="25"/>
  <c r="J346" i="25"/>
  <c r="I346" i="25"/>
  <c r="H346" i="25"/>
  <c r="L343" i="25"/>
  <c r="K343" i="25"/>
  <c r="J343" i="25"/>
  <c r="L342" i="25"/>
  <c r="K342" i="25"/>
  <c r="J342" i="25"/>
  <c r="L341" i="25"/>
  <c r="K341" i="25"/>
  <c r="J341" i="25"/>
  <c r="L340" i="25"/>
  <c r="K340" i="25"/>
  <c r="J340" i="25"/>
  <c r="L339" i="25"/>
  <c r="K339" i="25"/>
  <c r="J339" i="25"/>
  <c r="L338" i="25"/>
  <c r="K338" i="25"/>
  <c r="J338" i="25"/>
  <c r="L337" i="25"/>
  <c r="K337" i="25"/>
  <c r="J337" i="25"/>
  <c r="L336" i="25"/>
  <c r="K336" i="25"/>
  <c r="J336" i="25"/>
  <c r="L335" i="25"/>
  <c r="K335" i="25"/>
  <c r="J335" i="25"/>
  <c r="L333" i="25"/>
  <c r="K333" i="25"/>
  <c r="J333" i="25"/>
  <c r="L326" i="25"/>
  <c r="K326" i="25"/>
  <c r="L325" i="25"/>
  <c r="K325" i="25"/>
  <c r="L324" i="25"/>
  <c r="K324" i="25"/>
  <c r="L323" i="25"/>
  <c r="K323" i="25"/>
  <c r="L322" i="25"/>
  <c r="K322" i="25"/>
  <c r="L321" i="25"/>
  <c r="K321" i="25"/>
  <c r="K319" i="25"/>
  <c r="J319" i="25"/>
  <c r="I319" i="25"/>
  <c r="H319" i="25"/>
  <c r="K318" i="25"/>
  <c r="J318" i="25"/>
  <c r="I318" i="25"/>
  <c r="H318" i="25"/>
  <c r="K317" i="25"/>
  <c r="J317" i="25"/>
  <c r="I317" i="25"/>
  <c r="H317" i="25"/>
  <c r="K316" i="25"/>
  <c r="J316" i="25"/>
  <c r="I316" i="25"/>
  <c r="H316" i="25"/>
  <c r="K315" i="25"/>
  <c r="J315" i="25"/>
  <c r="I315" i="25"/>
  <c r="H315" i="25"/>
  <c r="K314" i="25"/>
  <c r="J314" i="25"/>
  <c r="I314" i="25"/>
  <c r="H314" i="25"/>
  <c r="L309" i="25"/>
  <c r="K309" i="25"/>
  <c r="L308" i="25"/>
  <c r="K308" i="25"/>
  <c r="L307" i="25"/>
  <c r="K307" i="25"/>
  <c r="L306" i="25"/>
  <c r="K306" i="25"/>
  <c r="L305" i="25"/>
  <c r="K305" i="25"/>
  <c r="L304" i="25"/>
  <c r="K304" i="25"/>
  <c r="J302" i="25"/>
  <c r="I302" i="25"/>
  <c r="H302" i="25"/>
  <c r="J301" i="25"/>
  <c r="I301" i="25"/>
  <c r="H301" i="25"/>
  <c r="J300" i="25"/>
  <c r="I300" i="25"/>
  <c r="H300" i="25"/>
  <c r="J299" i="25"/>
  <c r="I299" i="25"/>
  <c r="H299" i="25"/>
  <c r="J298" i="25"/>
  <c r="I298" i="25"/>
  <c r="H298" i="25"/>
  <c r="J297" i="25"/>
  <c r="I297" i="25"/>
  <c r="H297" i="25"/>
  <c r="L295" i="25"/>
  <c r="K295" i="25"/>
  <c r="J295" i="25"/>
  <c r="I295" i="25"/>
  <c r="H295" i="25"/>
  <c r="L294" i="25"/>
  <c r="K294" i="25"/>
  <c r="J294" i="25"/>
  <c r="I294" i="25"/>
  <c r="H294" i="25"/>
  <c r="L293" i="25"/>
  <c r="K293" i="25"/>
  <c r="J293" i="25"/>
  <c r="I293" i="25"/>
  <c r="H293" i="25"/>
  <c r="L292" i="25"/>
  <c r="K292" i="25"/>
  <c r="J292" i="25"/>
  <c r="I292" i="25"/>
  <c r="H292" i="25"/>
  <c r="L291" i="25"/>
  <c r="K291" i="25"/>
  <c r="J291" i="25"/>
  <c r="I291" i="25"/>
  <c r="H291" i="25"/>
  <c r="L290" i="25"/>
  <c r="K290" i="25"/>
  <c r="J290" i="25"/>
  <c r="I290" i="25"/>
  <c r="H290" i="25"/>
  <c r="L289" i="25"/>
  <c r="K289" i="25"/>
  <c r="J289" i="25"/>
  <c r="I289" i="25"/>
  <c r="H289" i="25"/>
  <c r="L288" i="25"/>
  <c r="K288" i="25"/>
  <c r="J288" i="25"/>
  <c r="I288" i="25"/>
  <c r="H288" i="25"/>
  <c r="L287" i="25"/>
  <c r="K287" i="25"/>
  <c r="J287" i="25"/>
  <c r="I287" i="25"/>
  <c r="H287" i="25"/>
  <c r="L285" i="25"/>
  <c r="K285" i="25"/>
  <c r="J285" i="25"/>
  <c r="I285" i="25"/>
  <c r="H285" i="25"/>
  <c r="L284" i="25"/>
  <c r="K284" i="25"/>
  <c r="J284" i="25"/>
  <c r="I284" i="25"/>
  <c r="H284" i="25"/>
  <c r="L283" i="25"/>
  <c r="K283" i="25"/>
  <c r="J283" i="25"/>
  <c r="I283" i="25"/>
  <c r="H283" i="25"/>
  <c r="L282" i="25"/>
  <c r="K282" i="25"/>
  <c r="J282" i="25"/>
  <c r="I282" i="25"/>
  <c r="H282" i="25"/>
  <c r="L281" i="25"/>
  <c r="K281" i="25"/>
  <c r="J281" i="25"/>
  <c r="I281" i="25"/>
  <c r="H281" i="25"/>
  <c r="L280" i="25"/>
  <c r="K280" i="25"/>
  <c r="J280" i="25"/>
  <c r="I280" i="25"/>
  <c r="H280" i="25"/>
  <c r="L279" i="25"/>
  <c r="K279" i="25"/>
  <c r="J279" i="25"/>
  <c r="I279" i="25"/>
  <c r="H279" i="25"/>
  <c r="L278" i="25"/>
  <c r="K278" i="25"/>
  <c r="J278" i="25"/>
  <c r="I278" i="25"/>
  <c r="H278" i="25"/>
  <c r="L273" i="25"/>
  <c r="K273" i="25"/>
  <c r="J273" i="25"/>
  <c r="L272" i="25"/>
  <c r="K272" i="25"/>
  <c r="J272" i="25"/>
  <c r="L270" i="25"/>
  <c r="K270" i="25"/>
  <c r="J270" i="25"/>
  <c r="L269" i="25"/>
  <c r="K269" i="25"/>
  <c r="J269" i="25"/>
  <c r="L268" i="25"/>
  <c r="K268" i="25"/>
  <c r="J268" i="25"/>
  <c r="L267" i="25"/>
  <c r="K267" i="25"/>
  <c r="J267" i="25"/>
  <c r="L265" i="25"/>
  <c r="K265" i="25"/>
  <c r="J265" i="25"/>
  <c r="L263" i="25"/>
  <c r="K263" i="25"/>
  <c r="J263" i="25"/>
  <c r="L261" i="25"/>
  <c r="K261" i="25"/>
  <c r="L260" i="25"/>
  <c r="K260" i="25"/>
  <c r="L259" i="25"/>
  <c r="K259" i="25"/>
  <c r="L258" i="25"/>
  <c r="K258" i="25"/>
  <c r="L257" i="25"/>
  <c r="K257" i="25"/>
  <c r="L256" i="25"/>
  <c r="K256" i="25"/>
  <c r="L255" i="25"/>
  <c r="K255" i="25"/>
  <c r="L254" i="25"/>
  <c r="K254" i="25"/>
  <c r="L252" i="25"/>
  <c r="K252" i="25"/>
  <c r="L251" i="25"/>
  <c r="K251" i="25"/>
  <c r="L250" i="25"/>
  <c r="K250" i="25"/>
  <c r="L249" i="25"/>
  <c r="K249" i="25"/>
  <c r="L248" i="25"/>
  <c r="K248" i="25"/>
  <c r="L247" i="25"/>
  <c r="K247" i="25"/>
  <c r="L246" i="25"/>
  <c r="K246" i="25"/>
  <c r="L245" i="25"/>
  <c r="K245" i="25"/>
  <c r="L244" i="25"/>
  <c r="K244" i="25"/>
  <c r="L243" i="25"/>
  <c r="K243" i="25"/>
  <c r="L165" i="25"/>
  <c r="K165" i="25"/>
  <c r="J165" i="25"/>
  <c r="I165" i="25"/>
  <c r="H165" i="25"/>
  <c r="L164" i="25"/>
  <c r="K164" i="25"/>
  <c r="J164" i="25"/>
  <c r="I164" i="25"/>
  <c r="H164" i="25"/>
  <c r="L163" i="25"/>
  <c r="K163" i="25"/>
  <c r="J163" i="25"/>
  <c r="I163" i="25"/>
  <c r="H163" i="25"/>
  <c r="L162" i="25"/>
  <c r="K162" i="25"/>
  <c r="J162" i="25"/>
  <c r="I162" i="25"/>
  <c r="H162" i="25"/>
  <c r="L161" i="25"/>
  <c r="K161" i="25"/>
  <c r="J161" i="25"/>
  <c r="I161" i="25"/>
  <c r="H161" i="25"/>
  <c r="L160" i="25"/>
  <c r="K160" i="25"/>
  <c r="J160" i="25"/>
  <c r="I160" i="25"/>
  <c r="H160" i="25"/>
  <c r="L159" i="25"/>
  <c r="K159" i="25"/>
  <c r="J159" i="25"/>
  <c r="I159" i="25"/>
  <c r="H159" i="25"/>
  <c r="L158" i="25"/>
  <c r="K158" i="25"/>
  <c r="J158" i="25"/>
  <c r="I158" i="25"/>
  <c r="H158" i="25"/>
  <c r="L157" i="25"/>
  <c r="K157" i="25"/>
  <c r="J157" i="25"/>
  <c r="I157" i="25"/>
  <c r="H157" i="25"/>
  <c r="L156" i="25"/>
  <c r="K156" i="25"/>
  <c r="J156" i="25"/>
  <c r="I156" i="25"/>
  <c r="H156" i="25"/>
  <c r="L154" i="25"/>
  <c r="K154" i="25"/>
  <c r="J154" i="25"/>
  <c r="I154" i="25"/>
  <c r="H154" i="25"/>
  <c r="L153" i="25"/>
  <c r="K153" i="25"/>
  <c r="J153" i="25"/>
  <c r="I153" i="25"/>
  <c r="H153" i="25"/>
  <c r="L152" i="25"/>
  <c r="K152" i="25"/>
  <c r="J152" i="25"/>
  <c r="I152" i="25"/>
  <c r="H152" i="25"/>
  <c r="L151" i="25"/>
  <c r="K151" i="25"/>
  <c r="J151" i="25"/>
  <c r="I151" i="25"/>
  <c r="H151" i="25"/>
  <c r="L150" i="25"/>
  <c r="K150" i="25"/>
  <c r="J150" i="25"/>
  <c r="I150" i="25"/>
  <c r="H150" i="25"/>
  <c r="L149" i="25"/>
  <c r="K149" i="25"/>
  <c r="J149" i="25"/>
  <c r="I149" i="25"/>
  <c r="H149" i="25"/>
  <c r="L148" i="25"/>
  <c r="K148" i="25"/>
  <c r="J148" i="25"/>
  <c r="I148" i="25"/>
  <c r="H148" i="25"/>
  <c r="L147" i="25"/>
  <c r="K147" i="25"/>
  <c r="J147" i="25"/>
  <c r="I147" i="25"/>
  <c r="H147" i="25"/>
  <c r="L146" i="25"/>
  <c r="K146" i="25"/>
  <c r="J146" i="25"/>
  <c r="I146" i="25"/>
  <c r="H146" i="25"/>
  <c r="L145" i="25"/>
  <c r="K145" i="25"/>
  <c r="J145" i="25"/>
  <c r="I145" i="25"/>
  <c r="H145" i="25"/>
  <c r="L144" i="25"/>
  <c r="K144" i="25"/>
  <c r="J144" i="25"/>
  <c r="I144" i="25"/>
  <c r="H144" i="25"/>
  <c r="L143" i="25"/>
  <c r="K143" i="25"/>
  <c r="J143" i="25"/>
  <c r="I143" i="25"/>
  <c r="H143" i="25"/>
  <c r="L138" i="25"/>
  <c r="K138" i="25"/>
  <c r="J138" i="25"/>
  <c r="I138" i="25"/>
  <c r="H138" i="25"/>
  <c r="L137" i="25"/>
  <c r="K137" i="25"/>
  <c r="J137" i="25"/>
  <c r="I137" i="25"/>
  <c r="H137" i="25"/>
  <c r="L136" i="25"/>
  <c r="K136" i="25"/>
  <c r="J136" i="25"/>
  <c r="I136" i="25"/>
  <c r="H136" i="25"/>
  <c r="L135" i="25"/>
  <c r="K135" i="25"/>
  <c r="J135" i="25"/>
  <c r="I135" i="25"/>
  <c r="H135" i="25"/>
  <c r="L134" i="25"/>
  <c r="K134" i="25"/>
  <c r="J134" i="25"/>
  <c r="I134" i="25"/>
  <c r="H134" i="25"/>
  <c r="L133" i="25"/>
  <c r="K133" i="25"/>
  <c r="J133" i="25"/>
  <c r="I133" i="25"/>
  <c r="H133" i="25"/>
  <c r="L132" i="25"/>
  <c r="K132" i="25"/>
  <c r="J132" i="25"/>
  <c r="I132" i="25"/>
  <c r="H132" i="25"/>
  <c r="L131" i="25"/>
  <c r="K131" i="25"/>
  <c r="J131" i="25"/>
  <c r="I131" i="25"/>
  <c r="H131" i="25"/>
  <c r="L129" i="25"/>
  <c r="K129" i="25"/>
  <c r="J129" i="25"/>
  <c r="I129" i="25"/>
  <c r="H129" i="25"/>
  <c r="L128" i="25"/>
  <c r="K128" i="25"/>
  <c r="J128" i="25"/>
  <c r="I128" i="25"/>
  <c r="H128" i="25"/>
  <c r="L126" i="25"/>
  <c r="K126" i="25"/>
  <c r="J126" i="25"/>
  <c r="I126" i="25"/>
  <c r="H126" i="25"/>
  <c r="L125" i="25"/>
  <c r="K125" i="25"/>
  <c r="J125" i="25"/>
  <c r="I125" i="25"/>
  <c r="H125" i="25"/>
  <c r="L124" i="25"/>
  <c r="K124" i="25"/>
  <c r="J124" i="25"/>
  <c r="I124" i="25"/>
  <c r="H124" i="25"/>
  <c r="L123" i="25"/>
  <c r="K123" i="25"/>
  <c r="J123" i="25"/>
  <c r="I123" i="25"/>
  <c r="H123" i="25"/>
  <c r="L122" i="25"/>
  <c r="K122" i="25"/>
  <c r="J122" i="25"/>
  <c r="I122" i="25"/>
  <c r="H122" i="25"/>
  <c r="L121" i="25"/>
  <c r="K121" i="25"/>
  <c r="J121" i="25"/>
  <c r="I121" i="25"/>
  <c r="H121" i="25"/>
  <c r="L120" i="25"/>
  <c r="K120" i="25"/>
  <c r="J120" i="25"/>
  <c r="I120" i="25"/>
  <c r="H120" i="25"/>
  <c r="L119" i="25"/>
  <c r="K119" i="25"/>
  <c r="J119" i="25"/>
  <c r="I119" i="25"/>
  <c r="H119" i="25"/>
  <c r="L118" i="25"/>
  <c r="K118" i="25"/>
  <c r="J118" i="25"/>
  <c r="I118" i="25"/>
  <c r="H118" i="25"/>
  <c r="L117" i="25"/>
  <c r="K117" i="25"/>
  <c r="J117" i="25"/>
  <c r="I117" i="25"/>
  <c r="H117" i="25"/>
  <c r="L116" i="25"/>
  <c r="K116" i="25"/>
  <c r="J116" i="25"/>
  <c r="I116" i="25"/>
  <c r="H116" i="25"/>
  <c r="L111" i="25"/>
  <c r="K111" i="25"/>
  <c r="J111" i="25"/>
  <c r="I111" i="25"/>
  <c r="H111" i="25"/>
  <c r="L110" i="25"/>
  <c r="K110" i="25"/>
  <c r="J110" i="25"/>
  <c r="I110" i="25"/>
  <c r="H110" i="25"/>
  <c r="L109" i="25"/>
  <c r="K109" i="25"/>
  <c r="J109" i="25"/>
  <c r="I109" i="25"/>
  <c r="H109" i="25"/>
  <c r="L108" i="25"/>
  <c r="K108" i="25"/>
  <c r="J108" i="25"/>
  <c r="I108" i="25"/>
  <c r="H108" i="25"/>
  <c r="L107" i="25"/>
  <c r="K107" i="25"/>
  <c r="J107" i="25"/>
  <c r="I107" i="25"/>
  <c r="H107" i="25"/>
  <c r="L106" i="25"/>
  <c r="K106" i="25"/>
  <c r="J106" i="25"/>
  <c r="I106" i="25"/>
  <c r="H106" i="25"/>
  <c r="L105" i="25"/>
  <c r="K105" i="25"/>
  <c r="J105" i="25"/>
  <c r="I105" i="25"/>
  <c r="H105" i="25"/>
  <c r="L104" i="25"/>
  <c r="K104" i="25"/>
  <c r="J104" i="25"/>
  <c r="I104" i="25"/>
  <c r="H104" i="25"/>
  <c r="L103" i="25"/>
  <c r="K103" i="25"/>
  <c r="J103" i="25"/>
  <c r="I103" i="25"/>
  <c r="H103" i="25"/>
  <c r="L102" i="25"/>
  <c r="K102" i="25"/>
  <c r="J102" i="25"/>
  <c r="I102" i="25"/>
  <c r="H102" i="25"/>
  <c r="L101" i="25"/>
  <c r="K101" i="25"/>
  <c r="J101" i="25"/>
  <c r="I101" i="25"/>
  <c r="H101" i="25"/>
  <c r="L99" i="25"/>
  <c r="K99" i="25"/>
  <c r="J99" i="25"/>
  <c r="I99" i="25"/>
  <c r="H99" i="25"/>
  <c r="L98" i="25"/>
  <c r="K98" i="25"/>
  <c r="J98" i="25"/>
  <c r="I98" i="25"/>
  <c r="H98" i="25"/>
  <c r="L97" i="25"/>
  <c r="K97" i="25"/>
  <c r="J97" i="25"/>
  <c r="I97" i="25"/>
  <c r="H97" i="25"/>
  <c r="L96" i="25"/>
  <c r="K96" i="25"/>
  <c r="J96" i="25"/>
  <c r="I96" i="25"/>
  <c r="H96" i="25"/>
  <c r="L95" i="25"/>
  <c r="K95" i="25"/>
  <c r="J95" i="25"/>
  <c r="I95" i="25"/>
  <c r="H95" i="25"/>
  <c r="L94" i="25"/>
  <c r="K94" i="25"/>
  <c r="J94" i="25"/>
  <c r="I94" i="25"/>
  <c r="H94" i="25"/>
  <c r="L93" i="25"/>
  <c r="K93" i="25"/>
  <c r="J93" i="25"/>
  <c r="I93" i="25"/>
  <c r="H93" i="25"/>
  <c r="L92" i="25"/>
  <c r="K92" i="25"/>
  <c r="J92" i="25"/>
  <c r="I92" i="25"/>
  <c r="H92" i="25"/>
  <c r="L91" i="25"/>
  <c r="K91" i="25"/>
  <c r="J91" i="25"/>
  <c r="I91" i="25"/>
  <c r="H91" i="25"/>
  <c r="L90" i="25"/>
  <c r="K90" i="25"/>
  <c r="J90" i="25"/>
  <c r="I90" i="25"/>
  <c r="H90" i="25"/>
  <c r="L89" i="25"/>
  <c r="K89" i="25"/>
  <c r="J89" i="25"/>
  <c r="I89" i="25"/>
  <c r="H89" i="25"/>
  <c r="L87" i="25"/>
  <c r="K87" i="25"/>
  <c r="J87" i="25"/>
  <c r="I87" i="25"/>
  <c r="H87" i="25"/>
  <c r="L86" i="25"/>
  <c r="K86" i="25"/>
  <c r="J86" i="25"/>
  <c r="I86" i="25"/>
  <c r="H86" i="25"/>
  <c r="L85" i="25"/>
  <c r="K85" i="25"/>
  <c r="J85" i="25"/>
  <c r="I85" i="25"/>
  <c r="H85" i="25"/>
  <c r="L84" i="25"/>
  <c r="K84" i="25"/>
  <c r="J84" i="25"/>
  <c r="I84" i="25"/>
  <c r="H84" i="25"/>
  <c r="L83" i="25"/>
  <c r="K83" i="25"/>
  <c r="J83" i="25"/>
  <c r="I83" i="25"/>
  <c r="H83" i="25"/>
  <c r="L82" i="25"/>
  <c r="K82" i="25"/>
  <c r="J82" i="25"/>
  <c r="I82" i="25"/>
  <c r="H82" i="25"/>
  <c r="L81" i="25"/>
  <c r="K81" i="25"/>
  <c r="J81" i="25"/>
  <c r="I81" i="25"/>
  <c r="H81" i="25"/>
  <c r="L80" i="25"/>
  <c r="K80" i="25"/>
  <c r="J80" i="25"/>
  <c r="I80" i="25"/>
  <c r="H80" i="25"/>
  <c r="L79" i="25"/>
  <c r="K79" i="25"/>
  <c r="J79" i="25"/>
  <c r="I79" i="25"/>
  <c r="H79" i="25"/>
  <c r="L78" i="25"/>
  <c r="K78" i="25"/>
  <c r="J78" i="25"/>
  <c r="I78" i="25"/>
  <c r="H78" i="25"/>
  <c r="L77" i="25"/>
  <c r="K77" i="25"/>
  <c r="J77" i="25"/>
  <c r="I77" i="25"/>
  <c r="H77" i="25"/>
  <c r="L72" i="25"/>
  <c r="K72" i="25"/>
  <c r="J72" i="25"/>
  <c r="I72" i="25"/>
  <c r="H72" i="25"/>
  <c r="L71" i="25"/>
  <c r="K71" i="25"/>
  <c r="J71" i="25"/>
  <c r="I71" i="25"/>
  <c r="H71" i="25"/>
  <c r="L70" i="25"/>
  <c r="K70" i="25"/>
  <c r="J70" i="25"/>
  <c r="I70" i="25"/>
  <c r="H70" i="25"/>
  <c r="L69" i="25"/>
  <c r="K69" i="25"/>
  <c r="J69" i="25"/>
  <c r="I69" i="25"/>
  <c r="H69" i="25"/>
  <c r="L68" i="25"/>
  <c r="K68" i="25"/>
  <c r="J68" i="25"/>
  <c r="I68" i="25"/>
  <c r="H68" i="25"/>
  <c r="L67" i="25"/>
  <c r="K67" i="25"/>
  <c r="J67" i="25"/>
  <c r="I67" i="25"/>
  <c r="H67" i="25"/>
  <c r="L66" i="25"/>
  <c r="K66" i="25"/>
  <c r="J66" i="25"/>
  <c r="I66" i="25"/>
  <c r="H66" i="25"/>
  <c r="L65" i="25"/>
  <c r="K65" i="25"/>
  <c r="J65" i="25"/>
  <c r="I65" i="25"/>
  <c r="H65" i="25"/>
  <c r="L64" i="25"/>
  <c r="K64" i="25"/>
  <c r="J64" i="25"/>
  <c r="I64" i="25"/>
  <c r="H64" i="25"/>
  <c r="L63" i="25"/>
  <c r="K63" i="25"/>
  <c r="J63" i="25"/>
  <c r="I63" i="25"/>
  <c r="H63" i="25"/>
  <c r="L62" i="25"/>
  <c r="K62" i="25"/>
  <c r="J62" i="25"/>
  <c r="I62" i="25"/>
  <c r="H62" i="25"/>
  <c r="L60" i="25"/>
  <c r="K60" i="25"/>
  <c r="J60" i="25"/>
  <c r="I60" i="25"/>
  <c r="H60" i="25"/>
  <c r="L59" i="25"/>
  <c r="K59" i="25"/>
  <c r="J59" i="25"/>
  <c r="I59" i="25"/>
  <c r="H59" i="25"/>
  <c r="L58" i="25"/>
  <c r="K58" i="25"/>
  <c r="J58" i="25"/>
  <c r="I58" i="25"/>
  <c r="H58" i="25"/>
  <c r="L57" i="25"/>
  <c r="K57" i="25"/>
  <c r="J57" i="25"/>
  <c r="I57" i="25"/>
  <c r="H57" i="25"/>
  <c r="L56" i="25"/>
  <c r="K56" i="25"/>
  <c r="J56" i="25"/>
  <c r="I56" i="25"/>
  <c r="H56" i="25"/>
  <c r="L55" i="25"/>
  <c r="K55" i="25"/>
  <c r="J55" i="25"/>
  <c r="I55" i="25"/>
  <c r="H55" i="25"/>
  <c r="L54" i="25"/>
  <c r="K54" i="25"/>
  <c r="J54" i="25"/>
  <c r="I54" i="25"/>
  <c r="H54" i="25"/>
  <c r="L53" i="25"/>
  <c r="K53" i="25"/>
  <c r="J53" i="25"/>
  <c r="I53" i="25"/>
  <c r="H53" i="25"/>
  <c r="L52" i="25"/>
  <c r="K52" i="25"/>
  <c r="J52" i="25"/>
  <c r="I52" i="25"/>
  <c r="H52" i="25"/>
  <c r="L51" i="25"/>
  <c r="K51" i="25"/>
  <c r="J51" i="25"/>
  <c r="I51" i="25"/>
  <c r="H51" i="25"/>
  <c r="L50" i="25"/>
  <c r="K50" i="25"/>
  <c r="J50" i="25"/>
  <c r="I50" i="25"/>
  <c r="H50" i="25"/>
  <c r="L33" i="25"/>
  <c r="K33" i="25"/>
  <c r="J33" i="25"/>
  <c r="L32" i="25"/>
  <c r="K32" i="25"/>
  <c r="J32" i="25"/>
  <c r="L31" i="25"/>
  <c r="K31" i="25"/>
  <c r="J31" i="25"/>
  <c r="L30" i="25"/>
  <c r="K30" i="25"/>
  <c r="J30" i="25"/>
  <c r="L29" i="25"/>
  <c r="K29" i="25"/>
  <c r="J29" i="25"/>
  <c r="L28" i="25"/>
  <c r="K28" i="25"/>
  <c r="J28" i="25"/>
  <c r="L27" i="25"/>
  <c r="K27" i="25"/>
  <c r="J27" i="25"/>
  <c r="L26" i="25"/>
  <c r="K26" i="25"/>
  <c r="J26" i="25"/>
  <c r="L25" i="25"/>
  <c r="K25" i="25"/>
  <c r="J25" i="25"/>
  <c r="L24" i="25"/>
  <c r="K24" i="25"/>
  <c r="J24" i="25"/>
  <c r="L23" i="25"/>
  <c r="K23" i="25"/>
  <c r="J23" i="25"/>
  <c r="L21" i="25"/>
  <c r="K21" i="25"/>
  <c r="J21" i="25"/>
  <c r="L20" i="25"/>
  <c r="K20" i="25"/>
  <c r="J20" i="25"/>
  <c r="L19" i="25"/>
  <c r="K19" i="25"/>
  <c r="J19" i="25"/>
  <c r="L18" i="25"/>
  <c r="K18" i="25"/>
  <c r="J18" i="25"/>
  <c r="L17" i="25"/>
  <c r="K17" i="25"/>
  <c r="J17" i="25"/>
  <c r="L16" i="25"/>
  <c r="K16" i="25"/>
  <c r="J16" i="25"/>
  <c r="L15" i="25"/>
  <c r="K15" i="25"/>
  <c r="J15" i="25"/>
  <c r="L14" i="25"/>
  <c r="K14" i="25"/>
  <c r="J14" i="25"/>
  <c r="L13" i="25"/>
  <c r="K13" i="25"/>
  <c r="J13" i="25"/>
  <c r="L12" i="25"/>
  <c r="K12" i="25"/>
  <c r="J12" i="25"/>
  <c r="L11" i="25"/>
  <c r="K11" i="25"/>
  <c r="J11" i="25"/>
  <c r="L1215" i="24"/>
  <c r="L1212" i="24"/>
  <c r="L1211" i="24"/>
  <c r="L1210" i="24"/>
  <c r="L1209" i="24"/>
  <c r="L1208" i="24"/>
  <c r="L1200" i="24"/>
  <c r="L1199" i="24"/>
  <c r="L1198" i="24"/>
  <c r="L1197" i="24"/>
  <c r="L1192" i="24"/>
  <c r="L1191" i="24"/>
  <c r="L1189" i="24"/>
  <c r="L1188" i="24"/>
  <c r="L1187" i="24"/>
  <c r="L1186" i="24"/>
  <c r="L1185" i="24"/>
  <c r="L1184" i="24"/>
  <c r="L1178" i="24"/>
  <c r="L1177" i="24"/>
  <c r="L1176" i="24"/>
  <c r="L1175" i="24"/>
  <c r="L1155" i="24"/>
  <c r="L1153" i="24"/>
  <c r="L1152" i="24"/>
  <c r="L1151" i="24"/>
  <c r="L1150" i="24"/>
  <c r="L1149" i="24"/>
  <c r="L1147" i="24"/>
  <c r="L1146" i="24"/>
  <c r="L1145" i="24"/>
  <c r="L1143" i="24"/>
  <c r="L1142" i="24"/>
  <c r="L1141" i="24"/>
  <c r="L1139" i="24"/>
  <c r="L1124" i="24"/>
  <c r="L1123" i="24"/>
  <c r="L1122" i="24"/>
  <c r="L1121" i="24"/>
  <c r="L1120" i="24"/>
  <c r="L1119" i="24"/>
  <c r="L1118" i="24"/>
  <c r="L1117" i="24"/>
  <c r="L1116" i="24"/>
  <c r="L1114" i="24"/>
  <c r="L1113" i="24"/>
  <c r="L1112" i="24"/>
  <c r="L1111" i="24"/>
  <c r="L1110" i="24"/>
  <c r="L1109" i="24"/>
  <c r="L1108" i="24"/>
  <c r="L1106" i="24"/>
  <c r="L1105" i="24"/>
  <c r="L1104" i="24"/>
  <c r="L1103" i="24"/>
  <c r="L1102" i="24"/>
  <c r="L1101" i="24"/>
  <c r="L1100" i="24"/>
  <c r="L1099" i="24"/>
  <c r="L1094" i="24"/>
  <c r="L1092" i="24"/>
  <c r="L1091" i="24"/>
  <c r="L1090" i="24"/>
  <c r="L1089" i="24"/>
  <c r="L1088" i="24"/>
  <c r="L1087" i="24"/>
  <c r="L1086" i="24"/>
  <c r="L1085" i="24"/>
  <c r="L1083" i="24"/>
  <c r="L1081" i="24"/>
  <c r="L1080" i="24"/>
  <c r="L1079" i="24"/>
  <c r="L1078" i="24"/>
  <c r="L1077" i="24"/>
  <c r="L1076" i="24"/>
  <c r="L1075" i="24"/>
  <c r="L1074" i="24"/>
  <c r="L1072" i="24"/>
  <c r="L1071" i="24"/>
  <c r="L1070" i="24"/>
  <c r="L1069" i="24"/>
  <c r="L1068" i="24"/>
  <c r="L1067" i="24"/>
  <c r="L1066" i="24"/>
  <c r="L1065" i="24"/>
  <c r="L1064" i="24"/>
  <c r="L1063" i="24"/>
  <c r="L1062" i="24"/>
  <c r="L1057" i="24"/>
  <c r="L1056" i="24"/>
  <c r="L1054" i="24"/>
  <c r="L1053" i="24"/>
  <c r="L1052" i="24"/>
  <c r="L1051" i="24"/>
  <c r="L1050" i="24"/>
  <c r="L1049" i="24"/>
  <c r="L1048" i="24"/>
  <c r="L1047" i="24"/>
  <c r="L1045" i="24"/>
  <c r="L1044" i="24"/>
  <c r="L1043" i="24"/>
  <c r="L1042" i="24"/>
  <c r="L1041" i="24"/>
  <c r="L1040" i="24"/>
  <c r="L1039" i="24"/>
  <c r="L1038" i="24"/>
  <c r="L1036" i="24"/>
  <c r="L1035" i="24"/>
  <c r="L1034" i="24"/>
  <c r="L1033" i="24"/>
  <c r="L1032" i="24"/>
  <c r="L1031" i="24"/>
  <c r="L1030" i="24"/>
  <c r="L1029" i="24"/>
  <c r="L1028" i="24"/>
  <c r="L1023" i="24"/>
  <c r="L1021" i="24"/>
  <c r="L1020" i="24"/>
  <c r="L1019" i="24"/>
  <c r="L1018" i="24"/>
  <c r="L1017" i="24"/>
  <c r="L1016" i="24"/>
  <c r="L1014" i="24"/>
  <c r="L1013" i="24"/>
  <c r="L1012" i="24"/>
  <c r="L1011" i="24"/>
  <c r="L1010" i="24"/>
  <c r="L1009" i="24"/>
  <c r="L1008" i="24"/>
  <c r="L1007" i="24"/>
  <c r="L1005" i="24"/>
  <c r="L1004" i="24"/>
  <c r="L1003" i="24"/>
  <c r="L1002" i="24"/>
  <c r="L1001" i="24"/>
  <c r="L1000" i="24"/>
  <c r="L999" i="24"/>
  <c r="L998" i="24"/>
  <c r="L978" i="24"/>
  <c r="L977" i="24"/>
  <c r="L976" i="24"/>
  <c r="L975" i="24"/>
  <c r="L974" i="24"/>
  <c r="L973" i="24"/>
  <c r="L972" i="24"/>
  <c r="L971" i="24"/>
  <c r="L970" i="24"/>
  <c r="L969" i="24"/>
  <c r="L968" i="24"/>
  <c r="L967" i="24"/>
  <c r="L962" i="24"/>
  <c r="L961" i="24"/>
  <c r="L960" i="24"/>
  <c r="L959" i="24"/>
  <c r="L958" i="24"/>
  <c r="L957" i="24"/>
  <c r="L956" i="24"/>
  <c r="L955" i="24"/>
  <c r="L954" i="24"/>
  <c r="L953" i="24"/>
  <c r="L952" i="24"/>
  <c r="L950" i="24"/>
  <c r="L949" i="24"/>
  <c r="L948" i="24"/>
  <c r="L947" i="24"/>
  <c r="L946" i="24"/>
  <c r="L945" i="24"/>
  <c r="L944" i="24"/>
  <c r="L943" i="24"/>
  <c r="L942" i="24"/>
  <c r="L941" i="24"/>
  <c r="L936" i="24"/>
  <c r="L934" i="24"/>
  <c r="L933" i="24"/>
  <c r="L932" i="24"/>
  <c r="L931" i="24"/>
  <c r="L930" i="24"/>
  <c r="L929" i="24"/>
  <c r="L927" i="24"/>
  <c r="L924" i="24"/>
  <c r="L923" i="24"/>
  <c r="L922" i="24"/>
  <c r="L921" i="24"/>
  <c r="L920" i="24"/>
  <c r="L919" i="24"/>
  <c r="L918" i="24"/>
  <c r="L916" i="24"/>
  <c r="L915" i="24"/>
  <c r="L913" i="24"/>
  <c r="L912" i="24"/>
  <c r="L911" i="24"/>
  <c r="L910" i="24"/>
  <c r="L909" i="24"/>
  <c r="L908" i="24"/>
  <c r="L907" i="24"/>
  <c r="L901" i="24"/>
  <c r="L900" i="24"/>
  <c r="L899" i="24"/>
  <c r="L898" i="24"/>
  <c r="L897" i="24"/>
  <c r="L896" i="24"/>
  <c r="L895" i="24"/>
  <c r="L894" i="24"/>
  <c r="L893" i="24"/>
  <c r="L892" i="24"/>
  <c r="L885" i="24"/>
  <c r="L884" i="24"/>
  <c r="L883" i="24"/>
  <c r="L882" i="24"/>
  <c r="L881" i="24"/>
  <c r="L880" i="24"/>
  <c r="L879" i="24"/>
  <c r="L878" i="24"/>
  <c r="L876" i="24"/>
  <c r="L875" i="24"/>
  <c r="L867" i="24"/>
  <c r="L866" i="24"/>
  <c r="L864" i="24"/>
  <c r="L863" i="24"/>
  <c r="L862" i="24"/>
  <c r="L861" i="24"/>
  <c r="L860" i="24"/>
  <c r="L859" i="24"/>
  <c r="L858" i="24"/>
  <c r="L849" i="24"/>
  <c r="L847" i="24"/>
  <c r="L846" i="24"/>
  <c r="L845" i="24"/>
  <c r="L844" i="24"/>
  <c r="L843" i="24"/>
  <c r="L842" i="24"/>
  <c r="L831" i="24"/>
  <c r="L830" i="24"/>
  <c r="L828" i="24"/>
  <c r="L827" i="24"/>
  <c r="L826" i="24"/>
  <c r="L825" i="24"/>
  <c r="L815" i="24"/>
  <c r="L813" i="24"/>
  <c r="L811" i="24"/>
  <c r="L806" i="24"/>
  <c r="L805" i="24"/>
  <c r="L803" i="24"/>
  <c r="L802" i="24"/>
  <c r="L801" i="24"/>
  <c r="L800" i="24"/>
  <c r="L799" i="24"/>
  <c r="L798" i="24"/>
  <c r="L797" i="24"/>
  <c r="L795" i="24"/>
  <c r="L794" i="24"/>
  <c r="L793" i="24"/>
  <c r="L792" i="24"/>
  <c r="L791" i="24"/>
  <c r="L790" i="24"/>
  <c r="L789" i="24"/>
  <c r="L788" i="24"/>
  <c r="L772" i="24"/>
  <c r="L771" i="24"/>
  <c r="L770" i="24"/>
  <c r="L769" i="24"/>
  <c r="L768" i="24"/>
  <c r="L767" i="24"/>
  <c r="L766" i="24"/>
  <c r="L765" i="24"/>
  <c r="L764" i="24"/>
  <c r="L763" i="24"/>
  <c r="L762" i="24"/>
  <c r="L760" i="24"/>
  <c r="L759" i="24"/>
  <c r="L757" i="24"/>
  <c r="L756" i="24"/>
  <c r="L755" i="24"/>
  <c r="L754" i="24"/>
  <c r="L753" i="24"/>
  <c r="L752" i="24"/>
  <c r="L751" i="24"/>
  <c r="L749" i="24"/>
  <c r="L748" i="24"/>
  <c r="L746" i="24"/>
  <c r="L745" i="24"/>
  <c r="L744" i="24"/>
  <c r="L743" i="24"/>
  <c r="L742" i="24"/>
  <c r="L741" i="24"/>
  <c r="L740" i="24"/>
  <c r="L735" i="24"/>
  <c r="L733" i="24"/>
  <c r="L732" i="24"/>
  <c r="L731" i="24"/>
  <c r="L730" i="24"/>
  <c r="L729" i="24"/>
  <c r="L728" i="24"/>
  <c r="L726" i="24"/>
  <c r="L723" i="24"/>
  <c r="L722" i="24"/>
  <c r="L721" i="24"/>
  <c r="L720" i="24"/>
  <c r="L719" i="24"/>
  <c r="L718" i="24"/>
  <c r="L717" i="24"/>
  <c r="L715" i="24"/>
  <c r="L714" i="24"/>
  <c r="L712" i="24"/>
  <c r="L711" i="24"/>
  <c r="L710" i="24"/>
  <c r="L709" i="24"/>
  <c r="L708" i="24"/>
  <c r="L707" i="24"/>
  <c r="L706" i="24"/>
  <c r="L698" i="24"/>
  <c r="L697" i="24"/>
  <c r="L695" i="24"/>
  <c r="L694" i="24"/>
  <c r="L693" i="24"/>
  <c r="L692" i="24"/>
  <c r="L691" i="24"/>
  <c r="L690" i="24"/>
  <c r="L688" i="24"/>
  <c r="L687" i="24"/>
  <c r="L686" i="24"/>
  <c r="L685" i="24"/>
  <c r="L684" i="24"/>
  <c r="L683" i="24"/>
  <c r="L682" i="24"/>
  <c r="L680" i="24"/>
  <c r="L679" i="24"/>
  <c r="L678" i="24"/>
  <c r="L666" i="24"/>
  <c r="L665" i="24"/>
  <c r="L664" i="24"/>
  <c r="L663" i="24"/>
  <c r="L662" i="24"/>
  <c r="L661" i="24"/>
  <c r="L660" i="24"/>
  <c r="L659" i="24"/>
  <c r="L658" i="24"/>
  <c r="L656" i="24"/>
  <c r="L655" i="24"/>
  <c r="L654" i="24"/>
  <c r="L653" i="24"/>
  <c r="L652" i="24"/>
  <c r="L651" i="24"/>
  <c r="L650" i="24"/>
  <c r="L649" i="24"/>
  <c r="L648" i="24"/>
  <c r="L643" i="24"/>
  <c r="L642" i="24"/>
  <c r="L641" i="24"/>
  <c r="L640" i="24"/>
  <c r="L639" i="24"/>
  <c r="L638" i="24"/>
  <c r="L637" i="24"/>
  <c r="L636" i="24"/>
  <c r="L634" i="24"/>
  <c r="L633" i="24"/>
  <c r="L631" i="24"/>
  <c r="L630" i="24"/>
  <c r="L629" i="24"/>
  <c r="L628" i="24"/>
  <c r="L627" i="24"/>
  <c r="L626" i="24"/>
  <c r="L625" i="24"/>
  <c r="L624" i="24"/>
  <c r="L622" i="24"/>
  <c r="L615" i="24"/>
  <c r="L614" i="24"/>
  <c r="L613" i="24"/>
  <c r="L612" i="24"/>
  <c r="L611" i="24"/>
  <c r="L610" i="24"/>
  <c r="L609" i="24"/>
  <c r="L608" i="24"/>
  <c r="L607" i="24"/>
  <c r="L605" i="24"/>
  <c r="L603" i="24"/>
  <c r="L602" i="24"/>
  <c r="L601" i="24"/>
  <c r="L599" i="24"/>
  <c r="L598" i="24"/>
  <c r="L597" i="24"/>
  <c r="L596" i="24"/>
  <c r="L595" i="24"/>
  <c r="L583" i="24"/>
  <c r="L582" i="24"/>
  <c r="L581" i="24"/>
  <c r="L580" i="24"/>
  <c r="L579" i="24"/>
  <c r="L578" i="24"/>
  <c r="L576" i="24"/>
  <c r="L574" i="24"/>
  <c r="L573" i="24"/>
  <c r="L572" i="24"/>
  <c r="L571" i="24"/>
  <c r="L570" i="24"/>
  <c r="L568" i="24"/>
  <c r="L567" i="24"/>
  <c r="L566" i="24"/>
  <c r="L565" i="24"/>
  <c r="L564" i="24"/>
  <c r="L563" i="24"/>
  <c r="L562" i="24"/>
  <c r="L561" i="24"/>
  <c r="L560" i="24"/>
  <c r="L559" i="24"/>
  <c r="L558" i="24"/>
  <c r="L557" i="24"/>
  <c r="L552" i="24"/>
  <c r="L551" i="24"/>
  <c r="L550" i="24"/>
  <c r="L549" i="24"/>
  <c r="L548" i="24"/>
  <c r="L547" i="24"/>
  <c r="L546" i="24"/>
  <c r="L545" i="24"/>
  <c r="L544" i="24"/>
  <c r="L543" i="24"/>
  <c r="L542" i="24"/>
  <c r="L541" i="24"/>
  <c r="L540" i="24"/>
  <c r="L538" i="24"/>
  <c r="L537" i="24"/>
  <c r="L536" i="24"/>
  <c r="L535" i="24"/>
  <c r="L534" i="24"/>
  <c r="L533" i="24"/>
  <c r="L532" i="24"/>
  <c r="L531" i="24"/>
  <c r="L530" i="24"/>
  <c r="L529" i="24"/>
  <c r="L528" i="24"/>
  <c r="L527" i="24"/>
  <c r="L526" i="24"/>
  <c r="L509" i="24"/>
  <c r="L508" i="24"/>
  <c r="L507" i="24"/>
  <c r="L506" i="24"/>
  <c r="L505" i="24"/>
  <c r="L504" i="24"/>
  <c r="L503" i="24"/>
  <c r="L502" i="24"/>
  <c r="L501" i="24"/>
  <c r="L500" i="24"/>
  <c r="L499" i="24"/>
  <c r="L491" i="24"/>
  <c r="L490" i="24"/>
  <c r="L488" i="24"/>
  <c r="L487" i="24"/>
  <c r="L486" i="24"/>
  <c r="L485" i="24"/>
  <c r="L484" i="24"/>
  <c r="L483" i="24"/>
  <c r="L475" i="24"/>
  <c r="L474" i="24"/>
  <c r="L472" i="24"/>
  <c r="L471" i="24"/>
  <c r="L470" i="24"/>
  <c r="L465" i="24"/>
  <c r="L464" i="24"/>
  <c r="L463" i="24"/>
  <c r="L462" i="24"/>
  <c r="L460" i="24"/>
  <c r="L459" i="24"/>
  <c r="L458" i="24"/>
  <c r="L457" i="24"/>
  <c r="L456" i="24"/>
  <c r="L455" i="24"/>
  <c r="L454" i="24"/>
  <c r="L453" i="24"/>
  <c r="L452" i="24"/>
  <c r="L450" i="24"/>
  <c r="L449" i="24"/>
  <c r="L448" i="24"/>
  <c r="L447" i="24"/>
  <c r="L446" i="24"/>
  <c r="L445" i="24"/>
  <c r="L444" i="24"/>
  <c r="L443" i="24"/>
  <c r="L442" i="24"/>
  <c r="L441" i="24"/>
  <c r="L435" i="24"/>
  <c r="L434" i="24"/>
  <c r="L432" i="24"/>
  <c r="L431" i="24"/>
  <c r="L430" i="24"/>
  <c r="L429" i="24"/>
  <c r="L427" i="24"/>
  <c r="L426" i="24"/>
  <c r="L425" i="24"/>
  <c r="L424" i="24"/>
  <c r="L423" i="24"/>
  <c r="L418" i="24"/>
  <c r="L417" i="24"/>
  <c r="L416" i="24"/>
  <c r="L415" i="24"/>
  <c r="L414" i="24"/>
  <c r="L413" i="24"/>
  <c r="L411" i="24"/>
  <c r="L410" i="24"/>
  <c r="L409" i="24"/>
  <c r="L408" i="24"/>
  <c r="L407" i="24"/>
  <c r="L406" i="24"/>
  <c r="L405" i="24"/>
  <c r="L404" i="24"/>
  <c r="L403" i="24"/>
  <c r="L402" i="24"/>
  <c r="L400" i="24"/>
  <c r="L399" i="24"/>
  <c r="L398" i="24"/>
  <c r="L397" i="24"/>
  <c r="L396" i="24"/>
  <c r="L395" i="24"/>
  <c r="L394" i="24"/>
  <c r="L393" i="24"/>
  <c r="L392" i="24"/>
  <c r="L391" i="24"/>
  <c r="L385" i="24"/>
  <c r="L384" i="24"/>
  <c r="L383" i="24"/>
  <c r="L382" i="24"/>
  <c r="L381" i="24"/>
  <c r="L380" i="24"/>
  <c r="L379" i="24"/>
  <c r="L378" i="24"/>
  <c r="L377" i="24"/>
  <c r="L376" i="24"/>
  <c r="L373" i="24"/>
  <c r="L372" i="24"/>
  <c r="L371" i="24"/>
  <c r="L370" i="24"/>
  <c r="L369" i="24"/>
  <c r="L368" i="24"/>
  <c r="L367" i="24"/>
  <c r="L366" i="24"/>
  <c r="L365" i="24"/>
  <c r="L364" i="24"/>
  <c r="L358" i="24"/>
  <c r="L357" i="24"/>
  <c r="L356" i="24"/>
  <c r="L355" i="24"/>
  <c r="L354" i="24"/>
  <c r="L353" i="24"/>
  <c r="L352" i="24"/>
  <c r="L351" i="24"/>
  <c r="L350" i="24"/>
  <c r="L349" i="24"/>
  <c r="L346" i="24"/>
  <c r="L345" i="24"/>
  <c r="L344" i="24"/>
  <c r="L343" i="24"/>
  <c r="L342" i="24"/>
  <c r="L341" i="24"/>
  <c r="L340" i="24"/>
  <c r="L339" i="24"/>
  <c r="L338" i="24"/>
  <c r="L336" i="24"/>
  <c r="L329" i="24"/>
  <c r="L328" i="24"/>
  <c r="L327" i="24"/>
  <c r="L326" i="24"/>
  <c r="L325" i="24"/>
  <c r="L324" i="24"/>
  <c r="L315" i="24"/>
  <c r="L314" i="24"/>
  <c r="L313" i="24"/>
  <c r="L312" i="24"/>
  <c r="L311" i="24"/>
  <c r="L310" i="24"/>
  <c r="L298" i="24"/>
  <c r="L297" i="24"/>
  <c r="L296" i="24"/>
  <c r="L295" i="24"/>
  <c r="L294" i="24"/>
  <c r="L293" i="24"/>
  <c r="L292" i="24"/>
  <c r="L291" i="24"/>
  <c r="L290" i="24"/>
  <c r="L288" i="24"/>
  <c r="L287" i="24"/>
  <c r="L286" i="24"/>
  <c r="L285" i="24"/>
  <c r="L284" i="24"/>
  <c r="L283" i="24"/>
  <c r="L282" i="24"/>
  <c r="L281" i="24"/>
  <c r="L279" i="24"/>
  <c r="L278" i="24"/>
  <c r="L276" i="24"/>
  <c r="L275" i="24"/>
  <c r="L274" i="24"/>
  <c r="L273" i="24"/>
  <c r="L271" i="24"/>
  <c r="L269" i="24"/>
  <c r="L264" i="24"/>
  <c r="L263" i="24"/>
  <c r="L262" i="24"/>
  <c r="L261" i="24"/>
  <c r="L260" i="24"/>
  <c r="L259" i="24"/>
  <c r="L258" i="24"/>
  <c r="L257" i="24"/>
  <c r="L255" i="24"/>
  <c r="L254" i="24"/>
  <c r="L253" i="24"/>
  <c r="L252" i="24"/>
  <c r="L251" i="24"/>
  <c r="L250" i="24"/>
  <c r="L249" i="24"/>
  <c r="L248" i="24"/>
  <c r="L247" i="24"/>
  <c r="L246" i="24"/>
  <c r="L200" i="24"/>
  <c r="L199" i="24"/>
  <c r="L198" i="24"/>
  <c r="L197" i="24"/>
  <c r="L196" i="24"/>
  <c r="L195" i="24"/>
  <c r="L194" i="24"/>
  <c r="L193" i="24"/>
  <c r="L191" i="24"/>
  <c r="L190" i="24"/>
  <c r="L189" i="24"/>
  <c r="L188" i="24"/>
  <c r="L187" i="24"/>
  <c r="L186" i="24"/>
  <c r="L185" i="24"/>
  <c r="L184" i="24"/>
  <c r="L168" i="24"/>
  <c r="L167" i="24"/>
  <c r="L166" i="24"/>
  <c r="L165" i="24"/>
  <c r="L164" i="24"/>
  <c r="L163" i="24"/>
  <c r="L162" i="24"/>
  <c r="L161" i="24"/>
  <c r="L160" i="24"/>
  <c r="L159" i="24"/>
  <c r="L157" i="24"/>
  <c r="L156" i="24"/>
  <c r="L155" i="24"/>
  <c r="L154" i="24"/>
  <c r="L153" i="24"/>
  <c r="L152" i="24"/>
  <c r="L151" i="24"/>
  <c r="L150" i="24"/>
  <c r="L149" i="24"/>
  <c r="L148" i="24"/>
  <c r="L147" i="24"/>
  <c r="L146" i="24"/>
  <c r="L141" i="24"/>
  <c r="L140" i="24"/>
  <c r="L139" i="24"/>
  <c r="L138" i="24"/>
  <c r="L137" i="24"/>
  <c r="L136" i="24"/>
  <c r="L135" i="24"/>
  <c r="L134" i="24"/>
  <c r="L132" i="24"/>
  <c r="L131" i="24"/>
  <c r="L129" i="24"/>
  <c r="L128" i="24"/>
  <c r="L127" i="24"/>
  <c r="L126" i="24"/>
  <c r="L125" i="24"/>
  <c r="L124" i="24"/>
  <c r="L123" i="24"/>
  <c r="L122" i="24"/>
  <c r="L121" i="24"/>
  <c r="L120" i="24"/>
  <c r="L119" i="24"/>
  <c r="L114" i="24"/>
  <c r="L113" i="24"/>
  <c r="L112" i="24"/>
  <c r="L111" i="24"/>
  <c r="L110" i="24"/>
  <c r="L109" i="24"/>
  <c r="L108" i="24"/>
  <c r="L107" i="24"/>
  <c r="L106" i="24"/>
  <c r="L105" i="24"/>
  <c r="L104" i="24"/>
  <c r="L102" i="24"/>
  <c r="L101" i="24"/>
  <c r="L100" i="24"/>
  <c r="L99" i="24"/>
  <c r="L98" i="24"/>
  <c r="L97" i="24"/>
  <c r="L96" i="24"/>
  <c r="L95" i="24"/>
  <c r="L94" i="24"/>
  <c r="L93" i="24"/>
  <c r="L92" i="24"/>
  <c r="L87" i="24"/>
  <c r="L86" i="24"/>
  <c r="L85" i="24"/>
  <c r="L84" i="24"/>
  <c r="L83" i="24"/>
  <c r="L82" i="24"/>
  <c r="L81" i="24"/>
  <c r="L80" i="24"/>
  <c r="L79" i="24"/>
  <c r="L78" i="24"/>
  <c r="L77" i="24"/>
  <c r="L75" i="24"/>
  <c r="L74" i="24"/>
  <c r="L73" i="24"/>
  <c r="L72" i="24"/>
  <c r="L71" i="24"/>
  <c r="L70" i="24"/>
  <c r="L69" i="24"/>
  <c r="L68" i="24"/>
  <c r="L67" i="24"/>
  <c r="L66" i="24"/>
  <c r="L65" i="24"/>
  <c r="L60" i="24"/>
  <c r="L59" i="24"/>
  <c r="L58" i="24"/>
  <c r="L57" i="24"/>
  <c r="L56" i="24"/>
  <c r="L55" i="24"/>
  <c r="L54" i="24"/>
  <c r="L53" i="24"/>
  <c r="L52" i="24"/>
  <c r="L51" i="24"/>
  <c r="L50" i="24"/>
  <c r="L33" i="24"/>
  <c r="L32" i="24"/>
  <c r="L31" i="24"/>
  <c r="L30" i="24"/>
  <c r="L29" i="24"/>
  <c r="L28" i="24"/>
  <c r="L27" i="24"/>
  <c r="L26" i="24"/>
  <c r="L25" i="24"/>
  <c r="L24" i="24"/>
  <c r="L23" i="24"/>
  <c r="L21" i="24"/>
  <c r="L20" i="24"/>
  <c r="L19" i="24"/>
  <c r="L18" i="24"/>
  <c r="L17" i="24"/>
  <c r="L16" i="24"/>
  <c r="L15" i="24"/>
  <c r="L14" i="24"/>
  <c r="L13" i="24"/>
  <c r="L12" i="24"/>
  <c r="L11" i="24"/>
</calcChain>
</file>

<file path=xl/sharedStrings.xml><?xml version="1.0" encoding="utf-8"?>
<sst xmlns="http://schemas.openxmlformats.org/spreadsheetml/2006/main" count="15347" uniqueCount="2688">
  <si>
    <t>Información de interés:</t>
  </si>
  <si>
    <r>
      <t xml:space="preserve">1. Los datos que se ofrecen tienen como fin analizar la situación del PDI de los títulos en función de lo indicado en sus memorias (VERIFICA/MODIFICA) y así servir de base para el </t>
    </r>
    <r>
      <rPr>
        <b/>
        <sz val="11"/>
        <color theme="1"/>
        <rFont val="Calibri"/>
        <family val="2"/>
      </rPr>
      <t>análisis de tendencias y la toma de decisiones</t>
    </r>
    <r>
      <rPr>
        <sz val="11"/>
        <color theme="1"/>
        <rFont val="Calibri"/>
        <family val="2"/>
      </rPr>
      <t>.</t>
    </r>
  </si>
  <si>
    <t>2. Se incluye la siguiente información:</t>
  </si>
  <si>
    <t>% de PDI Doctor que imparte el título</t>
  </si>
  <si>
    <t>Hoja "Porcentaje PDI Doctor"</t>
  </si>
  <si>
    <t xml:space="preserve">% créditos del título impartido por PDI Doctor </t>
  </si>
  <si>
    <t>Hoja "Porcentaje créditos Doctores"</t>
  </si>
  <si>
    <t xml:space="preserve">ratio sexenios / PDI que imparte el titulo </t>
  </si>
  <si>
    <t>Hoja "Ratio Sexenios-PDI"</t>
  </si>
  <si>
    <t xml:space="preserve">ratio quinquenios / PDI que imparte el titulo </t>
  </si>
  <si>
    <t>Hoja "Ratio Quinquenios-PDI"</t>
  </si>
  <si>
    <t>% Catedrático Universidad / docentes título</t>
  </si>
  <si>
    <t>Hoja "Categoría PDI"</t>
  </si>
  <si>
    <t>% Titular Universidad / docentes título</t>
  </si>
  <si>
    <t>% Catedrático de Escuela Universitaria / docentes título</t>
  </si>
  <si>
    <t>% Titular de Escuela Universitaria / docentes título</t>
  </si>
  <si>
    <t>% Contratado Doctor / docentes título</t>
  </si>
  <si>
    <t>% Colaborador / docentes título</t>
  </si>
  <si>
    <t>% Asociado / docentes título</t>
  </si>
  <si>
    <t>% Ayudante Doctor / docentes título</t>
  </si>
  <si>
    <t>% Ayudante no Doctor / docentes título</t>
  </si>
  <si>
    <t>% Sustituto Interino / docentes título</t>
  </si>
  <si>
    <t>% Otros / docentes título</t>
  </si>
  <si>
    <t>3. Se incluye la siguiente información adicional:</t>
  </si>
  <si>
    <t>Porcentaje  créditos que imparte el PDI en el título  por categoría</t>
  </si>
  <si>
    <t>Hoja " % créditos por categoría"</t>
  </si>
  <si>
    <t>4. Los datos proceden exclusivamente de Universitas XXI Académico y Universitas XXI Recursos Humanos, octubre 2022.</t>
  </si>
  <si>
    <t>5. La información de los «%créditos por categoría» y «categoría PDI» se calculan a nivel centro, independientemente si un doble título se imparte en varios. Así, la suma de los porcentajes de cada título debe ser el 100%.</t>
  </si>
  <si>
    <t>Porcentaje de PDI Doctor que imparte en el título</t>
  </si>
  <si>
    <t>Fuente: Universitas XXI Académico  y UXXI Recursos Humanos (octubre 2022)</t>
  </si>
  <si>
    <t>Número de doctores que imparte en el título</t>
  </si>
  <si>
    <t>PDI que imparte en el título</t>
  </si>
  <si>
    <t>Porcentaje de doctores en el título</t>
  </si>
  <si>
    <t>16-17</t>
  </si>
  <si>
    <t>17-18</t>
  </si>
  <si>
    <t>18-19</t>
  </si>
  <si>
    <t>19-20</t>
  </si>
  <si>
    <t>20-21</t>
  </si>
  <si>
    <t>21-22</t>
  </si>
  <si>
    <t>ESCUELA TECNICA SUPERIOR DE INGENIERIA</t>
  </si>
  <si>
    <t>DOBLE GRADO ING. ELÉCTRICA + ING. ENERGÉTICA</t>
  </si>
  <si>
    <t>DOBLE GRADO ING. ELECTRÓNICA INDUSTRIAL + ING. MECÁNICA</t>
  </si>
  <si>
    <t>DOBLE GRADO EN INGENIERÍA FORESTAL Y DEL MEDIO NATURAL Y CIENCIAS AMBIENTALES</t>
  </si>
  <si>
    <t>DOBLE GRADO EN ING. MECÁNICA E ING. EN EXP. DE MINAS Y RECURSOS ENERGÉTICOS</t>
  </si>
  <si>
    <t>GRADO EN INGENIERÍA AGRÍCOLA</t>
  </si>
  <si>
    <t>GRADO EN INGENIERÍA ELÉCTRICA</t>
  </si>
  <si>
    <t>GRADO EN INGENIERÍA ELECTRÓNICA INDUSTRIAL</t>
  </si>
  <si>
    <t>GRADO EN INGENIERÍA EN EXPLOTACIÓN DE MINAS Y RECURSOS ENERGÉTICOS</t>
  </si>
  <si>
    <t>GRADO EN INGENIERÍA ENERGÉTICA</t>
  </si>
  <si>
    <t>GRADO EN INGENIERÍA FORESTAL Y DEL MEDIO NATURAL</t>
  </si>
  <si>
    <t>GRADO EN INGENIERÍA INFORMÁTICA</t>
  </si>
  <si>
    <t>GRADO EN INGENIERÍA MECÁNICA</t>
  </si>
  <si>
    <t>GRADO EN INGENIERÍA QUÍMICA INDUSTRIAL</t>
  </si>
  <si>
    <t>ITINERARIO CURRICULAR GRADO EN INGENIERÍA AGRÍCOLA</t>
  </si>
  <si>
    <t>ITINERARIO CURRICULAR GRADO EN INGENIERÍA ELÉCTRICA</t>
  </si>
  <si>
    <t>ITINERARIO CURRICULAR GRADO EN INGENIERÍA MECÁNICA</t>
  </si>
  <si>
    <t>ITINERARIO CURRICULAR GRADO EN INGENIERÍA QUÍMICA INDUSTRIAL</t>
  </si>
  <si>
    <t>ITINERARIO CURRICULAR GRADO EN INGENIERÍA ELECTRÓNICA INDUSTRIAL</t>
  </si>
  <si>
    <t/>
  </si>
  <si>
    <t>ITINERARIO CURRICULAR GRADO EN EXPL. MINAS Y RR. ENERGÉTICOS (EGRESADOS)</t>
  </si>
  <si>
    <t>ITINERARIO CURRICULAR GRADO EN INGENIERÍA EN EXPLOTACIÓN DE MINAS Y RECURSOS ENERGÉTICOS</t>
  </si>
  <si>
    <t>ITINERARIO CURRICULAR GRADO EN INGENIERÍA FORESTAL Y DEL MEDIO NATURAL</t>
  </si>
  <si>
    <t>ITINERARIO CURRICULAR GRADO EN INGENIERÍA INFORMÁTICA</t>
  </si>
  <si>
    <t>MÁSTER UNIVERSITARIO EN INGENIERÍA DE MINAS</t>
  </si>
  <si>
    <t>MÁSTER UNIVERSITARIO EN INGENIERÍA DE MONTES</t>
  </si>
  <si>
    <t>MÁSTER UNIVERSITARIO EN INGENIERÍA INDUSTRIAL</t>
  </si>
  <si>
    <t>MÁSTER UNIVERSITARIO EN INGENIERÍA INFORMÁTICA</t>
  </si>
  <si>
    <t>MÁSTER UNIVERSITARIO EN INGENIERÍA INFORMÁTICA (PLAN 2018)</t>
  </si>
  <si>
    <t>MÁSTER UNIVERSITARIO EN INGENIERÍA QUÍMICA</t>
  </si>
  <si>
    <t>MÁSTER UNIVERSITARIO EN INGENIERÍA QUÍMICA (PLAN 2018)</t>
  </si>
  <si>
    <t>FACULTAD DE CC. EMPRESARIALES Y TURISMO</t>
  </si>
  <si>
    <t>DOBLE GRADO ADE + DERECHO</t>
  </si>
  <si>
    <t>DOBLE GRADO EN ADMINISTRACIÓN Y DIRECCIÓN DE EMPRESAS Y TURISMO (ADETUR)</t>
  </si>
  <si>
    <t>DOBLE GRADO EN ADMÓN Y DIRECCIÓN DE EMPRESAS Y FINANZAS Y CONTABILIDAD</t>
  </si>
  <si>
    <t>GRADO EN ADMINISTRACIÓN Y DIRECCIÓN DE EMPRESAS</t>
  </si>
  <si>
    <t>GRADO EN FINANZAS Y CONTABILIDAD</t>
  </si>
  <si>
    <t>GRADO EN TURISMO</t>
  </si>
  <si>
    <t>MÁSTER UNIVERSITARIO EN TRANSPORTE INTERMODAL Y LOGÍSTICA</t>
  </si>
  <si>
    <t>MÁSTER UNIVERSITARIO EN ECONOMÍA, FINANZAS Y COMPUTACIÓN</t>
  </si>
  <si>
    <t>MÁSTER UNIVERSITARIO EN ECONOMÍA, FINANZAS Y COMPUTACIÓN (2021-22)</t>
  </si>
  <si>
    <t>MÁSTER UNIVERSITARIO EN ECONOMÍA Y DESARROLLO TERRITORIAL</t>
  </si>
  <si>
    <t>MÁSTER UNIVERSITARIO EN TURISMO: DIRECCIÓN DE EMPRESAS TURÍSTICAS</t>
  </si>
  <si>
    <t>FACULTAD DE CIENCIAS DEL TRABAJO</t>
  </si>
  <si>
    <t>GRADO EN RELACIONES LABORALES Y RECURSOS HUMANOS</t>
  </si>
  <si>
    <t>GRADO EN RELACIONES LABORALES Y RECURSOS HUMANOS (SEMIPRESENCIAL)</t>
  </si>
  <si>
    <t>MÁSTER UNIVERSITARIO EN DIRECCIÓN Y GESTIÓN DE PERSONAS</t>
  </si>
  <si>
    <t>MÁSTER UNIVERSITARIO EN POLÍTICAS TERRITORIALES DE EMPLEO</t>
  </si>
  <si>
    <t>MÁSTER UNIVERSITARIO EN PREVENCIÓN DE RIESGOS LABORALES</t>
  </si>
  <si>
    <t>MÁSTER UNIVERSITARIO EN PREVENCIÓN DE RIESGOS LABORALES (2019)</t>
  </si>
  <si>
    <t>MÁSTER UNIVERSITARIO EN EMPLEO. ESTRATEGIAS Y GESTIÓN DE SERVICIOS Y POLÍTICAS (SEMIPRES)</t>
  </si>
  <si>
    <t>MÁSTER UNIVERSITARIO EN EMPLEO, ESTRATEGIAS Y GESTIÓN DE SERVICIOS Y POLÍTICAS TERRITORIALES</t>
  </si>
  <si>
    <t>FACULTAD DE CIENCIAS EXPERIMENTALES</t>
  </si>
  <si>
    <t>DOBLE GRADO EN CIENCIAS AMBIENTALES Y GEOLOGÍA</t>
  </si>
  <si>
    <t>GRADO EN CIENCIAS AMBIENTALES</t>
  </si>
  <si>
    <t>GRADO EN GEOLOGÍA</t>
  </si>
  <si>
    <t>GRADO EN QUÍMICA</t>
  </si>
  <si>
    <t>MÁSTER UNIVERSITARIO EN CONSERVACIÓN DE LA BIODIVERSIDAD</t>
  </si>
  <si>
    <t>MÁSTER UNIVERSITARIO EN GEOLOGÍA Y GESTIÓN AMBIENTAL DE RECURSOS MINERALES</t>
  </si>
  <si>
    <t>MÁSTER UNIVERSITARIO EN QUÍMICA (en extinción)</t>
  </si>
  <si>
    <t>MÁSTER UNIVERSITARIO EN QUÍMICA APLICADA</t>
  </si>
  <si>
    <t>MÁSTER UNIVERSITARIO EN SIMULACIÓN MOLECULAR</t>
  </si>
  <si>
    <t>MÁSTER UNIVERSITARIO EN TECNOLOGÍA AMBIENTAL</t>
  </si>
  <si>
    <t>FACULTAD DE DERECHO</t>
  </si>
  <si>
    <t>GRADO EN DERECHO</t>
  </si>
  <si>
    <t>MÁSTER UNIVERSITARIO EN ACCESO A LA ABOGACÍA</t>
  </si>
  <si>
    <t>MÁSTER UNIVERSITARIO EN ASESORÍA JURÍDICA DE LA EMPRESA</t>
  </si>
  <si>
    <t>MÁSTER UNIVERSITARIO EN DERECHO AMBIENTAL</t>
  </si>
  <si>
    <t>FACULTAD DE ENFERMERIA</t>
  </si>
  <si>
    <t>GRADO EN ENFERMERÍA</t>
  </si>
  <si>
    <t>MÁSTER EN ENFERMERÍA EN PRÁC. AVANZ. EN A. A LA CRONICIDAD Y LA DEPENDENCIA</t>
  </si>
  <si>
    <t>MÁSTER UNIVERSITARIO EN CIENCIAS DE LA ENFERMERÍA</t>
  </si>
  <si>
    <t>FACULTAD DE HUMANIDADES</t>
  </si>
  <si>
    <t>DOBLE GRADO EN ESTUDIOS INGLESES Y FILOLOGÍA HISPÁNICA</t>
  </si>
  <si>
    <t>DOBLE MÁSTER PROFESORADO (LENG. EXTR.) + LENGUAS Y LITERATURAS EN CONTRASTE</t>
  </si>
  <si>
    <t>DOBLE MÁSTER PROFESORADO (LENG. Y LIT) + LENGUAS Y LITERATURAS EN CONTRASTE</t>
  </si>
  <si>
    <t>GRADO EN ESTUDIOS INGLESES</t>
  </si>
  <si>
    <t>GRADO EN FILOLOGÍA HISPÁNICA</t>
  </si>
  <si>
    <t>GRADO EN GESTIÓN CULTURAL</t>
  </si>
  <si>
    <t>GRADO EN GESTIÓN CULTURAL (SEMIPRESENCIAL)</t>
  </si>
  <si>
    <t>GRADO EN HISTORIA</t>
  </si>
  <si>
    <t>GRADO EN HUMANIDADES</t>
  </si>
  <si>
    <t>MÁSTER UNIVERSITARIO EN ANÁLISIS HISTÓRICO DEL MUNDO ACTUAL</t>
  </si>
  <si>
    <t>MÁSTER UNIVERSITARIO EN DESARROLLO RURAL Y EMPRESA AGROALIMENTARIA</t>
  </si>
  <si>
    <t>MÁSTER UNIVERSITARIO EN ESTUDIOS DE GÉNERO, IDENTIDADES Y CIUDADANÍA</t>
  </si>
  <si>
    <t>MÁSTER UNIVERSITARIO EN GÉNERO, IDENTIDAD Y CIUDADANÍA</t>
  </si>
  <si>
    <t>MÁSTER UNIVERSITARIO EN LENGUAS Y LITERATURAS EN CONTRASTE: EST. AVANZADOS</t>
  </si>
  <si>
    <t>MÁSTER UNIVERSITARIO EN LITERATURA EUROPEA Y ENSEÑANZA DE LENGUAS</t>
  </si>
  <si>
    <t>MÁSTER UNIVERSITARIO EN PATRIMONIO HISTÓRICO Y CULTURAL</t>
  </si>
  <si>
    <t>MÁSTER UNIVERSITARIO EN PATRIMONIO HISTÓRICO Y NATURAL</t>
  </si>
  <si>
    <t>FACULTAD DE TRABAJO SOCIAL</t>
  </si>
  <si>
    <t>GRADO EN TRABAJO SOCIAL</t>
  </si>
  <si>
    <t>MÁSTER UNIV. EN ESTUDIOS E INTERV. SOCIAL EN INMIGRACIÓN, DESARROLLO Y GRUP</t>
  </si>
  <si>
    <t>MÁSTER UNIVERSITARIO EN INVESTIGACIÓN E INTERVENCIÓN EN TRABAJO SOCIAL</t>
  </si>
  <si>
    <t>FACULTAD EDUCACION,PSICOLOG.Y CC.DEPORTE</t>
  </si>
  <si>
    <t>DOBLE MÁSTER PROFESORADO (ESP. EDUC. FÍSICA) + INVESTIGACIÓN EN EDUC. FÍSIC</t>
  </si>
  <si>
    <t>GRADO EN CIENCIAS DE LA ACTIVIDAD FÍSICA Y DEL DEPORTE</t>
  </si>
  <si>
    <t>GRADO EN EDUCACIÓN INFANTIL</t>
  </si>
  <si>
    <t>GRADO EN EDUCACIÓN PRIMARIA</t>
  </si>
  <si>
    <t>GRADO EN EDUCACIÓN PRIMARIA (PLURILINGÜE : INGLÉS Y FRANCÉS)</t>
  </si>
  <si>
    <t>GRADO EN EDUCACIÓN SOCIAL</t>
  </si>
  <si>
    <t>GRADO EN PSICOLOGÍA</t>
  </si>
  <si>
    <t>MÁSTER  EN INVESTIGACIÓN E INTERVENCIÓN PSICOSOCIAL EN CONTEXTOS DIVERSOS</t>
  </si>
  <si>
    <t>MÁSTER PROF. DE E.S.O. BACHILLERATO, F.P Y ENS. IDIO. ESP. FÍSICA Y QUÍMICA</t>
  </si>
  <si>
    <t>MÁSTER UNIV. EN INVEST. EN LA ENSEÑANZA Y EL APRENDIZAJE DE LAS CC. E/S/M</t>
  </si>
  <si>
    <t>MÁSTER UNIV. EN PROFESORADO DE E.S.O. Y BACH. - ESP. BIOLOGÍA Y GEOLOGÍA</t>
  </si>
  <si>
    <t>MÁSTER UNIV. EN PROFESORADO DE E.S.O. Y BACH. - ESP. CC. SOCIALES: GEO. E H</t>
  </si>
  <si>
    <t>MÁSTER UNIV. EN PROFESORADO DE E.S.O. Y BACH. - ESP. EDUCACIÓN FÍSICA</t>
  </si>
  <si>
    <t>MÁSTER UNIV. EN PROFESORADO DE E.S.O. Y BACH. - ESP. LENGUA EXTRANJERA, ING</t>
  </si>
  <si>
    <t>MÁSTER UNIV. EN PROFESORADO DE E.S.O. Y BACH. - ESP. LENGUA Y LITERATURA</t>
  </si>
  <si>
    <t>MÁSTER UNIV. EN PROFESORADO DE E.S.O. Y BACH. - ESP. ORIENTACIÓN EDUCATIVA</t>
  </si>
  <si>
    <t>MÁSTER UNIV. EN PROFESORADO DE E.S.O. Y BACH. - ESP. TECNOLOGÍA, INF. Y P.I</t>
  </si>
  <si>
    <t>MÁSTER UNIV. EN PROFESORADO DE E.S.O. Y BACH., F.P. Y ENSEÑANZA DE IDIOMAS</t>
  </si>
  <si>
    <t>MÁSTER UNIVERSITARIO EN COMUNICACIÓN Y EDUCACIÓN AUDIOVISUAL</t>
  </si>
  <si>
    <t>MÁSTER UNIVERSITARIO EN EDUCACIÓN AMBIENTAL</t>
  </si>
  <si>
    <t>MÁSTER UNIVERSITARIO EN EDUCACIÓN ESPECIAL</t>
  </si>
  <si>
    <t>MÁSTER UNIVERSITARIO EN EDUCACIÓN FÍSICO-DEPORTIVA</t>
  </si>
  <si>
    <t>MÁSTER UNIVERSITARIO EN EDUCACIÓN INTERCULTURAL</t>
  </si>
  <si>
    <t>MÁSTER UNIVERSITARIO EN INNOVACIÓN PEDAGÓGICA Y LIDERAZGO EDUCATIVO</t>
  </si>
  <si>
    <t>MÁSTER UNIVERSITARIO EN INVESTIGACIÓN APLICADA EN TRASTORNOS MENTALES</t>
  </si>
  <si>
    <t>MÁSTER UNIVERSITARIO EN INVESTIGACIÓN EN EDUCACIÓN FÍSICA Y CC. DEL DEPORTE</t>
  </si>
  <si>
    <t>MÁSTER UNIVERSITARIO EN INVESTIGACIÓN Y ANÁLISIS DEL FLAMENCO</t>
  </si>
  <si>
    <t>MÁSTER UNIVERSITARIO EN ORIENTACIÓN EDUCATIVA</t>
  </si>
  <si>
    <t>MÁSTER UNIVERSITARIO EN PSICOLOGÍA GENERAL SANITARIA</t>
  </si>
  <si>
    <t>Porcentaje de créditos del título impartido por PDI DOCTOR</t>
  </si>
  <si>
    <t>Suma de créditos impartidos por PDI</t>
  </si>
  <si>
    <t xml:space="preserve">Suma de créditos impartidos por PDI DOCTOR </t>
  </si>
  <si>
    <t>% de créditos impartidos por PDI doctor</t>
  </si>
  <si>
    <t xml:space="preserve"> </t>
  </si>
  <si>
    <t>MÁSTER UNIVERSITARIO EN QUÍMICA (EN EXTINCIÓN)</t>
  </si>
  <si>
    <t>Ratio sexenios / PDI título</t>
  </si>
  <si>
    <t>Suma de Sexenios</t>
  </si>
  <si>
    <t>Ratio sexenios / profesorado título</t>
  </si>
  <si>
    <t>Ratio quinquenios / PDI título</t>
  </si>
  <si>
    <t>Suma de Quinquenios</t>
  </si>
  <si>
    <t>Ratio quinquenios / profesorado título</t>
  </si>
  <si>
    <t>MÁSTER UNIVERSITARIO EN QUÍMICA</t>
  </si>
  <si>
    <t>Porcentaje de PDI por categoría que imparte en el título</t>
  </si>
  <si>
    <t>Fuente: Universitas XXI Académico  y UXXI Recursos Humanos (octubre 2021)</t>
  </si>
  <si>
    <t>Unidades</t>
  </si>
  <si>
    <t>Porcentaje</t>
  </si>
  <si>
    <t>15-16</t>
  </si>
  <si>
    <t>CATEDRATICO DE ESCUELA UNIVERSITARIA</t>
  </si>
  <si>
    <t>CATEDRATICO DE UNIVERSIDAD</t>
  </si>
  <si>
    <t>DOCTOR INVESTIGACION</t>
  </si>
  <si>
    <t>INVESTIGADOR (EN FORMACION)</t>
  </si>
  <si>
    <t>PROFESOR ASOCIADO</t>
  </si>
  <si>
    <t>PROFESOR AYUDANTE DOCTOR</t>
  </si>
  <si>
    <t>PROFESOR COLABORADOR</t>
  </si>
  <si>
    <t>PROFESOR CONTRATADO DOCTOR</t>
  </si>
  <si>
    <t>PROFESOR SUSTITUTO INTERINO</t>
  </si>
  <si>
    <t>PROFESOR TITULAR DE UNIVERSIDAD</t>
  </si>
  <si>
    <t>PROFESOR TITULAR ESCUELA UNIVERSITARIA</t>
  </si>
  <si>
    <t>ASOCIADO LOU</t>
  </si>
  <si>
    <t>PROFESOR EXTERNO</t>
  </si>
  <si>
    <t>PROF.CONTRATADO DOCTOR INTERINO</t>
  </si>
  <si>
    <t>NO CONSTA</t>
  </si>
  <si>
    <t>AYUDANTE</t>
  </si>
  <si>
    <t>PROF.ASOCIADO CC. DE LA SALUD</t>
  </si>
  <si>
    <t>PROFESOR EMERITO</t>
  </si>
  <si>
    <t>Créditos impartidos</t>
  </si>
  <si>
    <t>MÁSTER EN EMPLEO. ESTRATEGIAS Y GESTIÓN DE SERVICIOS Y POLÍTICAS (SEMIPRES)</t>
  </si>
  <si>
    <t>MÁSTER EN PREVENCIÓN DE RIESGOS LABORALES (2019)</t>
  </si>
  <si>
    <t>ID_PLAN</t>
  </si>
  <si>
    <t>DES_PLAN</t>
  </si>
  <si>
    <t>ESTUDIO</t>
  </si>
  <si>
    <t>NOMBREDELESTUDIO</t>
  </si>
  <si>
    <t>PLAN</t>
  </si>
  <si>
    <t>NOMBREDELPLAN</t>
  </si>
  <si>
    <t>D02</t>
  </si>
  <si>
    <t>DOCTOR POR LA UNIVERSIDAD DE HUELVA</t>
  </si>
  <si>
    <t>T020</t>
  </si>
  <si>
    <t>DESARROLLO LOCAL Y ECONOMIA SOCIAL (0802)</t>
  </si>
  <si>
    <t>D01</t>
  </si>
  <si>
    <t>T019</t>
  </si>
  <si>
    <t>LITERATURA EUROPEA Y ENSEÑANZA DE LENGUAS (0805)</t>
  </si>
  <si>
    <t>DOBLE GRADO EN CC. AMBIENTALES E INGENIERÍA FORESTAL Y DEL MEDIO NATURAL</t>
  </si>
  <si>
    <t>T018</t>
  </si>
  <si>
    <t>DERECHO DE LA EMPRESA (0801)</t>
  </si>
  <si>
    <t>D05</t>
  </si>
  <si>
    <t>T016</t>
  </si>
  <si>
    <t>TECNOLOGÍA E INSTRUMENTACIÓN NUCLEAR (0708)</t>
  </si>
  <si>
    <t>T015</t>
  </si>
  <si>
    <t>INGENIERÍA DE CONTROL, SIST. ELECTRÓNICOS E INFORMÁTICA INDUSTRIAL (0706)</t>
  </si>
  <si>
    <t>T014</t>
  </si>
  <si>
    <t>TECNOLOGÍAS INFORMÁTICAS AVANZADAS (0705)</t>
  </si>
  <si>
    <t>T013</t>
  </si>
  <si>
    <t>IBEROAMERICANO EN HISTORIA COMPARADA (0704)</t>
  </si>
  <si>
    <t>T012</t>
  </si>
  <si>
    <t>ARQUEOLOGÍA (0703)</t>
  </si>
  <si>
    <t>T011</t>
  </si>
  <si>
    <t>LA EDUCACIÓN EN LA SOCIEDAD MULTICULTURAL (0702)</t>
  </si>
  <si>
    <t>D04</t>
  </si>
  <si>
    <t>T010</t>
  </si>
  <si>
    <t>ZOOTECNIA Y GESTIÓN SOSTENIBLE (0701)</t>
  </si>
  <si>
    <t>T009</t>
  </si>
  <si>
    <t>TECNOLOGÍA AMBIENTAL (0621)</t>
  </si>
  <si>
    <t>T008</t>
  </si>
  <si>
    <t>PROCESOS Y PRODUCTOS QUÍMICOS (0620)</t>
  </si>
  <si>
    <t>T007</t>
  </si>
  <si>
    <t>CIENCIAS SOCIALES APLICADAS (0619)</t>
  </si>
  <si>
    <t>T006</t>
  </si>
  <si>
    <t>TÉCNICAS INSTRUMENTALES EN QUÍMICA (0618)</t>
  </si>
  <si>
    <t>T005</t>
  </si>
  <si>
    <t>GÉNERO, IDENTIDAD Y CIUDADANÍA (0617)</t>
  </si>
  <si>
    <t>T004</t>
  </si>
  <si>
    <t>PATRIMONIO HISTÓRICO Y NATURAL (0616)</t>
  </si>
  <si>
    <t>T003</t>
  </si>
  <si>
    <t>LITERATURA DESDE LA ANTIGÜEDAD CLÁSICA AL SIGLO DE ORO (0615)</t>
  </si>
  <si>
    <t>T002</t>
  </si>
  <si>
    <t>INVESTIGACIÓN EN LA ENSEÑANZA DE LA EDUCACIÓN FÍSICO-DEPORTIVA (0614)</t>
  </si>
  <si>
    <t>T001</t>
  </si>
  <si>
    <t>INVESTIGACIÓN EN LA ENSEÑANZA Y EL APRENDIZAJE DE LAS CIENCIAS E/S/M (0613)</t>
  </si>
  <si>
    <t>RD98</t>
  </si>
  <si>
    <t>PLANTILLA REAL DECRETO 1998</t>
  </si>
  <si>
    <t>PLC</t>
  </si>
  <si>
    <t>CATALOGO LIBRE CONFIGURACION</t>
  </si>
  <si>
    <t>PLER</t>
  </si>
  <si>
    <t>OFERTA LC PARA MOVILIDAD ESTUDIANTIL SALIENTE</t>
  </si>
  <si>
    <t>PL60</t>
  </si>
  <si>
    <t>OFERTA DOCENCIA EN LENGUA INGLESA DEL Vº DE RELACIONES INTERNACIONALES</t>
  </si>
  <si>
    <t>PL55</t>
  </si>
  <si>
    <t>CURSOS DE LC OFERTADOS POR LA FAC. EMPRESARIALES/CENTRO HISPANO ASIÁTICO ..</t>
  </si>
  <si>
    <t>PL54</t>
  </si>
  <si>
    <t>CURSOS DE LC OFERTADOS POR EL DPTO. DE ECONOMÍA FINANCIERA, CONTABILIDAD ..</t>
  </si>
  <si>
    <t>PL53</t>
  </si>
  <si>
    <t>LC ESPECÍFICA PARA ALUMNOS ERASMUS EU</t>
  </si>
  <si>
    <t>PL52</t>
  </si>
  <si>
    <t>CENTRO DE CULTURA HISPANO-ASIÁTICO</t>
  </si>
  <si>
    <t>PL51</t>
  </si>
  <si>
    <t>OFERTA LC DPTO. PSICOLOGIA CLINICA, EXPERIMENTAL Y SOCIAL</t>
  </si>
  <si>
    <t>MÁSTER EN  EMPLEO. ESTRATEGIAS Y GESTIÓN DE SERVICIOS Y POLÍTICAS TERRITOR.</t>
  </si>
  <si>
    <t>PL50</t>
  </si>
  <si>
    <t>OFERTA LC DPTO. PSICOLOGIA EVOLUTIVA Y DE LA EDUCACION</t>
  </si>
  <si>
    <t>PL49</t>
  </si>
  <si>
    <t>OFERTA LC DPTO. TECNOLOGÍAS DE LA INFORMACIÓN</t>
  </si>
  <si>
    <t>PL48</t>
  </si>
  <si>
    <t>OFERTA LC DEL DEPARTAMENTO DE DERECHO PUBLICO</t>
  </si>
  <si>
    <t>PL47</t>
  </si>
  <si>
    <t>OFERTA DEPARTAMENTO DE AGROFORESTALES</t>
  </si>
  <si>
    <t>PL46</t>
  </si>
  <si>
    <t>CAMPUS ANDALUZ VIRTUAL</t>
  </si>
  <si>
    <t>PL45</t>
  </si>
  <si>
    <t>VICERRECTORADO DE INVESTIGACIÓN</t>
  </si>
  <si>
    <t>MÁSTER UNIV. EN PROFESORADO DE E.S.O, BACH., FP  - ESP. LENGUA Y LITERATURA</t>
  </si>
  <si>
    <t>PL44</t>
  </si>
  <si>
    <t>OFERTA LC FACULTAD DE CC. DE LA EDUCACION</t>
  </si>
  <si>
    <t>PL43</t>
  </si>
  <si>
    <t>DEPARTAMENTO DE QUIMICA Y CIENCIA DE LOS MATERIALES</t>
  </si>
  <si>
    <t>PL42</t>
  </si>
  <si>
    <t xml:space="preserve"> OFERTA LC DEPARTAMENTO DIDACTICA DE LAS CIENCIAS Y FILOSOFIA</t>
  </si>
  <si>
    <t>PL41</t>
  </si>
  <si>
    <t>PLC -41- ASIGNATURAS SIN TITULACION RESPONSABLE</t>
  </si>
  <si>
    <t>PL40</t>
  </si>
  <si>
    <t>PLC -260 - GRP.  INVESTIG.: LENGUAJE COMUNIC. E IDENTID.: HUM 431</t>
  </si>
  <si>
    <t>PL39</t>
  </si>
  <si>
    <t>PLC -150- DEPARTAMENTO DE INGENIERIA ELECTRONICA, SISTEMAS INFORMÁTICOS ...</t>
  </si>
  <si>
    <t>PL38</t>
  </si>
  <si>
    <t>PLC -5300- SEMINARIO DE ACTUALIZACION LABORAL</t>
  </si>
  <si>
    <t>PL37</t>
  </si>
  <si>
    <t>PLC -3500- DEPARTAMENTO DE ENFERMERIA</t>
  </si>
  <si>
    <t>PL36</t>
  </si>
  <si>
    <t>PLC -2000- CENTRO DIOCESANO DE TEOLOGIA Y PASTORAL</t>
  </si>
  <si>
    <t>PL35</t>
  </si>
  <si>
    <t>PLC -470- DEPARTAMENTO THEODOR MOMMSEN</t>
  </si>
  <si>
    <t>PL34</t>
  </si>
  <si>
    <t>PLC -460- DEPARTAMENTO DE INGENIERIA ELÉCTRICA Y TÉRMICA</t>
  </si>
  <si>
    <t>PL33</t>
  </si>
  <si>
    <t>PLC -450- DEPARTAMENTO ANTON MENGER</t>
  </si>
  <si>
    <t>PL32</t>
  </si>
  <si>
    <t>PLC -440- CURSO DE JOVENES Y EMPLEO</t>
  </si>
  <si>
    <t>PL31</t>
  </si>
  <si>
    <t>PLC -430- DEPARTAMENTO DE BIOLOGIA AMBIENTAL Y SALUD PUBLICA</t>
  </si>
  <si>
    <t>PL30</t>
  </si>
  <si>
    <t>PLC -420- DEPARTAMENTO DE FISICA APLICADA</t>
  </si>
  <si>
    <t>PL29</t>
  </si>
  <si>
    <t>PLC -410- DEPARTAMENTO DE HISTORIA I</t>
  </si>
  <si>
    <t>PL28</t>
  </si>
  <si>
    <t>PLC -300- CURSO DE ADAPTACION PEDAGOGICA (LC)</t>
  </si>
  <si>
    <t>PL27</t>
  </si>
  <si>
    <t>PLC -270- DEPARTAMENTO DE QUIMICA, QUIMICA FISICA Y QIMICA ORGANICA</t>
  </si>
  <si>
    <t>PL26</t>
  </si>
  <si>
    <t>PLC -250- VICERRECTORADO DE CALIDAD E INNOVACION DOCENTE</t>
  </si>
  <si>
    <t>PL25</t>
  </si>
  <si>
    <t>PLC -240- SECCION DEPARTAMENTAL DE GEOGRAFIA</t>
  </si>
  <si>
    <t>PL24</t>
  </si>
  <si>
    <t>PLC -230- DEPARTAMENTO DE DIRECCION DE EMPRESAS Y MARKETING</t>
  </si>
  <si>
    <t>PL23</t>
  </si>
  <si>
    <t>PLC -220- DEPARTAMENTO DE FILOLOGIA INGLESA</t>
  </si>
  <si>
    <t>PL22</t>
  </si>
  <si>
    <t>PLC -210- SERVICIO DE LENGUAS MODERNAS</t>
  </si>
  <si>
    <t>PL21</t>
  </si>
  <si>
    <t>PLC -190- DEPARTAMENTO DE HISTORIA II Y GEOGRAFÍA</t>
  </si>
  <si>
    <t>PL20</t>
  </si>
  <si>
    <t>PLC -180- DEPARTAMENTO DE FILOLOGIAS INTEGRADAS</t>
  </si>
  <si>
    <t>PL19</t>
  </si>
  <si>
    <t>PLC -170- DEPARTAMENTO DE GEOLOGÍA</t>
  </si>
  <si>
    <t>PL18</t>
  </si>
  <si>
    <t>PLC -160- DEPARTAMENTO DE FISICA APLICADA E INGENIERIA ELECTRICA</t>
  </si>
  <si>
    <t>PL17</t>
  </si>
  <si>
    <t>PLC -140- DEPARTAMENTO DE SOCIOLOGIA Y TRABAJO SOCIAL</t>
  </si>
  <si>
    <t>PL16</t>
  </si>
  <si>
    <t>PLC -130- DEPARTAMENTO DE HISTORIA I: Hª DEL ARTE, ANTR.</t>
  </si>
  <si>
    <t>PL15</t>
  </si>
  <si>
    <t>PLC -120- DEPARTAMENTO DE MATEMATICAS</t>
  </si>
  <si>
    <t>PL14</t>
  </si>
  <si>
    <t>PLC -110- DEPARTAMENTO DE FILOLOGIA ESPAÑOLA Y SUS DIDACTICAS</t>
  </si>
  <si>
    <t>PL13</t>
  </si>
  <si>
    <t>PLC -60- CURSOS DE OTOÑO</t>
  </si>
  <si>
    <t>PL12</t>
  </si>
  <si>
    <t>PLC -37- DEPARTAMENTO DE GEODINAMICA Y PALEONTOLOGIA</t>
  </si>
  <si>
    <t>PL11</t>
  </si>
  <si>
    <t>PLC -36- DEPARTAMENTO DE INGENIERIA DE  DISEÑO Y PROYECTOS</t>
  </si>
  <si>
    <t>PL10</t>
  </si>
  <si>
    <t>PLC -33- DEPARTAMENTO DE I. MINERA, MECANICA Y ENERGETICA</t>
  </si>
  <si>
    <t>PL09</t>
  </si>
  <si>
    <t>PLC -29- DEPARTAMENTO DE EDUCACIÓN FÍSICA, MÚSICA Y ARTES PLÁSTICAS</t>
  </si>
  <si>
    <t>PL08</t>
  </si>
  <si>
    <t>PLC -881- OFERTA LC ESCUELA UNIVERSITARIA DE TRABAJO SOCIAL</t>
  </si>
  <si>
    <t>PL07</t>
  </si>
  <si>
    <t>PLC -880- OFERTA LC FACULTAD DE DERECHO</t>
  </si>
  <si>
    <t>PL06</t>
  </si>
  <si>
    <t>PLC -442- OFERTA LC FACULTAD DE HUMANIDADES</t>
  </si>
  <si>
    <t>PL05</t>
  </si>
  <si>
    <t>PLC -441- OFERTA LC FACULTAD CIENCIAS DEL TRABAJO</t>
  </si>
  <si>
    <t>PL04</t>
  </si>
  <si>
    <t>PLC -261- DEPARTAMENTO DE PSICOLOGIA</t>
  </si>
  <si>
    <t>PL03</t>
  </si>
  <si>
    <t>PLC -38- DEPARTAMENTO DE ECONOMIA</t>
  </si>
  <si>
    <t>PL02</t>
  </si>
  <si>
    <t>PLC -35- DEPARTAMENTO DE EDUCACION</t>
  </si>
  <si>
    <t>PL01</t>
  </si>
  <si>
    <t>VICERRECTORADO DE ESTUDIANTES - VICERRECTORADO DE EXTENSIÓN</t>
  </si>
  <si>
    <t>EXT</t>
  </si>
  <si>
    <t>ESTUDIO PARA VISITANTES</t>
  </si>
  <si>
    <t>PLAN ALUMNOS VISITANTES</t>
  </si>
  <si>
    <t>ERA</t>
  </si>
  <si>
    <t>ERASMUS</t>
  </si>
  <si>
    <t>ERAS</t>
  </si>
  <si>
    <t>9913</t>
  </si>
  <si>
    <t>HUMANIDADES: LITERATURA COMPARADA</t>
  </si>
  <si>
    <t>9912</t>
  </si>
  <si>
    <t>QUÍMICA ANALÍTICA Y BIOINORGÁNICA</t>
  </si>
  <si>
    <t>9911</t>
  </si>
  <si>
    <t>INVESTIGACIÓN E INTERVENCIÓN PSICOLÓGICA, SOCIAL Y EDUCATIVA</t>
  </si>
  <si>
    <t>9910</t>
  </si>
  <si>
    <t>FILOLOGÍA INGLESA</t>
  </si>
  <si>
    <t>9909</t>
  </si>
  <si>
    <t>CAMBIOS, PERMANENCIAS, TRANSIC.EN SOCIED. DE EUROPA Y AMÉRICA S.XIII-XX</t>
  </si>
  <si>
    <t>9908</t>
  </si>
  <si>
    <t>PATRIMONIO HISTÓRICO-CULTURAL. DIAGNOSIS Y TRATAMIENTO DE LA HERENCIA COLEC</t>
  </si>
  <si>
    <t>9907</t>
  </si>
  <si>
    <t>LITERATURA E HISTORIA DE LAS MENTALIDADES</t>
  </si>
  <si>
    <t>9906</t>
  </si>
  <si>
    <t>CIENCIAS DE LA TIERRA Y DEL MEDIO AMBIENTE</t>
  </si>
  <si>
    <t>9905</t>
  </si>
  <si>
    <t>NUEVAS TENDENCIAS EN LA INVESTIGACIÓN SOCIOEDUCATIVA. ELABORACIÓN DE PROYEC</t>
  </si>
  <si>
    <t>9904</t>
  </si>
  <si>
    <t>LA ECONOMÍA Y LA ADMINISTRACIÓN DE EMPRESAS. UN ENFOQUE INTEGRADOR</t>
  </si>
  <si>
    <t>9903</t>
  </si>
  <si>
    <t>DESARROLLO PROFESIONAL EN DIDÁCTICA DE LAS CIENCIAS Y FILOSOFÍA</t>
  </si>
  <si>
    <t>9902</t>
  </si>
  <si>
    <t>DERECHO PRIVADO</t>
  </si>
  <si>
    <t>9901</t>
  </si>
  <si>
    <t>BASES BIOLÓGICAS Y TÉCNICAS PARA EL ANÁLISIS Y LA GESTIÓN DEL MEDIO NATURAL</t>
  </si>
  <si>
    <t>529</t>
  </si>
  <si>
    <t>INGLES</t>
  </si>
  <si>
    <t>9900</t>
  </si>
  <si>
    <t>INGLÉS SLM (2021)</t>
  </si>
  <si>
    <t>532</t>
  </si>
  <si>
    <t>PORTUGUES</t>
  </si>
  <si>
    <t>9703</t>
  </si>
  <si>
    <t>PORTUGUES (PLAN 2007)</t>
  </si>
  <si>
    <t>531</t>
  </si>
  <si>
    <t>ALEMAN</t>
  </si>
  <si>
    <t>9702</t>
  </si>
  <si>
    <t>ALEMAN (PLAN 2007)</t>
  </si>
  <si>
    <t>530</t>
  </si>
  <si>
    <t>FRANCES</t>
  </si>
  <si>
    <t>9701</t>
  </si>
  <si>
    <t>FRANCES (PLAN 2007)</t>
  </si>
  <si>
    <t>9700</t>
  </si>
  <si>
    <t>INGLES (PLAN 2007)</t>
  </si>
  <si>
    <t>960</t>
  </si>
  <si>
    <t>AULA DE LA EXPERIENCIA</t>
  </si>
  <si>
    <t>9600</t>
  </si>
  <si>
    <t>H99</t>
  </si>
  <si>
    <t>DOBLE GRADO ADMINISTRACIÓN Y DIRECCIÓN DE EMPRESAS Y GRADO DE DERECHO</t>
  </si>
  <si>
    <t>9517</t>
  </si>
  <si>
    <t>533</t>
  </si>
  <si>
    <t>ESPAÑOL PARA EXTRANJEROS</t>
  </si>
  <si>
    <t>9514</t>
  </si>
  <si>
    <t>CURSO INTENSIVO DE ESPAÑOL</t>
  </si>
  <si>
    <t>9504</t>
  </si>
  <si>
    <t>9503</t>
  </si>
  <si>
    <t>9502</t>
  </si>
  <si>
    <t>9501</t>
  </si>
  <si>
    <t>9500</t>
  </si>
  <si>
    <t>H98</t>
  </si>
  <si>
    <t>9417</t>
  </si>
  <si>
    <t>T95</t>
  </si>
  <si>
    <t>MÁSTER PROPIO EN GESTIÓN CINEGÉTICA</t>
  </si>
  <si>
    <t>9370</t>
  </si>
  <si>
    <t>T93</t>
  </si>
  <si>
    <t>MÁSTER PROPIO EN DOCENCIA UNIVERSITARIA</t>
  </si>
  <si>
    <t>9369</t>
  </si>
  <si>
    <t>T92</t>
  </si>
  <si>
    <t>MÁSTER PROPIO EN COMPASIÓN Y RELACIÓN DE AYUDA PARA LA MEJORA DE LA PRÁCTIC</t>
  </si>
  <si>
    <t>9368</t>
  </si>
  <si>
    <t>MÁSTER PROPIO EN COMPASIÓN Y RELACIÓN DE AYUDA PARA LA MEJORA...</t>
  </si>
  <si>
    <t>T88</t>
  </si>
  <si>
    <t>MÁSTER PROPIO EN CUIDADOS ONCOLÓGICOS Y PALIATIVOS</t>
  </si>
  <si>
    <t>9367</t>
  </si>
  <si>
    <t>T87</t>
  </si>
  <si>
    <t>MÁSTER PROPIO EN SEXOLOGÍA</t>
  </si>
  <si>
    <t>9366</t>
  </si>
  <si>
    <t>T86</t>
  </si>
  <si>
    <t>MÁSTER PROPIO EN METODOLOGÍA DE INVESTIGACIÓN EN CIENCIAS DE LA SALUD</t>
  </si>
  <si>
    <t>9365</t>
  </si>
  <si>
    <t>T85</t>
  </si>
  <si>
    <t>MÁSTER PROPIO EN COOPERACIÓN Y EMPRENDIMIENTO PARA EL DESARROLLO</t>
  </si>
  <si>
    <t>9364</t>
  </si>
  <si>
    <t>T84</t>
  </si>
  <si>
    <t>MÁSTER PROPIO EN INGENIERÍA DEL MANTENIMIENTO INDUSTRIAL</t>
  </si>
  <si>
    <t>9363</t>
  </si>
  <si>
    <t>T83</t>
  </si>
  <si>
    <t>MASTER PROPIO EN ENFERMEDADES AUTOINMUNES</t>
  </si>
  <si>
    <t>9362</t>
  </si>
  <si>
    <t>T82</t>
  </si>
  <si>
    <t>MÁSTER PROPIO EN SISTEMAS AÉREOS PILOTADOS DE FORMA REMOTA</t>
  </si>
  <si>
    <t>9361</t>
  </si>
  <si>
    <t>T81</t>
  </si>
  <si>
    <t>LA CORRECCIÓN EDITORIAL: TEORÍA Y PRÁCTICA</t>
  </si>
  <si>
    <t>9360</t>
  </si>
  <si>
    <t>T80</t>
  </si>
  <si>
    <t>CURSO DE ESPECIALISTA UNIVERSITARIO EN ACUICULTURA</t>
  </si>
  <si>
    <t>9359</t>
  </si>
  <si>
    <t>T79</t>
  </si>
  <si>
    <t>MASTER EN COMPASION Y RELACION DE AYUDA PARA LA MEJORA DE LA PRÁCTICA ASIST</t>
  </si>
  <si>
    <t>9358</t>
  </si>
  <si>
    <t>T63</t>
  </si>
  <si>
    <t>MASTER EN CUIDADOS ONCOLOGICOS Y PALIATIVOS</t>
  </si>
  <si>
    <t>9357</t>
  </si>
  <si>
    <t>MÁSTER EN CUIDADOS ONCOLÓGICOS Y PALIATIVOS</t>
  </si>
  <si>
    <t>9356</t>
  </si>
  <si>
    <t>T54</t>
  </si>
  <si>
    <t>MASTER EN COMUNICACION EN LENGUA DE SIGNOS ESPAÑOLA</t>
  </si>
  <si>
    <t>9355</t>
  </si>
  <si>
    <t>T55</t>
  </si>
  <si>
    <t>MASTER EN SISTEMAS AEREOS PILOTADOS DE FORMA REMOTA</t>
  </si>
  <si>
    <t>9354</t>
  </si>
  <si>
    <t>T56</t>
  </si>
  <si>
    <t>MASTER EN APRENDIZAJE CREATIVO BASADO EN PROYECTOS DE SISTEMAS TECONOLOGICO</t>
  </si>
  <si>
    <t>9353</t>
  </si>
  <si>
    <t>MASTER EN APRENDIZAJE CREATIVO BASADO EN PROYECTOS DE SISTEMAS TECNOLOGICOS</t>
  </si>
  <si>
    <t>T40</t>
  </si>
  <si>
    <t>MÁSTER EN GESTIÓN DE CONFLICTOS Y CONVIVENCIA ESCOLAR</t>
  </si>
  <si>
    <t>9352</t>
  </si>
  <si>
    <t>T39</t>
  </si>
  <si>
    <t>MASTER EN ENFERMEDADES AUTOINMUNES SISTEMICAS</t>
  </si>
  <si>
    <t>9351</t>
  </si>
  <si>
    <t>T38</t>
  </si>
  <si>
    <t>MASTER EN GESTION EN INSTITUCIONES EDUCATIVAS</t>
  </si>
  <si>
    <t>9350</t>
  </si>
  <si>
    <t>T37</t>
  </si>
  <si>
    <t>MASTER EN GESTION EN EL AMBITO SANITARIO DE PERSONAS Y MEDIACION</t>
  </si>
  <si>
    <t>9349</t>
  </si>
  <si>
    <t>T36</t>
  </si>
  <si>
    <t>MASTER EN GESTION DE PERSONAS Y MEDIACION LABORAL</t>
  </si>
  <si>
    <t>9348</t>
  </si>
  <si>
    <t>T34</t>
  </si>
  <si>
    <t>MASTER EN ARTETERAPIA Y TERAPIAS CREATIVAS INTEGRADAS</t>
  </si>
  <si>
    <t>9347</t>
  </si>
  <si>
    <t>T31</t>
  </si>
  <si>
    <t>MASTER EN MEDIACION FAMILIAR Y CON MENORES</t>
  </si>
  <si>
    <t>9346</t>
  </si>
  <si>
    <t>T25</t>
  </si>
  <si>
    <t>MASTER EN EDUCACION EN CIENCIAS DE LA SALUD</t>
  </si>
  <si>
    <t>9345</t>
  </si>
  <si>
    <t>T24</t>
  </si>
  <si>
    <t>MASTER EN GESTION CINEGETICA</t>
  </si>
  <si>
    <t>9344</t>
  </si>
  <si>
    <t>T21</t>
  </si>
  <si>
    <t>MASTER EN GOBERNANZA EN INSTITUCIONES EDUCATIVAS</t>
  </si>
  <si>
    <t>9343</t>
  </si>
  <si>
    <t>T20</t>
  </si>
  <si>
    <t>MASTER EN DOCENCIA UNIVERSITARIA</t>
  </si>
  <si>
    <t>9342</t>
  </si>
  <si>
    <t>T17</t>
  </si>
  <si>
    <t>MÁSTER EN GESTIÓN INTEGRAL DE LA CONVIVENCIA ESCOLAR</t>
  </si>
  <si>
    <t>9341</t>
  </si>
  <si>
    <t>MASTER EN GESTION INTEGRAL DE LA CONVIVENCIA ESCOLAR</t>
  </si>
  <si>
    <t>T15</t>
  </si>
  <si>
    <t>MASTER IN BUSINESS ADMINISTRATION</t>
  </si>
  <si>
    <t>9340</t>
  </si>
  <si>
    <t>T12</t>
  </si>
  <si>
    <t>MÁSTER EN GOBERNANZA EN INSTITUCIONES EDUCATIVAS</t>
  </si>
  <si>
    <t>9339</t>
  </si>
  <si>
    <t>T11</t>
  </si>
  <si>
    <t>MASTER EN INGENIERÍA DE MANTENIMIENTOS INDUSTRIAL</t>
  </si>
  <si>
    <t>9338</t>
  </si>
  <si>
    <t>MASTER EN INGENIERIA DEL MANTENIMIENTO INDUSTRIAL</t>
  </si>
  <si>
    <t>T10</t>
  </si>
  <si>
    <t>MASTER EN INTERVENCION PSICOSOCIAL</t>
  </si>
  <si>
    <t>9337</t>
  </si>
  <si>
    <t>T09</t>
  </si>
  <si>
    <t>MÁSTER EN DOCENCIA UNIVERSITARIA</t>
  </si>
  <si>
    <t>9336</t>
  </si>
  <si>
    <t>T08</t>
  </si>
  <si>
    <t>MÁSTER EN SISTEMAS INTEGRADOS DE GESTION</t>
  </si>
  <si>
    <t>9335</t>
  </si>
  <si>
    <t>MÁSTER EN SISTEMAS INTEGRADOS DE GESTIÓN</t>
  </si>
  <si>
    <t>T06</t>
  </si>
  <si>
    <t>MÁSTER EN DISEÑO DE INSTALACIONES DE ENERGÍAS RENOVABLES Y CALIDAD DEL SUMI</t>
  </si>
  <si>
    <t>9334</t>
  </si>
  <si>
    <t>T05</t>
  </si>
  <si>
    <t>MÁSTER EN SEXOLOGÍA Y EDUCACIÓN SEXUAL</t>
  </si>
  <si>
    <t>9333</t>
  </si>
  <si>
    <t>T04</t>
  </si>
  <si>
    <t>MÁSTER EN METODOLOGÍA DE INVESTIGACIÓN EN CIENCIAS DE LA SALUD</t>
  </si>
  <si>
    <t>9332</t>
  </si>
  <si>
    <t>T03</t>
  </si>
  <si>
    <t>MÁSTER EN ENERGÍAS RENOVABLES Y EFICIENCIA ENERGÉTICA</t>
  </si>
  <si>
    <t>9331</t>
  </si>
  <si>
    <t>501</t>
  </si>
  <si>
    <t>MASTER</t>
  </si>
  <si>
    <t>9330</t>
  </si>
  <si>
    <t>MASTER EN SEXOLOGÍA Y EDUCACIÓN SEXUAL</t>
  </si>
  <si>
    <t>9329</t>
  </si>
  <si>
    <t>MASTER EN METODOLOGIA DE INVESTIGACION EN CIENCIAS DE LA SALUD</t>
  </si>
  <si>
    <t>9328</t>
  </si>
  <si>
    <t>502</t>
  </si>
  <si>
    <t>9327</t>
  </si>
  <si>
    <t>MÁSTER EN EDUCACIÓN ESPECIAL</t>
  </si>
  <si>
    <t>506</t>
  </si>
  <si>
    <t>9326</t>
  </si>
  <si>
    <t>DISEÑO DE INSTALACIONES DE ENERGÍAS RENOVABLES Y CALIDAD DEL SUMINISTRO ELÉ</t>
  </si>
  <si>
    <t>504</t>
  </si>
  <si>
    <t>9325</t>
  </si>
  <si>
    <t>MASTER EN ENERGÍAS RENOVABLES Y EFICIENCIA ENERGÉTICA</t>
  </si>
  <si>
    <t>9324</t>
  </si>
  <si>
    <t>MASTER DE INTERNACIONALIZACIÓN DE EMPRESAS</t>
  </si>
  <si>
    <t>9323</t>
  </si>
  <si>
    <t>MASTER IN BUSINESS ADMINISTRATION (MBA)</t>
  </si>
  <si>
    <t>9321</t>
  </si>
  <si>
    <t>DOCENCIA UNIVERSITARIA</t>
  </si>
  <si>
    <t>505</t>
  </si>
  <si>
    <t>9320</t>
  </si>
  <si>
    <t>DIRECCION, GESTION Y MANTENIMIENTO SOSTENIBLE DE CAMPOS DE GOLF</t>
  </si>
  <si>
    <t>9318</t>
  </si>
  <si>
    <t>INGENIERIA E INSTRUMENTACION NUCLEAR</t>
  </si>
  <si>
    <t>9317</t>
  </si>
  <si>
    <t>PSICOLOGIA DE LA SALUD Y ANALISIS FUNCIONAL APLICADO</t>
  </si>
  <si>
    <t>9315</t>
  </si>
  <si>
    <t>MEDIO AMBIENTE: DESARROLLO SOSTENIBLE, ORDENACION Y PROTECCION AMBIENTAL</t>
  </si>
  <si>
    <t>9314</t>
  </si>
  <si>
    <t>MASTER INTERNACIONAL EN ALTO GERENCIAMIENTO TURISTICO: SECTOR PUBL. Y PRIV</t>
  </si>
  <si>
    <t>9313</t>
  </si>
  <si>
    <t>IMPLANTACIÓN DE SISTEMAS DE G. MEDIOAM., CALID. Y PREV. DE RIESGOS LABOR.</t>
  </si>
  <si>
    <t>9312</t>
  </si>
  <si>
    <t>MASTER EN INSERCION SOCIO LABORAL</t>
  </si>
  <si>
    <t>T65</t>
  </si>
  <si>
    <t>MASTER EN GESTIÓN CINEGÉTICA</t>
  </si>
  <si>
    <t>9311</t>
  </si>
  <si>
    <t>9307</t>
  </si>
  <si>
    <t>MASTER EN PREVENCION DE RIESGOS LABORALES</t>
  </si>
  <si>
    <t>9306</t>
  </si>
  <si>
    <t>MASTER EN TURISMO</t>
  </si>
  <si>
    <t>9305</t>
  </si>
  <si>
    <t>IMPLANTACIÓN DE SISTEMAS DE GESTIÓN MEDIOAMBIENTAL Y DE CALIDAD</t>
  </si>
  <si>
    <t>9304</t>
  </si>
  <si>
    <t>MASTER UNIVERSITARIO EN DESARROLLO LOCAL SOSTENIBLE Y ECONOMIA SOCIAL</t>
  </si>
  <si>
    <t>507</t>
  </si>
  <si>
    <t>9303</t>
  </si>
  <si>
    <t>TITULO SUPERIOR DE ENFERMERÍA</t>
  </si>
  <si>
    <t>9302</t>
  </si>
  <si>
    <t>MASTER EN DESARROLLO LOCAL Y RURAL. ESTRATEGIAS TERRITORIALES Y AMBIENTALES</t>
  </si>
  <si>
    <t>9300</t>
  </si>
  <si>
    <t>INGENIERIA AMBIENTAL</t>
  </si>
  <si>
    <t>P05</t>
  </si>
  <si>
    <t>DIPLOMA DE EXPERTO EN CUIDADOS PALIATIVOS</t>
  </si>
  <si>
    <t>9265</t>
  </si>
  <si>
    <t>T97</t>
  </si>
  <si>
    <t>DIPLOMA DE EXPERTO EN ACUICULTURA</t>
  </si>
  <si>
    <t>9264</t>
  </si>
  <si>
    <t>T96</t>
  </si>
  <si>
    <t>DIPLOMA DE EXPERTO EN INSTR. UNIVER. EN LA UTILIZ. Y FUNC. MEDIOS NO LETALE</t>
  </si>
  <si>
    <t>9263</t>
  </si>
  <si>
    <t>DIPLOMA DE EXPERTO EN INSTRUCTOR UNIVERSITARIO EN LA UTILIZACIÓN DE LOS MED</t>
  </si>
  <si>
    <t>T91</t>
  </si>
  <si>
    <t>DIPLOMA DE EXPERTO EN CUIDADOS ONCOLÓGICOS</t>
  </si>
  <si>
    <t>9262</t>
  </si>
  <si>
    <t>T90</t>
  </si>
  <si>
    <t>DIPLOMA DE EXPERTO EN GESTIÓN Y COSTES DEL MANTENIMIENTO INDUSTRIAL</t>
  </si>
  <si>
    <t>9261</t>
  </si>
  <si>
    <t>T75</t>
  </si>
  <si>
    <t>EXPERTO UNIVERSITARIO EN ABORDAJE DE LA CONDUCTA SUICIDA</t>
  </si>
  <si>
    <t>9260</t>
  </si>
  <si>
    <t>9259</t>
  </si>
  <si>
    <t>T62</t>
  </si>
  <si>
    <t>EXPERTO EN PERICIAS JUDICIALES SOBRE EL USO DE LA FUERZA POLICIAL</t>
  </si>
  <si>
    <t>9258</t>
  </si>
  <si>
    <t>T59</t>
  </si>
  <si>
    <t>EXPERTO EN ESTRATEGIAS SOCIAL MEDIA, COMUNICACION Y MARKETING ONLINE</t>
  </si>
  <si>
    <t>9257</t>
  </si>
  <si>
    <t>T58</t>
  </si>
  <si>
    <t>EXPERTO EN NUTRICION EN LA INFANCIA Y LA ADOLESCENCIA</t>
  </si>
  <si>
    <t>9256</t>
  </si>
  <si>
    <t>T57</t>
  </si>
  <si>
    <t>EXPERTO EN LIDERAZGO Y TALENTO NEGOCIADOR</t>
  </si>
  <si>
    <t>9255</t>
  </si>
  <si>
    <t>T53</t>
  </si>
  <si>
    <t>EXPERTO EN OPTIMIZACION DEL DESARROLLO PERINATAL E INFANTIL</t>
  </si>
  <si>
    <t>9254</t>
  </si>
  <si>
    <t>T47</t>
  </si>
  <si>
    <t>CURSO DE ADAPTACIÓN AL GRADO EN EDUCACIÓN PRIMARIA PARA MAESTROS GENERALIST</t>
  </si>
  <si>
    <t>9253</t>
  </si>
  <si>
    <t>T46</t>
  </si>
  <si>
    <t>CURSO DE ADAPTACIÓN AL GRADO EN EDUCACIÓN PRIMARIA PARA MAESTROS ESPECIALIS</t>
  </si>
  <si>
    <t>9252</t>
  </si>
  <si>
    <t>T45</t>
  </si>
  <si>
    <t>CURSO DE ADAPTACIÓN AL GRADO EN EDUCACIÓN SOCIAL</t>
  </si>
  <si>
    <t>9251</t>
  </si>
  <si>
    <t>T44</t>
  </si>
  <si>
    <t>CURSO DE ADAPTACIÓN AL GRADO EN EDUCACIÓN INFANTIL</t>
  </si>
  <si>
    <t>9250</t>
  </si>
  <si>
    <t>T43</t>
  </si>
  <si>
    <t>CURSO DE ADAPTACION AL GRADO EN TRABAJO SOCIAL</t>
  </si>
  <si>
    <t>9249</t>
  </si>
  <si>
    <t>T35</t>
  </si>
  <si>
    <t>EXPERTO EN ATENCION A LA DEPENDENCIA DESDE EL SISTEMA PUBLICO DE SS.SS.</t>
  </si>
  <si>
    <t>9248</t>
  </si>
  <si>
    <t>T33</t>
  </si>
  <si>
    <t>EXPERTO EN CORPORATE REPORTING AN STAKEHOLDER E-NGAGEMENT</t>
  </si>
  <si>
    <t>9247</t>
  </si>
  <si>
    <t>EXPERTO EN CORPORATE REPORTING AND STAKEHOLDER E-NGAGEMENT</t>
  </si>
  <si>
    <t>T32</t>
  </si>
  <si>
    <t>EXPERTO EN SISTEMAS DE INFORMACION GEOGRAFICA</t>
  </si>
  <si>
    <t>9246</t>
  </si>
  <si>
    <t>T30</t>
  </si>
  <si>
    <t>EXPERTO EN ENSEÑANZA RELIGIOSA ESCOLAR</t>
  </si>
  <si>
    <t>9245</t>
  </si>
  <si>
    <t>T23</t>
  </si>
  <si>
    <t>CURSO DE ADAPTACION AL GRADO EN RELACIONES LABORALES Y RECURSOS HUMANOS</t>
  </si>
  <si>
    <t>9244</t>
  </si>
  <si>
    <t>T22</t>
  </si>
  <si>
    <t>EXPERTO EN ECONOMÍA SOLIDARIA Y EMPRENDIMIENTOS SOCIALES</t>
  </si>
  <si>
    <t>9243</t>
  </si>
  <si>
    <t>T19</t>
  </si>
  <si>
    <t>EXPERTO UNIVERSITARIO EN SEGURIDAD SOCIAL</t>
  </si>
  <si>
    <t>9242</t>
  </si>
  <si>
    <t>T18</t>
  </si>
  <si>
    <t>EXPERTO UNIVERSITARIO EN CUIDADOS ONCOLOGICOS Y PALIATIVOS</t>
  </si>
  <si>
    <t>9241</t>
  </si>
  <si>
    <t>T16</t>
  </si>
  <si>
    <t>EXPERTO EN ORIENTACION E INSERCION LABORAL</t>
  </si>
  <si>
    <t>9240</t>
  </si>
  <si>
    <t>T14</t>
  </si>
  <si>
    <t>EXPERTO EN GESTIÓN Y DIRECCIÓN DE HOTELES</t>
  </si>
  <si>
    <t>9239</t>
  </si>
  <si>
    <t>T13</t>
  </si>
  <si>
    <t>EXPERTO EN CIENCIA CRIMINAL Y POLICIAL</t>
  </si>
  <si>
    <t>9238</t>
  </si>
  <si>
    <t>T07</t>
  </si>
  <si>
    <t>EXPERTO EN LA ATENCION A LA DEPENDENCIA EN EL SISTEMA PUBLICO DE SS.SS.</t>
  </si>
  <si>
    <t>9237</t>
  </si>
  <si>
    <t>509</t>
  </si>
  <si>
    <t>EXPERTO UNIVERSITARIO</t>
  </si>
  <si>
    <t>9236</t>
  </si>
  <si>
    <t>EXPERTO EN SEGURIDAD INDUSTRIAL</t>
  </si>
  <si>
    <t>9235</t>
  </si>
  <si>
    <t>GESTIÓN Y DIRECCIÓN DE HOTELES</t>
  </si>
  <si>
    <t>9234</t>
  </si>
  <si>
    <t>EXPERTO EN SEXOLOGIA Y EDUCACION SEXUAL</t>
  </si>
  <si>
    <t>513</t>
  </si>
  <si>
    <t>9233</t>
  </si>
  <si>
    <t xml:space="preserve"> EXPERTO EN ENERGÍAS RENOVABLES Y EFICIENCIA ENERGÉTICA</t>
  </si>
  <si>
    <t>510</t>
  </si>
  <si>
    <t>9232</t>
  </si>
  <si>
    <t>NEGOCIACIÓN COLECTIVA, MEDIACIÓN Y SOLUCIÓN DE CONFLICTOS LABORALES</t>
  </si>
  <si>
    <t>511</t>
  </si>
  <si>
    <t>9231</t>
  </si>
  <si>
    <t>MEDIACIÓN FAMILIAR</t>
  </si>
  <si>
    <t>9229</t>
  </si>
  <si>
    <t>EXPERTO EN AMBITOS DE INTERVENCION SOCIAL</t>
  </si>
  <si>
    <t>9227</t>
  </si>
  <si>
    <t>EXPERTO EN DOCENCIA UNIVERSITARIA EN INGLES</t>
  </si>
  <si>
    <t>9226</t>
  </si>
  <si>
    <t>EXPERTO EN FUNDAMENTOS Y ESTRATEGIAS TERRITORIALES Y AMBIENTALES</t>
  </si>
  <si>
    <t>9225</t>
  </si>
  <si>
    <t>CURSO DE ESPECIALIZACION DE AUTOEMPLEO Y EMPRESAS DE ECONOMIA SOCIAL</t>
  </si>
  <si>
    <t>9224</t>
  </si>
  <si>
    <t>ESTRATEGIAS DE EMPLEO, DINAMIZACION Y PARTICIPACION</t>
  </si>
  <si>
    <t>9223</t>
  </si>
  <si>
    <t>LA ENSEÑANZA DE LAS ARTES PLASTICAS Y VISUALES EN LA EDUCACION</t>
  </si>
  <si>
    <t>9222</t>
  </si>
  <si>
    <t>CRIMINOLOGIA</t>
  </si>
  <si>
    <t>512</t>
  </si>
  <si>
    <t>9221</t>
  </si>
  <si>
    <t>PROTECCION, CONSERVACION Y ORDENACION AMBIENTAL</t>
  </si>
  <si>
    <t>9220</t>
  </si>
  <si>
    <t>FUNDAMENTOS Y TECNICAS AMBIENTALES</t>
  </si>
  <si>
    <t>9219</t>
  </si>
  <si>
    <t>TRABAJO SOCIAL Y CONSUMO</t>
  </si>
  <si>
    <t>9218</t>
  </si>
  <si>
    <t>GENERO E IGUALDAD DE OPORTUNIDADES</t>
  </si>
  <si>
    <t>9217</t>
  </si>
  <si>
    <t>9216</t>
  </si>
  <si>
    <t>GESTION DE EMPRESAS COOPERATIVAS</t>
  </si>
  <si>
    <t>9215</t>
  </si>
  <si>
    <t>DROGODEPENDENCIA</t>
  </si>
  <si>
    <t>9214</t>
  </si>
  <si>
    <t>NUTRICION Y DIETETICA</t>
  </si>
  <si>
    <t>9213</t>
  </si>
  <si>
    <t>PROTECCION DEL CONSUMIDOR</t>
  </si>
  <si>
    <t>9212</t>
  </si>
  <si>
    <t>EDUCACION DE CIEGOS Y DEFICIENTES VISUALES</t>
  </si>
  <si>
    <t>9211</t>
  </si>
  <si>
    <t>AUDITORES DE SISTEMAS DE PREVENCIÓN DE RIESGOS LABORALES</t>
  </si>
  <si>
    <t>9210</t>
  </si>
  <si>
    <t>TÉCNICAS Y MEDIOS AUDIOVISUALES: RADIO, VÍDEO, TELEVISÍON Y MULTI</t>
  </si>
  <si>
    <t>9209</t>
  </si>
  <si>
    <t>9208</t>
  </si>
  <si>
    <t>EXPERTOS DEL MASTER EN PREVENCIÓN DE RIESGOS LABORALES</t>
  </si>
  <si>
    <t>9207</t>
  </si>
  <si>
    <t>9206</t>
  </si>
  <si>
    <t>EXPERTO EN DERECHO URBANISTICO</t>
  </si>
  <si>
    <t>9205</t>
  </si>
  <si>
    <t>EN LENGUAS EXTRANJERAS PARA EL AMBITO TURISTICO</t>
  </si>
  <si>
    <t>9204</t>
  </si>
  <si>
    <t>EXPERTO EN TECNICAS Y MEDIOS AUDIOVISUALES: RADIO, VIDEO, TV Y MULTIMEDIA</t>
  </si>
  <si>
    <t>9203</t>
  </si>
  <si>
    <t>ESTRATEGIAS TERRITORIALES Y AMBIENTALES PARA EL DESARROLLO LOCAL Y RURAL</t>
  </si>
  <si>
    <t>9202</t>
  </si>
  <si>
    <t>FUNDAMENTOS TERRITORIALES Y AMBIENTALES PARA EL DESARROLLO LOCAL Y RURAL</t>
  </si>
  <si>
    <t>9201</t>
  </si>
  <si>
    <t>9200</t>
  </si>
  <si>
    <t>EXPERTO UNIVERSITARIO EN ASESORIA FISCAL</t>
  </si>
  <si>
    <t>P04</t>
  </si>
  <si>
    <t>DIPLOMA ESPECIALIZACIÓN EN PERICIAS JUDICIALES SOBRE USO FUERZA POLICIAL</t>
  </si>
  <si>
    <t>9163</t>
  </si>
  <si>
    <t>DIPLOMA DE ESPECIALIZACIÓN EN PERICIAS JUDICIALES SOBRE USO FUERZA POLICIAL</t>
  </si>
  <si>
    <t>T94</t>
  </si>
  <si>
    <t>DIPLOMA DE ESPECIALIZACIÓN EN ECONOMÍA SOLIDARIA Y EMPRENDIMIENTOS SOCIALES</t>
  </si>
  <si>
    <t>9162</t>
  </si>
  <si>
    <t>T89</t>
  </si>
  <si>
    <t>DIPLOMA DE ESPECIALIZACIÓN EN MANTENIMIENTO DE INSTALACIONES INDUSTRIALES</t>
  </si>
  <si>
    <t>9161</t>
  </si>
  <si>
    <t>916</t>
  </si>
  <si>
    <t>AULA DE LA EXPERIENCIA (PLAN 2016)</t>
  </si>
  <si>
    <t>9160</t>
  </si>
  <si>
    <t>T73</t>
  </si>
  <si>
    <t>ESPECIALIZACIÓN EN AGRICULTURA 4.0</t>
  </si>
  <si>
    <t>9135</t>
  </si>
  <si>
    <t>T71</t>
  </si>
  <si>
    <t>ESPECIALISTA EN EL SISTEMA JURÍDICO-OPERATIVO DEL USO DE LA FUERZA POLICIAL</t>
  </si>
  <si>
    <t>9134</t>
  </si>
  <si>
    <t>T70</t>
  </si>
  <si>
    <t>EXPERTO UNIVERSITARIO EN GESTIÓN PREVENTIVA DE INCENDIOS FORESTALES</t>
  </si>
  <si>
    <t>9133</t>
  </si>
  <si>
    <t>T69</t>
  </si>
  <si>
    <t>ESPECIALISTA EN ALEMAN COMERCIAL PARA EL SECTOR AGROALIMENTARIO</t>
  </si>
  <si>
    <t>9132</t>
  </si>
  <si>
    <t>T68</t>
  </si>
  <si>
    <t>INSTRUCTOR EN LA UTILIZACIÓN Y FUNCIONAMIENTO DE MEDIOS POLICIALES NO LETAL</t>
  </si>
  <si>
    <t>9131</t>
  </si>
  <si>
    <t>INSTRUCTOR MEDIOS POLICIALES NO LETALES</t>
  </si>
  <si>
    <t>T66</t>
  </si>
  <si>
    <t>CURSO DE FORMACIÓN INICIAL DE PROFESORADO ELE</t>
  </si>
  <si>
    <t>9130</t>
  </si>
  <si>
    <t>T51</t>
  </si>
  <si>
    <t>ALIMENTACION Y SALUD EN EL SIGLO XXI</t>
  </si>
  <si>
    <t>9129</t>
  </si>
  <si>
    <t>ESPECIALISTA EN ALIMENTACION Y SALUD EN EL SIGLO XXI</t>
  </si>
  <si>
    <t>T52</t>
  </si>
  <si>
    <t>CERTIFICACION PROFESIONAL COMO DIRECTOR DE PROYECTOS</t>
  </si>
  <si>
    <t>9128</t>
  </si>
  <si>
    <t>CURSO DE PREPARACIÓN: CERTIFICACIÓN PROFESIONAL COMO DIRECTOR DE PROYECTOS</t>
  </si>
  <si>
    <t>T41</t>
  </si>
  <si>
    <t>CURSO DE ESPECIALIZACION EN ACUICULTURA</t>
  </si>
  <si>
    <t>9127</t>
  </si>
  <si>
    <t>CURSO DE ESPECIALIZACIÓN EN ACUICULTURA</t>
  </si>
  <si>
    <t>T28</t>
  </si>
  <si>
    <t>CURSO DE ESPECIALIZACIÓN EN COMUNICACIÓN 2.0 Y REDES SOCIALES</t>
  </si>
  <si>
    <t>9126</t>
  </si>
  <si>
    <t>T02</t>
  </si>
  <si>
    <t>CURSO DE ASESORES EN AGRICULTURA ECOLOGICA</t>
  </si>
  <si>
    <t>9125</t>
  </si>
  <si>
    <t>T01</t>
  </si>
  <si>
    <t>CURSO EN TECNICAS ANALITICAS PARA LA ESPECIACION DE ELEMENTOS DE TRAZA</t>
  </si>
  <si>
    <t>9124</t>
  </si>
  <si>
    <t>517</t>
  </si>
  <si>
    <t>FORMACION COMPLEMENTARIA DE POSTGRADO</t>
  </si>
  <si>
    <t>9123</t>
  </si>
  <si>
    <t>CURSO DE ESPECIALIZACIÓN EN HABILIDADES DIRECTIVAS</t>
  </si>
  <si>
    <t>521</t>
  </si>
  <si>
    <t>9122</t>
  </si>
  <si>
    <t>CURSO DE ESPECIALIZACIÓN FERTIRRIGACIÓN EN BERRIES</t>
  </si>
  <si>
    <t>9121</t>
  </si>
  <si>
    <t>CURSO DE ESPECIALIZACIÓN EN MEJORA DE LA PRODUCTIVIDAD</t>
  </si>
  <si>
    <t>9120</t>
  </si>
  <si>
    <t>INICIACIÓN AL MANTENIMIENTO DE CAMPOS DE GOLF</t>
  </si>
  <si>
    <t>523</t>
  </si>
  <si>
    <t>9119</t>
  </si>
  <si>
    <t>MEJORA TERRITORIAL: ANALISIS DE ESPACIOS Y ACTUACIONES SOSTENIBLES</t>
  </si>
  <si>
    <t>9118</t>
  </si>
  <si>
    <t>ALIMENTACIÓN SALUDABLE. UNA APUESTA POR LA SEGURIDAD ALIMENTARIA Y LA CALID</t>
  </si>
  <si>
    <t>522</t>
  </si>
  <si>
    <t>9117</t>
  </si>
  <si>
    <t>CURSO SOBRE ENERGIAS RENOVABLES, EFICIENCIA ENERGETICA Y DESARROLLO</t>
  </si>
  <si>
    <t>H65</t>
  </si>
  <si>
    <t>DOBLE GRADO EN ADMINISTRACIÓN Y DIR. DE EMPRESAS Y FINANZAS Y CONTABILIDAD</t>
  </si>
  <si>
    <t>9110</t>
  </si>
  <si>
    <t>518</t>
  </si>
  <si>
    <t>9108</t>
  </si>
  <si>
    <t>DERECHO COMUNITARIO EUROPEO</t>
  </si>
  <si>
    <t>9107</t>
  </si>
  <si>
    <t>INFORMACION Y NEGOCIOS EN LA RED</t>
  </si>
  <si>
    <t>520</t>
  </si>
  <si>
    <t>9106</t>
  </si>
  <si>
    <t>LA REGULACION DEL TURISMO DESDE EL PUNTO DE VISTA DE LOS CONSUMIDORES</t>
  </si>
  <si>
    <t>9105</t>
  </si>
  <si>
    <t>LA PROTECCION DEL CONSUMIDOR FRENTE A LAS ENTIDADES DE CRÉDITO</t>
  </si>
  <si>
    <t>9104</t>
  </si>
  <si>
    <t>EL SECTOR INMOBILIARIO EN EL AMBITO DEL CONSUMO</t>
  </si>
  <si>
    <t>9103</t>
  </si>
  <si>
    <t>LOS SERVICIOS SANITARIOS Y LA PROTECCIÓN DEL CONSUMIDOR</t>
  </si>
  <si>
    <t>9102</t>
  </si>
  <si>
    <t>LA ACTUACION DE LA ADMINISTRACION PUBLICA EN EL DERECHO DEL CONSUMO</t>
  </si>
  <si>
    <t>9101</t>
  </si>
  <si>
    <t>LA DINAMICA ACTUAL EN MATERIA DE CONSUMO</t>
  </si>
  <si>
    <t>910</t>
  </si>
  <si>
    <t>FEADI</t>
  </si>
  <si>
    <t>9100</t>
  </si>
  <si>
    <t>FORM. UNIV. PARA LA MEJORA DE LA EMPLEABILIDAD ...</t>
  </si>
  <si>
    <t>P03</t>
  </si>
  <si>
    <t>CURSO SUPERIOR DE FORMACIÓN POLICIAL BÁSICA, CIENCIAS JURÍDICAS</t>
  </si>
  <si>
    <t>9026</t>
  </si>
  <si>
    <t>P02</t>
  </si>
  <si>
    <t>CURSO SUPERIOR DE FORMACIÓN POLICIAL BÁSICA, SOCIALES Y TÉCNICO-CIENTÍFICA</t>
  </si>
  <si>
    <t>9025</t>
  </si>
  <si>
    <t>P01</t>
  </si>
  <si>
    <t>CREACIÓN Y GESTIÓN DE COOPERATIVAS EN EL MARCO DE LA AGENDA 2030</t>
  </si>
  <si>
    <t>9024</t>
  </si>
  <si>
    <t>ACCIÓN F.P.CREACIÓN Y GESTIÓN DE COOPERATIVAS EN EL MARCO DE LA AGENDA 2030</t>
  </si>
  <si>
    <t>T99</t>
  </si>
  <si>
    <t>ACCIÓN DE FORMACIÓN PERMANENTE: LA CORRECCIÓN EDITORIAL:TEORÍA Y PRÁCTICA</t>
  </si>
  <si>
    <t>9023</t>
  </si>
  <si>
    <t>T98</t>
  </si>
  <si>
    <t>ACCIÓN DE FORMACIÓN PERMANENTE EN LA METALURGIA DEL COBRE</t>
  </si>
  <si>
    <t>9022</t>
  </si>
  <si>
    <t>G58</t>
  </si>
  <si>
    <t>DOBLE GRADO EN ING. MECÁNICA E ING. EN EXPLOT. DE MINAS Y RR. EE.</t>
  </si>
  <si>
    <t>9021</t>
  </si>
  <si>
    <t>J59</t>
  </si>
  <si>
    <t>9020</t>
  </si>
  <si>
    <t>T78</t>
  </si>
  <si>
    <t>ORIENTACIÓN LABORAL EN EL SECTOR DE LOS CUIDADOS</t>
  </si>
  <si>
    <t>9019</t>
  </si>
  <si>
    <t>T77</t>
  </si>
  <si>
    <t>INGLÉS JURÍDICO: INGLÉS PARA FINES ESPECÍFICOS</t>
  </si>
  <si>
    <t>9018</t>
  </si>
  <si>
    <t>H97</t>
  </si>
  <si>
    <t>9017</t>
  </si>
  <si>
    <t>T76</t>
  </si>
  <si>
    <t>FINANZAS PARA UNA ECONOMIA ALTERNATIVA</t>
  </si>
  <si>
    <t>9016</t>
  </si>
  <si>
    <t>T74</t>
  </si>
  <si>
    <t>HISTORIA DE LA METALURGIA DEL COBRE EN HUELVA</t>
  </si>
  <si>
    <t>9015</t>
  </si>
  <si>
    <t>T72</t>
  </si>
  <si>
    <t>CURSO SUPERIOR DE NORMATIVA, OPERACIÓN Y PILOTO OFICIAL DE RPAS</t>
  </si>
  <si>
    <t>9014</t>
  </si>
  <si>
    <t>T67</t>
  </si>
  <si>
    <t>PIROMETALURGIA E HIDROMETALURGIA DEL COBRE</t>
  </si>
  <si>
    <t>9013</t>
  </si>
  <si>
    <t>DG2</t>
  </si>
  <si>
    <t>9012</t>
  </si>
  <si>
    <t>T64</t>
  </si>
  <si>
    <t>CURSO SUPERIOR DE FORMACIÓN POLICIAL BÁSICA</t>
  </si>
  <si>
    <t>9011</t>
  </si>
  <si>
    <t>DG1</t>
  </si>
  <si>
    <t>9010</t>
  </si>
  <si>
    <t>T61</t>
  </si>
  <si>
    <t>INTRODUCCIÓN A LA CORRECCIÓN EDITORIAL</t>
  </si>
  <si>
    <t>9009</t>
  </si>
  <si>
    <t>9008</t>
  </si>
  <si>
    <t>SEMINARIO EN GEOLOGIA DE YACIMIENTOS DE SULFUROS MASIVOS</t>
  </si>
  <si>
    <t>T50</t>
  </si>
  <si>
    <t>DESARROLLO DE APLICACIONES WEB DINAMICAS</t>
  </si>
  <si>
    <t>9007</t>
  </si>
  <si>
    <t>ACCION FORMATIVA: DESARROLLO DE APLICACIONES WEB DINAMICAS</t>
  </si>
  <si>
    <t>9006</t>
  </si>
  <si>
    <t>GESTION DE LAS SALINAS PARA LA PRODUCCION EFICIENTE DE SAL Y NUEVOS PRODUC</t>
  </si>
  <si>
    <t>9005</t>
  </si>
  <si>
    <t>PATRIMONIO NATURAL DEL LITORAL ONUBENSE</t>
  </si>
  <si>
    <t>T42</t>
  </si>
  <si>
    <t>METODOLOGIAS ACTIVAS CENTRADAS EN EL APRENDIZAJE DEL ESTUDIANTE UNIVERSITAR</t>
  </si>
  <si>
    <t>9004</t>
  </si>
  <si>
    <t>T29</t>
  </si>
  <si>
    <t>CURSO FORMACION:DISEÑO Y FABRICACION DE CIRCUITOS CON HERRAMIENTAS CAB</t>
  </si>
  <si>
    <t>9003</t>
  </si>
  <si>
    <t>CURSO DE FORMACION EN DISEÑO Y FABRICACION DE CIRCUITOS IMPRESOS MEDIANTE H</t>
  </si>
  <si>
    <t>9002</t>
  </si>
  <si>
    <t>CURSO FORMATIVO DE RIESGO QUIMICO</t>
  </si>
  <si>
    <t>T26</t>
  </si>
  <si>
    <t>MÓDULO JEAN MONNET: LA POLÍTICA DE LA UE EN MATERIA DE CAMBIO CLIMÁTICO</t>
  </si>
  <si>
    <t>9001</t>
  </si>
  <si>
    <t>500</t>
  </si>
  <si>
    <t>CERTIFICADO DE APTITUD PEDAGOGICA</t>
  </si>
  <si>
    <t>9000</t>
  </si>
  <si>
    <t>537</t>
  </si>
  <si>
    <t>ÁRABE</t>
  </si>
  <si>
    <t>8908</t>
  </si>
  <si>
    <t>ÁRABE SLM (2021)</t>
  </si>
  <si>
    <t>536</t>
  </si>
  <si>
    <t>RUSO</t>
  </si>
  <si>
    <t>8907</t>
  </si>
  <si>
    <t>RUSO SLM (2021)</t>
  </si>
  <si>
    <t>535</t>
  </si>
  <si>
    <t>JAPONÉS</t>
  </si>
  <si>
    <t>8906</t>
  </si>
  <si>
    <t>JAPONÉS SLM (2021)</t>
  </si>
  <si>
    <t>534</t>
  </si>
  <si>
    <t>ITALIANO</t>
  </si>
  <si>
    <t>8905</t>
  </si>
  <si>
    <t>ITALIANO SLM (2021)</t>
  </si>
  <si>
    <t>8904</t>
  </si>
  <si>
    <t>ESPAÑOL SLM (2021)</t>
  </si>
  <si>
    <t>8903</t>
  </si>
  <si>
    <t>PORTUGUÉS SLM (2021)</t>
  </si>
  <si>
    <t>8902</t>
  </si>
  <si>
    <t>ALEMÁN SLM (2021)</t>
  </si>
  <si>
    <t>8901</t>
  </si>
  <si>
    <t>FRANCÉS SLM (2021)</t>
  </si>
  <si>
    <t>G95</t>
  </si>
  <si>
    <t>8710</t>
  </si>
  <si>
    <t>G19</t>
  </si>
  <si>
    <t>8610</t>
  </si>
  <si>
    <t>G17</t>
  </si>
  <si>
    <t>8510</t>
  </si>
  <si>
    <t>8504</t>
  </si>
  <si>
    <t>G11</t>
  </si>
  <si>
    <t>8009</t>
  </si>
  <si>
    <t>163</t>
  </si>
  <si>
    <t>DIPLOMADO EN TURISMO PRIVADO</t>
  </si>
  <si>
    <t>8001</t>
  </si>
  <si>
    <t>DIPLOMADO EN TURISMO (CENTRO PRIVADO)</t>
  </si>
  <si>
    <t>SEM</t>
  </si>
  <si>
    <t>SEMINARIO</t>
  </si>
  <si>
    <t>8000</t>
  </si>
  <si>
    <t>DG4</t>
  </si>
  <si>
    <t>7914</t>
  </si>
  <si>
    <t>7777</t>
  </si>
  <si>
    <t>TUTELA DE TESIS DOCTORAL</t>
  </si>
  <si>
    <t>G15</t>
  </si>
  <si>
    <t>7709</t>
  </si>
  <si>
    <t>G13</t>
  </si>
  <si>
    <t>7609</t>
  </si>
  <si>
    <t>DG3</t>
  </si>
  <si>
    <t>7579</t>
  </si>
  <si>
    <t>DOBLE GRADO EN CIENCIAS AMBIENTALES + GEOLOGÍA</t>
  </si>
  <si>
    <t>G14</t>
  </si>
  <si>
    <t>7509</t>
  </si>
  <si>
    <t>G30</t>
  </si>
  <si>
    <t>6913</t>
  </si>
  <si>
    <t>6813</t>
  </si>
  <si>
    <t>ITINERARIO CURRICULAR GRADO EN EXPLOTACIÓN DE MINAS Y RECURSOS ENERGÉTICOS</t>
  </si>
  <si>
    <t>6810</t>
  </si>
  <si>
    <t>G33</t>
  </si>
  <si>
    <t>6711</t>
  </si>
  <si>
    <t>G29</t>
  </si>
  <si>
    <t>6613</t>
  </si>
  <si>
    <t>6610</t>
  </si>
  <si>
    <t>G27</t>
  </si>
  <si>
    <t>6513</t>
  </si>
  <si>
    <t>6510</t>
  </si>
  <si>
    <t>G25</t>
  </si>
  <si>
    <t>6413</t>
  </si>
  <si>
    <t>6410</t>
  </si>
  <si>
    <t>G28</t>
  </si>
  <si>
    <t>6313</t>
  </si>
  <si>
    <t>6310</t>
  </si>
  <si>
    <t>G31</t>
  </si>
  <si>
    <t>6213</t>
  </si>
  <si>
    <t>6210</t>
  </si>
  <si>
    <t>G32</t>
  </si>
  <si>
    <t>6113</t>
  </si>
  <si>
    <t>6110</t>
  </si>
  <si>
    <t>G26</t>
  </si>
  <si>
    <t>6013</t>
  </si>
  <si>
    <t>6010</t>
  </si>
  <si>
    <t>86</t>
  </si>
  <si>
    <t>LICENCIADO EN FILOLOGÍA HISPÁNICA</t>
  </si>
  <si>
    <t>5805</t>
  </si>
  <si>
    <t>LICENCIADO EN FILOLOGIA HISPANICA</t>
  </si>
  <si>
    <t>30</t>
  </si>
  <si>
    <t>INGENIERO INDUSTRIAL</t>
  </si>
  <si>
    <t>5704</t>
  </si>
  <si>
    <t>INGENIERO INDUSTRIAL (PLAN 2004)</t>
  </si>
  <si>
    <t>18</t>
  </si>
  <si>
    <t>DIPLOMADO EN TURISMO</t>
  </si>
  <si>
    <t>5600</t>
  </si>
  <si>
    <t>DIPLOMADO EN TURISMO  (  PLAN  00 )</t>
  </si>
  <si>
    <t>4</t>
  </si>
  <si>
    <t>DIPLOMADO EN CC. EMPRESARIALES</t>
  </si>
  <si>
    <t>5599</t>
  </si>
  <si>
    <t>DIPLOMADO EN CIENCIAS EMPRESARIALES  (  PLAN  99  )</t>
  </si>
  <si>
    <t>5596</t>
  </si>
  <si>
    <t>DIPLOMADO EN CIENCIAS EMPRESARIALES  (  PLAN  96  )</t>
  </si>
  <si>
    <t>G12</t>
  </si>
  <si>
    <t>5513</t>
  </si>
  <si>
    <t>ITINERARIO CURRICULAR AL GRADO DE RR. LABORALES Y RR. HH (II) SEMIPR.</t>
  </si>
  <si>
    <t>71</t>
  </si>
  <si>
    <t>LICENCIADO EN CIENCIAS EMPRESARIALES</t>
  </si>
  <si>
    <t>5474</t>
  </si>
  <si>
    <t>LICENCIADO EN CIENCIAS  ECONOMICAS Y  EMPRESARIALES  (  PLAN   74 )</t>
  </si>
  <si>
    <t>5413</t>
  </si>
  <si>
    <t>ITINERARIO CURRICULAR AL GRADO DE RR. LABORALES Y RECURSOS HH. (I) SEMIPRES</t>
  </si>
  <si>
    <t>59</t>
  </si>
  <si>
    <t>LICENCIADO EN ADMINISTRACIÓN Y DIRECCIÓN DE EMPRESAS</t>
  </si>
  <si>
    <t>5399</t>
  </si>
  <si>
    <t>LICENCIADO EN ADMINISTRACION Y DIRECCION DE EMPRESAS  (  PLAN   99 )</t>
  </si>
  <si>
    <t>5396</t>
  </si>
  <si>
    <t>LICENCIADO EN ADMINISTRACION Y DIRECCION DE EMPRESAS (  PLAN 96    )</t>
  </si>
  <si>
    <t>5313</t>
  </si>
  <si>
    <t>ITINERARIO CURRICULAR GRADO DE RELACIONES LABORALES Y RECURSOS HUMANOS (II)</t>
  </si>
  <si>
    <t>74</t>
  </si>
  <si>
    <t>LICENCIADO EN DERECHO</t>
  </si>
  <si>
    <t>5299</t>
  </si>
  <si>
    <t>LICENCIADO EN DERECHO  (  PLAN  99  )</t>
  </si>
  <si>
    <t>5296</t>
  </si>
  <si>
    <t>LICENCIADO EN DERECHO  (  PLAN   96 )</t>
  </si>
  <si>
    <t>5265</t>
  </si>
  <si>
    <t>LICENCIADO EN DERECHO  (  PLAN  65  )</t>
  </si>
  <si>
    <t>5213</t>
  </si>
  <si>
    <t>ITINERARIO CURRICULAR GRADO DE RR. LABORALES Y RECURSOS HH. (I) MOD: SEMIP</t>
  </si>
  <si>
    <t>162</t>
  </si>
  <si>
    <t>LDO. EN CIENCIAS, SECCIÓN DE GEOLOGÍA</t>
  </si>
  <si>
    <t>5183</t>
  </si>
  <si>
    <t>LICENCIADO EN CIENCIAS SECCION GEOLOGIA  (  PLAN 83  )</t>
  </si>
  <si>
    <t>G03</t>
  </si>
  <si>
    <t>5113</t>
  </si>
  <si>
    <t>5109</t>
  </si>
  <si>
    <t>96</t>
  </si>
  <si>
    <t>LICENCIADO EN GEOLOGÍA</t>
  </si>
  <si>
    <t>5096</t>
  </si>
  <si>
    <t>LICENCIADO EN GEOLOGIA  (  PLAN   96 )</t>
  </si>
  <si>
    <t>5000</t>
  </si>
  <si>
    <t>LICENCIADO EN GEOLOGIA  (  PLAN   00 )</t>
  </si>
  <si>
    <t>66</t>
  </si>
  <si>
    <t>LICENCIADO EN CIENCIAS AMBIENTALES</t>
  </si>
  <si>
    <t>4998</t>
  </si>
  <si>
    <t>LICENCIADO EN CIENCIAS AMBIENTALES   (  PLAN 98   )</t>
  </si>
  <si>
    <t>110</t>
  </si>
  <si>
    <t>LICENCIADO EN QUÍMICA</t>
  </si>
  <si>
    <t>4804</t>
  </si>
  <si>
    <t>LICENCIADO EN QUIMICA (  PLAN   04 )</t>
  </si>
  <si>
    <t>27</t>
  </si>
  <si>
    <t>INGENIERO EN INFORMÁTICA</t>
  </si>
  <si>
    <t>4704</t>
  </si>
  <si>
    <t>INGENIERO EN INFORMATICA (  PLAN  04  )</t>
  </si>
  <si>
    <t>46</t>
  </si>
  <si>
    <t>INGENIERO TÉCNICO EN INFORMÁTICA DE SISTEMAS</t>
  </si>
  <si>
    <t>4699</t>
  </si>
  <si>
    <t>INGENIERO TECNICO EN INFORMATICA DE SISTEMAS (  PLAN  99  )</t>
  </si>
  <si>
    <t>4696</t>
  </si>
  <si>
    <t>INGENIERO TECNICO EN INFORMATICA DE SISTEMAS (  PLAN 96   )</t>
  </si>
  <si>
    <t>4604</t>
  </si>
  <si>
    <t>INGENIERO TECNICO EN INFORMATICA DE SISTEMAS (  PLAN  04  )</t>
  </si>
  <si>
    <t>45</t>
  </si>
  <si>
    <t>INGENIERO TÉCNICO EN INFORMÁTICA DE GESTIÓN</t>
  </si>
  <si>
    <t>4599</t>
  </si>
  <si>
    <t>INGENIERO TECNICO EN INFORMATICA DE GESTION  (  PLAN   99 )</t>
  </si>
  <si>
    <t>4596</t>
  </si>
  <si>
    <t>INGENIERO TECNICO EN INFORMATICA DE GESTION  (  PLAN   96  )</t>
  </si>
  <si>
    <t>4504</t>
  </si>
  <si>
    <t>INGENIERO TECNICO EN INFORMATICA DE GESTION (  PLAN 04  )</t>
  </si>
  <si>
    <t>32</t>
  </si>
  <si>
    <t>INGENIERO QUÍMICO</t>
  </si>
  <si>
    <t>4498</t>
  </si>
  <si>
    <t>INGENIERO QUIMICO (  PLAN   99 )</t>
  </si>
  <si>
    <t>4494</t>
  </si>
  <si>
    <t>INGENIERO QUIMICO  (  PLAN 94   )</t>
  </si>
  <si>
    <t>10</t>
  </si>
  <si>
    <t>DIPLOMADO EN INFORMÁTICA</t>
  </si>
  <si>
    <t>4385</t>
  </si>
  <si>
    <t>DIPLOMADO EN INFORMATICA (  PLAN 85   )</t>
  </si>
  <si>
    <t>35</t>
  </si>
  <si>
    <t>INGENIERO TÉCNICO AGRÍCOLA (ESP. HORTOFRUTICULTURA Y JARDINERÍA)</t>
  </si>
  <si>
    <t>4199</t>
  </si>
  <si>
    <t>I.T. AGRICOLA ESPECIALIDAD EN HORTOFRUTICULTURA Y JARDINERIA (  PLAN  99 )</t>
  </si>
  <si>
    <t>34</t>
  </si>
  <si>
    <t>INGENIERO TÉCNICO AGRÍCOLA (ESP. EN EXPLOTACIONES AGROPECUARIAS)</t>
  </si>
  <si>
    <t>4099</t>
  </si>
  <si>
    <t>ING. TEC. AGRICOLA ESPECIALIDAD EN EXPLOTACIONES AGROPECUARIAS ( PLAN  99)</t>
  </si>
  <si>
    <t>4071</t>
  </si>
  <si>
    <t>INGENIERO TECNICO AGRICOLA (EXPLOTACIONES AGROPECUARIAS) (  PLAN 71  )</t>
  </si>
  <si>
    <t>G10</t>
  </si>
  <si>
    <t>4009</t>
  </si>
  <si>
    <t>123</t>
  </si>
  <si>
    <t>INGENIERO TÉCNICO DE MINAS (ESP. EXPLOTACIONES DE MINAS)</t>
  </si>
  <si>
    <t>3999</t>
  </si>
  <si>
    <t>INGENIERO TECNICO DE MINAS ESPECIALIDAD EN EXPLOTACION DE MINAS ( PLAN 99 )</t>
  </si>
  <si>
    <t>122</t>
  </si>
  <si>
    <t>INGENIERO TÉCNICO DE MINAS (ESP. RECURSOS ENERGÉTICOS, COMBUSTIBLES Y EXPL)</t>
  </si>
  <si>
    <t>3899</t>
  </si>
  <si>
    <t>I.T. MINAS, ESPEC. RECURSOS ENERGETICOS, COMBUSTIBLES Y EXPLOSIVOS (PLAN 99</t>
  </si>
  <si>
    <t>38</t>
  </si>
  <si>
    <t>INGENIERO TÉCNICO DE MINAS (ESP. SONDEOS Y PROSPECCIONES MINERAS)</t>
  </si>
  <si>
    <t>3799</t>
  </si>
  <si>
    <t>INGENIERO TEC. DE MINAS ESP. EN SONDEOS Y PROPECCIONES MINERAS (   PLAN 99</t>
  </si>
  <si>
    <t>124</t>
  </si>
  <si>
    <t>INGENIERO TÉCNICO DE MINAS</t>
  </si>
  <si>
    <t>3671</t>
  </si>
  <si>
    <t>INGENIERO TÉCNICO DE MINAS (  PLAN 71   )</t>
  </si>
  <si>
    <t>49</t>
  </si>
  <si>
    <t>INGENIERO TÉCNICO FORESTAL (ESP. EXPLOTACIONES FORESTALES)</t>
  </si>
  <si>
    <t>3599</t>
  </si>
  <si>
    <t>INGENIERO TEC FORESTAL ESPECIALIDAD EN EXPLOTACIONES FORESTALES(  PLAN 99)</t>
  </si>
  <si>
    <t>48</t>
  </si>
  <si>
    <t>INGENIERO TÉCNICO FORESTAL</t>
  </si>
  <si>
    <t>3471</t>
  </si>
  <si>
    <t>INGENIERO TECNICO FORESTAL (EXPLOTACIONES FORESTALES) (  PLAN  71  )</t>
  </si>
  <si>
    <t>55</t>
  </si>
  <si>
    <t>INGENIERO TÉCNICO INDUSTRIAL (ESP. QUÍMICA INDUSTRIAL)</t>
  </si>
  <si>
    <t>3399</t>
  </si>
  <si>
    <t>INGENIERO TEC INDUSTRIAL ESPECIALIDAD EN QUIMICA INDUSTRIAL (  PLAN  99  )</t>
  </si>
  <si>
    <t>53</t>
  </si>
  <si>
    <t>INGENIERO TÉCNICO INDUSTRIAL (ESP. MECÁNICA)</t>
  </si>
  <si>
    <t>3299</t>
  </si>
  <si>
    <t>INGENIERO TECNICO INDUSTRIAL ESPECIALIDAD EN MECANICA  (  PLAN   99  )</t>
  </si>
  <si>
    <t>52</t>
  </si>
  <si>
    <t>INGENIERO TÉCNICO INDUSTRIAL (ESP. ELECTRÓNICA INDUSTRIAL)</t>
  </si>
  <si>
    <t>3199</t>
  </si>
  <si>
    <t>INGENIERO TEC. INDUSTRIAL ESPECIALIDAD ELECTRONICA INDUSTRIAL  ( PLAN  99)</t>
  </si>
  <si>
    <t>51</t>
  </si>
  <si>
    <t>INGENIERO TÉCNICO INDUSTRIAL (ESP. ELECTRICIDAD)</t>
  </si>
  <si>
    <t>3099</t>
  </si>
  <si>
    <t>INGENIERO TECNICO INDUSTRIAL, ESPECIALIDAD EN ELECTRICIDAD  (  PLAN  99 )</t>
  </si>
  <si>
    <t>G16</t>
  </si>
  <si>
    <t>3009</t>
  </si>
  <si>
    <t>54</t>
  </si>
  <si>
    <t>INGENIERO TÉCNICO INDUSTRIAL</t>
  </si>
  <si>
    <t>2971</t>
  </si>
  <si>
    <t>INGENIERO TECNICO INDUSTRIAL  (  PLAN  71 )</t>
  </si>
  <si>
    <t>126</t>
  </si>
  <si>
    <t>DIPLOMADO EN GRADUADO SOCIAL</t>
  </si>
  <si>
    <t>2889</t>
  </si>
  <si>
    <t>DIPLOMADO EN GRADUADO SOCIAL  (  PLAN  89 )</t>
  </si>
  <si>
    <t>15</t>
  </si>
  <si>
    <t>DIPLOMADO EN RELACIONES LABORALES</t>
  </si>
  <si>
    <t>2794</t>
  </si>
  <si>
    <t>DIPLOMADO EN RELACIONES LABORALES  (  PLAN 94 )</t>
  </si>
  <si>
    <t>2702</t>
  </si>
  <si>
    <t>DIPLOMADO EN RELACIONES LABORALES  (  PLAN 02 )</t>
  </si>
  <si>
    <t>106</t>
  </si>
  <si>
    <t>LICENCIADO EN CIENCIAS DEL TRABAJO</t>
  </si>
  <si>
    <t>2602</t>
  </si>
  <si>
    <t>LICENCIADO EN CIENCIAS DEL TRABAJO  (  PLAN  02 )</t>
  </si>
  <si>
    <t>17</t>
  </si>
  <si>
    <t>DIPLOMADO EN TRABAJO SOCIAL</t>
  </si>
  <si>
    <t>2598</t>
  </si>
  <si>
    <t>DIPLOMADO EN TRABAJO SOCIAL  (  PLAN  98 )</t>
  </si>
  <si>
    <t>2596</t>
  </si>
  <si>
    <t>DIPLOMADO EN TRABAJO SOCIAL  (  PLAN  96 )</t>
  </si>
  <si>
    <t>2584</t>
  </si>
  <si>
    <t>DIPLOMADO EN TRABAJO SOCIAL  (  PLAN  84 )</t>
  </si>
  <si>
    <t>6</t>
  </si>
  <si>
    <t>DIPLOMADO EN ENFERMERÍA</t>
  </si>
  <si>
    <t>2499</t>
  </si>
  <si>
    <t>DIPLOMADO EN ENFERMERIA (  PLAN  99 )</t>
  </si>
  <si>
    <t>2495</t>
  </si>
  <si>
    <t>DIPLOMADO EN ENFERMERIA  (  PLAN  95 )</t>
  </si>
  <si>
    <t>2477</t>
  </si>
  <si>
    <t>DIPLOMADO EN ENFERMERIA  (  PLAN  77 )</t>
  </si>
  <si>
    <t>G64</t>
  </si>
  <si>
    <t>2411</t>
  </si>
  <si>
    <t>G24</t>
  </si>
  <si>
    <t>2310</t>
  </si>
  <si>
    <t>107</t>
  </si>
  <si>
    <t>LICENCIADO EN PSICOLOGÍA</t>
  </si>
  <si>
    <t>2303</t>
  </si>
  <si>
    <t>LICENCIADO EN PSICOLOGIA  (  PLAN  03 )</t>
  </si>
  <si>
    <t>G23</t>
  </si>
  <si>
    <t>2210</t>
  </si>
  <si>
    <t>M11</t>
  </si>
  <si>
    <t>MASTER EN INVESTIGACIÓN EN CIENCIAS DEL COMPORTAMIENTO (2203)</t>
  </si>
  <si>
    <t>2203</t>
  </si>
  <si>
    <t>MASTER UNIVERSITARIO EN INVESTIGACIÓN EN CIENCIAS DEL COMPORTAMIENTO</t>
  </si>
  <si>
    <t>M10</t>
  </si>
  <si>
    <t>MÁSTER  EN PSICOLOGÍA EDUCATIVA. PREVENCIÓN E INTERV. PSICOEDUCATIVA (2202)</t>
  </si>
  <si>
    <t>2202</t>
  </si>
  <si>
    <t>MÁSTER EN PSICOLOGÍA EDUCATIVA. PREVENCIÓN E INTERVENCIÓN PSICOEDUCATIVA</t>
  </si>
  <si>
    <t>M09</t>
  </si>
  <si>
    <t>MÁSTER EN TURISMO: DIRECCIÓN DE EMPR. TURIST. Y REC. TUR. (2022)</t>
  </si>
  <si>
    <t>2201</t>
  </si>
  <si>
    <t>MÁSTER EN TURISMO: DIRECCIÓN DE EMPRESAS TURÍSTICOS Y GESTIÓN DE RECURSOS .</t>
  </si>
  <si>
    <t>5</t>
  </si>
  <si>
    <t>DIPLOMADO EN EDUCACIÓN SOCIAL</t>
  </si>
  <si>
    <t>2200</t>
  </si>
  <si>
    <t>DIPLOMADO EN EDUCACION SOCIAL  (  PLAN  02)</t>
  </si>
  <si>
    <t>125</t>
  </si>
  <si>
    <t>DIPLOMADO EN PROFESORADO E.G.B.</t>
  </si>
  <si>
    <t>2190</t>
  </si>
  <si>
    <t>DIPLOMADO EN PROFESORADO DE E.G.B.: ESP. EDUCACIÓN FÍSICA</t>
  </si>
  <si>
    <t>2171</t>
  </si>
  <si>
    <t>DIPLOMADO EN PROFESORADO DE E.G.B.  (  PLAN  71 )</t>
  </si>
  <si>
    <t>GP1</t>
  </si>
  <si>
    <t>2113</t>
  </si>
  <si>
    <t>G01</t>
  </si>
  <si>
    <t>2110</t>
  </si>
  <si>
    <t>M08</t>
  </si>
  <si>
    <t>2103</t>
  </si>
  <si>
    <t>M07</t>
  </si>
  <si>
    <t>MÁSTER UNIV. EMPLEO Y GESTIÓN DE SERVI. Y POLÍTICAS TERRITORIALES DE EMPLE</t>
  </si>
  <si>
    <t>2102</t>
  </si>
  <si>
    <t>P70</t>
  </si>
  <si>
    <t>2101</t>
  </si>
  <si>
    <t>119</t>
  </si>
  <si>
    <t>MAESTRO:EDUCACIÓN MUSICAL</t>
  </si>
  <si>
    <t>2099</t>
  </si>
  <si>
    <t>MAESTRO ESPECIALIDAD DE EDUCACION MUSICAL  (  PLAN  99 )</t>
  </si>
  <si>
    <t>G99</t>
  </si>
  <si>
    <t>2010</t>
  </si>
  <si>
    <t>117</t>
  </si>
  <si>
    <t>MAESTRO:EDUCACIÓN FÍSICA</t>
  </si>
  <si>
    <t>1998</t>
  </si>
  <si>
    <t>MAESTRO ESPECIALIDAD DE EDUCACION FISICA  (  PLAN  98 )</t>
  </si>
  <si>
    <t>1995</t>
  </si>
  <si>
    <t>MAESTRO ESPECIALIDAD DE EDUCACION FISICA  (  PLAN  95 )</t>
  </si>
  <si>
    <t>1903</t>
  </si>
  <si>
    <t>M06</t>
  </si>
  <si>
    <t>MASTER EN PREVENCIÓN DE RIESGOS LABORALES</t>
  </si>
  <si>
    <t>1902</t>
  </si>
  <si>
    <t>M05</t>
  </si>
  <si>
    <t>1901</t>
  </si>
  <si>
    <t>116</t>
  </si>
  <si>
    <t>MAESTRO:EDUCACIÓN ESPECIAL</t>
  </si>
  <si>
    <t>1898</t>
  </si>
  <si>
    <t>MAESTRO ESPECIALIDAD DE EDUCACION ESPECIAL  (  PLAN  98 )</t>
  </si>
  <si>
    <t>1895</t>
  </si>
  <si>
    <t>MAESTRO ESPECIALIDAD DE EDUCACION ESPECIAL  (  PLAN  95 )</t>
  </si>
  <si>
    <t>M04</t>
  </si>
  <si>
    <t>MÁSTER PROF. DE E.S.O. BACHILLERATO, F.P. Y ENS. IDIO. ESP. FÍSICA Y QÍMICA</t>
  </si>
  <si>
    <t>1807</t>
  </si>
  <si>
    <t>M03</t>
  </si>
  <si>
    <t>1806</t>
  </si>
  <si>
    <t>M01</t>
  </si>
  <si>
    <t>MÁSTER EN SIMULACIÓN MOLECULAR</t>
  </si>
  <si>
    <t>1805</t>
  </si>
  <si>
    <t>M02</t>
  </si>
  <si>
    <t>MÁSTER EN INGENIERÍA INFORMÁTICA (PLAN 2018)</t>
  </si>
  <si>
    <t>1804</t>
  </si>
  <si>
    <t>P99</t>
  </si>
  <si>
    <t>MÁSTER EN INVESTIGACIÓN E INTERVENCIÓN PSICOSOCIAL EN CONTEXTOS DIVERSOS</t>
  </si>
  <si>
    <t>1803</t>
  </si>
  <si>
    <t>P98</t>
  </si>
  <si>
    <t>MÁSTER EN ENFERMERÍA EN PRAC. AVANZADA .....</t>
  </si>
  <si>
    <t>1802</t>
  </si>
  <si>
    <t>P97</t>
  </si>
  <si>
    <t>MÁSTER EN INGENIERÍA QUÍMICA</t>
  </si>
  <si>
    <t>1801</t>
  </si>
  <si>
    <t>120</t>
  </si>
  <si>
    <t>MAESTRO:EDUCACIÓN PRIMARIA</t>
  </si>
  <si>
    <t>1798</t>
  </si>
  <si>
    <t>MAESTRO ESPECIALIDAD DE EDUCACION PRIMARIA  (  PLAN  98 )</t>
  </si>
  <si>
    <t>1795</t>
  </si>
  <si>
    <t>MAESTRO ESPECIALIDAD DE EDUCACION PRIMARIA  (  PLAN  95 )</t>
  </si>
  <si>
    <t>DM3</t>
  </si>
  <si>
    <t>1706</t>
  </si>
  <si>
    <t>DM2</t>
  </si>
  <si>
    <t>1705</t>
  </si>
  <si>
    <t>P96</t>
  </si>
  <si>
    <t>1704</t>
  </si>
  <si>
    <t>P95</t>
  </si>
  <si>
    <t>1703</t>
  </si>
  <si>
    <t>P94</t>
  </si>
  <si>
    <t>1702</t>
  </si>
  <si>
    <t>D42</t>
  </si>
  <si>
    <t>DOF1701 CIENCIA REGIONAL: EMPRESA Y TERRITORIO</t>
  </si>
  <si>
    <t>1701</t>
  </si>
  <si>
    <t>CIENCIA REGIONAL: EMPRESA Y TERRITORIO</t>
  </si>
  <si>
    <t>118</t>
  </si>
  <si>
    <t>MAESTRO:EDUCACIÓN INFANTIL</t>
  </si>
  <si>
    <t>1698</t>
  </si>
  <si>
    <t>MAESTRO ESPECIALIDAD DE EDUCACION INFANTIL  (  PLAN  98 )</t>
  </si>
  <si>
    <t>1695</t>
  </si>
  <si>
    <t>MAESTRO ESPECIALIDAD DE EDUCACION INFANTIL  (  PLAN 95 )</t>
  </si>
  <si>
    <t>DM1</t>
  </si>
  <si>
    <t>1621</t>
  </si>
  <si>
    <t>D41</t>
  </si>
  <si>
    <t>DOF1620 ECONOMIA, EMPRESAS, FINANZAS Y COMPUTACION</t>
  </si>
  <si>
    <t>1620</t>
  </si>
  <si>
    <t>ECONOMÍA, EMPRESA, FINANZAS Y COMPUTACIÓN</t>
  </si>
  <si>
    <t>P93</t>
  </si>
  <si>
    <t>1619</t>
  </si>
  <si>
    <t>P92</t>
  </si>
  <si>
    <t>1618</t>
  </si>
  <si>
    <t>P91</t>
  </si>
  <si>
    <t>1617</t>
  </si>
  <si>
    <t>P90</t>
  </si>
  <si>
    <t>1616</t>
  </si>
  <si>
    <t>P89</t>
  </si>
  <si>
    <t>1615</t>
  </si>
  <si>
    <t>P87</t>
  </si>
  <si>
    <t>1613</t>
  </si>
  <si>
    <t>P86</t>
  </si>
  <si>
    <t>1612</t>
  </si>
  <si>
    <t>P85</t>
  </si>
  <si>
    <t>1611</t>
  </si>
  <si>
    <t>P84</t>
  </si>
  <si>
    <t>1610</t>
  </si>
  <si>
    <t>P83</t>
  </si>
  <si>
    <t>1609</t>
  </si>
  <si>
    <t>P82</t>
  </si>
  <si>
    <t>1608</t>
  </si>
  <si>
    <t>P81</t>
  </si>
  <si>
    <t>1607</t>
  </si>
  <si>
    <t>P80</t>
  </si>
  <si>
    <t>1606</t>
  </si>
  <si>
    <t>P79</t>
  </si>
  <si>
    <t>1605</t>
  </si>
  <si>
    <t>P78</t>
  </si>
  <si>
    <t>1604</t>
  </si>
  <si>
    <t>P77</t>
  </si>
  <si>
    <t>1603</t>
  </si>
  <si>
    <t>P76</t>
  </si>
  <si>
    <t>1602</t>
  </si>
  <si>
    <t>P75</t>
  </si>
  <si>
    <t>1601</t>
  </si>
  <si>
    <t>121</t>
  </si>
  <si>
    <t>MAESTRO: LENGUA EXTRANJERA</t>
  </si>
  <si>
    <t>1598</t>
  </si>
  <si>
    <t>MAESTRO ESPECIALIDAD DE LENGUA EXTRANJERA.OP. INGLES/FRANCES (  PLAN 98 )</t>
  </si>
  <si>
    <t>1595</t>
  </si>
  <si>
    <t>MAESTRO ESPECIALIDAD DE LENGUA EXTRANJERA. OP: INGLES/FRANCES  (  PLAN 95 )</t>
  </si>
  <si>
    <t>P74</t>
  </si>
  <si>
    <t>1506</t>
  </si>
  <si>
    <t>P73</t>
  </si>
  <si>
    <t>1505</t>
  </si>
  <si>
    <t>P72</t>
  </si>
  <si>
    <t>1504</t>
  </si>
  <si>
    <t>P71</t>
  </si>
  <si>
    <t>1503</t>
  </si>
  <si>
    <t>1502</t>
  </si>
  <si>
    <t>P69</t>
  </si>
  <si>
    <t>1501</t>
  </si>
  <si>
    <t>108</t>
  </si>
  <si>
    <t>LICENCIADO EN PSICOPEDAGOGÍA</t>
  </si>
  <si>
    <t>1498</t>
  </si>
  <si>
    <t>LICENCIADO EN PSICOPEDAGOGIA  (  PLAN  98 )</t>
  </si>
  <si>
    <t>1495</t>
  </si>
  <si>
    <t>LICENCIADO EN PSICOPEDAGOGIA   (  PLAN  95 )</t>
  </si>
  <si>
    <t>G79</t>
  </si>
  <si>
    <t>1413</t>
  </si>
  <si>
    <t>D40</t>
  </si>
  <si>
    <t>DOF1408 IEACAD</t>
  </si>
  <si>
    <t>1408</t>
  </si>
  <si>
    <t>INVESTIGACIÓN EN LA ENSEÑANZA Y EL APRENDIZAJE DE LAS CIENCIAS</t>
  </si>
  <si>
    <t>D39</t>
  </si>
  <si>
    <t>DOF1407 ESTUDIOS INTERDISCIPLINARES EN GÉNERO</t>
  </si>
  <si>
    <t>1407</t>
  </si>
  <si>
    <t>ESTUDIOS INTERDISCIPLINARES DE GÉNERO</t>
  </si>
  <si>
    <t>D38</t>
  </si>
  <si>
    <t>DOF1406 CIENCIAS SOCIALES Y DE LA EDUCACIÓN</t>
  </si>
  <si>
    <t>1406</t>
  </si>
  <si>
    <t>CIENCIAS SOCIALES Y DE LA EDUCACIÓN</t>
  </si>
  <si>
    <t>D37</t>
  </si>
  <si>
    <t>DOF1405 CIENCIAS JURÍDICAS</t>
  </si>
  <si>
    <t>1405</t>
  </si>
  <si>
    <t>CIENCIAS JURÍDICAS</t>
  </si>
  <si>
    <t>D36</t>
  </si>
  <si>
    <t>DOF1404 CIENCIAS DE LA SALUD</t>
  </si>
  <si>
    <t>1404</t>
  </si>
  <si>
    <t>CIENCIAS DE LA SALUD</t>
  </si>
  <si>
    <t>P68</t>
  </si>
  <si>
    <t>1403</t>
  </si>
  <si>
    <t>P67</t>
  </si>
  <si>
    <t>1402</t>
  </si>
  <si>
    <t>P66</t>
  </si>
  <si>
    <t>1401</t>
  </si>
  <si>
    <t>95</t>
  </si>
  <si>
    <t>LICENCIADO EN GEOGRAFÍA E HISTORIA</t>
  </si>
  <si>
    <t>1388</t>
  </si>
  <si>
    <t>LICENCIADO EN GEOGRAFIA E HISTORIA</t>
  </si>
  <si>
    <t>G04</t>
  </si>
  <si>
    <t>1313</t>
  </si>
  <si>
    <t>G02</t>
  </si>
  <si>
    <t>1312</t>
  </si>
  <si>
    <t>D35</t>
  </si>
  <si>
    <t>DOF1307 PATRIMONIO</t>
  </si>
  <si>
    <t>1307</t>
  </si>
  <si>
    <t>PATRIMONIO</t>
  </si>
  <si>
    <t>D34</t>
  </si>
  <si>
    <t>DOF1306 LENGUAS Y CULTURAS</t>
  </si>
  <si>
    <t>1306</t>
  </si>
  <si>
    <t>LENGUAS Y CULTURAS</t>
  </si>
  <si>
    <t>D32</t>
  </si>
  <si>
    <t>DOF1304 COMUNICACIÓN</t>
  </si>
  <si>
    <t>1304</t>
  </si>
  <si>
    <t>COMUNICACIÓN</t>
  </si>
  <si>
    <t>D31</t>
  </si>
  <si>
    <t>DOF1303 CIENCIA Y TECNOLOGÍA INDUSTRIAL Y AMBIENTAL</t>
  </si>
  <si>
    <t>1303</t>
  </si>
  <si>
    <t>CIENCIA Y TECNOLOGÍA INDUSTRIAL Y AMBIENTAL</t>
  </si>
  <si>
    <t>P65</t>
  </si>
  <si>
    <t>1302</t>
  </si>
  <si>
    <t>P64</t>
  </si>
  <si>
    <t>1301</t>
  </si>
  <si>
    <t>100</t>
  </si>
  <si>
    <t>LICENCIADO EN HUMANIDADES</t>
  </si>
  <si>
    <t>1299</t>
  </si>
  <si>
    <t>LICENCIADO EN HUMANIDADES   (  PLAN  99 )</t>
  </si>
  <si>
    <t>1294</t>
  </si>
  <si>
    <t>LICENCIADO EN HUMANIDADES  (  PLAN  94 )</t>
  </si>
  <si>
    <t>G21</t>
  </si>
  <si>
    <t>1210</t>
  </si>
  <si>
    <t>P63</t>
  </si>
  <si>
    <t>1201</t>
  </si>
  <si>
    <t>97</t>
  </si>
  <si>
    <t>LICENCIADO EN HISTORIA</t>
  </si>
  <si>
    <t>1199</t>
  </si>
  <si>
    <t>LICENCIADO EN HISTORIA   (  PLAN  99 )</t>
  </si>
  <si>
    <t>1194</t>
  </si>
  <si>
    <t>LICENCIADO EN HISTORIA   (  PLAN  94 )</t>
  </si>
  <si>
    <t>G22</t>
  </si>
  <si>
    <t>1110</t>
  </si>
  <si>
    <t>P62</t>
  </si>
  <si>
    <t>MÁSTER UNIVERSITARIO IBEROAMERICANO DE HISTORIA COMPARADA</t>
  </si>
  <si>
    <t>1101</t>
  </si>
  <si>
    <t>MÁSTER UNIVERSITARIO IBEROAMERICANO EN HISTORIA COMPARADA</t>
  </si>
  <si>
    <t>87</t>
  </si>
  <si>
    <t>LICENCIADO EN FILOLOGÍA INGLESA</t>
  </si>
  <si>
    <t>1099</t>
  </si>
  <si>
    <t>LICENCIADO EN FILOLOGIA INGLESA    (  PLAN  99 )</t>
  </si>
  <si>
    <t>1095</t>
  </si>
  <si>
    <t>LICENCIADO EN FILOLOGIA INGLESA  (  PLAN  95 )</t>
  </si>
  <si>
    <t>1085</t>
  </si>
  <si>
    <t>LICENCIADO EN FILOLOGIA INGLESA   (  PLAN  85 )</t>
  </si>
  <si>
    <t>G20</t>
  </si>
  <si>
    <t>1010</t>
  </si>
  <si>
    <t>D30</t>
  </si>
  <si>
    <t>DOF1007 EDUCACIÓN FÍSICO-DEPORTIVA</t>
  </si>
  <si>
    <t>1007</t>
  </si>
  <si>
    <t>EDUCACIÓN FÍSICO-DEPORTIVA</t>
  </si>
  <si>
    <t>D29</t>
  </si>
  <si>
    <t>DOF1006 CIENCIA Y TECNOLOGÍA QUÍMICA</t>
  </si>
  <si>
    <t>1006</t>
  </si>
  <si>
    <t>CIENCIA Y TECNOLOGÍA QUÍMICA</t>
  </si>
  <si>
    <t>P61</t>
  </si>
  <si>
    <t>MÁSTER UNIVERSITARIO EN ESTUDIOS E INTERVENCION SOCIAL EN INMIGRACIÓN</t>
  </si>
  <si>
    <t>1005</t>
  </si>
  <si>
    <t>P57</t>
  </si>
  <si>
    <t>MÁSTER UNIVERSITARIO EN CIENCIA Y TECNOLOGÍA QUÍMICA</t>
  </si>
  <si>
    <t>1004</t>
  </si>
  <si>
    <t>P56</t>
  </si>
  <si>
    <t>1003</t>
  </si>
  <si>
    <t>P55</t>
  </si>
  <si>
    <t>1002</t>
  </si>
  <si>
    <t>P54</t>
  </si>
  <si>
    <t>1001</t>
  </si>
  <si>
    <t>P60</t>
  </si>
  <si>
    <t>0954</t>
  </si>
  <si>
    <t>P59</t>
  </si>
  <si>
    <t>0953</t>
  </si>
  <si>
    <t>P58</t>
  </si>
  <si>
    <t>0952</t>
  </si>
  <si>
    <t>P53</t>
  </si>
  <si>
    <t>0951</t>
  </si>
  <si>
    <t>P52</t>
  </si>
  <si>
    <t>MÁSTER UNIVERSITARIO EN SALUD Y CALIDAD DE VIDA</t>
  </si>
  <si>
    <t>0950</t>
  </si>
  <si>
    <t>P51</t>
  </si>
  <si>
    <t>0949</t>
  </si>
  <si>
    <t>P50</t>
  </si>
  <si>
    <t>MÁSTER UNIV. EN ESTRATEGIAS TERRITORIALES Y AMBIENTALES EN EL ÁMBITO LOCAL</t>
  </si>
  <si>
    <t>0948</t>
  </si>
  <si>
    <t>P49</t>
  </si>
  <si>
    <t>0947</t>
  </si>
  <si>
    <t>P48</t>
  </si>
  <si>
    <t>0946</t>
  </si>
  <si>
    <t>P47</t>
  </si>
  <si>
    <t>0945</t>
  </si>
  <si>
    <t>P46</t>
  </si>
  <si>
    <t>MÁSTER UNIVERSITARIO EN INGENIERÍA ACÚSTICA: CONTAMINACIÓN ACÚSTICA</t>
  </si>
  <si>
    <t>0944</t>
  </si>
  <si>
    <t>P45</t>
  </si>
  <si>
    <t>MÁSTER UNIVERSITARIO EN INGENIERÍA E INSTRUMENTACIÓN NUCLEAR</t>
  </si>
  <si>
    <t>0943</t>
  </si>
  <si>
    <t>P44</t>
  </si>
  <si>
    <t>0942</t>
  </si>
  <si>
    <t>P43</t>
  </si>
  <si>
    <t>MÁSTER EN INGENIERÍA DE CONTROL, SISTEMAS ELECTRÓNICOS E INFORMÁTICA INDUST</t>
  </si>
  <si>
    <t>0941</t>
  </si>
  <si>
    <t>MÁSTER UNIV. EN INGENIERÍA DE CONTROL, SIST. ELECTRÓNICOS E INF. INDUSTRIAL</t>
  </si>
  <si>
    <t>P42</t>
  </si>
  <si>
    <t>MÁSTER UNIVERSITARIO EN TECNOLOGÍAS INFORMÁTICAS AVANZADAS</t>
  </si>
  <si>
    <t>0940</t>
  </si>
  <si>
    <t>P41</t>
  </si>
  <si>
    <t>0939</t>
  </si>
  <si>
    <t>P40</t>
  </si>
  <si>
    <t>MÁSTER UNIVERSITARIO EN ARQUEOLOGÍA Y PATRIMONIO: CIENCIA Y PROFESIÓN</t>
  </si>
  <si>
    <t>0938</t>
  </si>
  <si>
    <t>P39</t>
  </si>
  <si>
    <t>0937</t>
  </si>
  <si>
    <t>P38</t>
  </si>
  <si>
    <t>MÁSTER UNIV. EN ZOOTECNIA Y GESTIÓN SOSTENIBLE: GANADERÍA ECOLÓGICA E INT.</t>
  </si>
  <si>
    <t>0936</t>
  </si>
  <si>
    <t>MÁSTER UNIV. EN ZOOTECNIA Y GESTIÓN SOSTENIBLE: GANADERÍA ECOLOG. E INTEGR</t>
  </si>
  <si>
    <t>P37</t>
  </si>
  <si>
    <t>0935</t>
  </si>
  <si>
    <t>P36</t>
  </si>
  <si>
    <t>MÁSTER UNIVERSITARIO EN FORMULACIÓN Y TECNOLOGÍA DEL PRODUCTO</t>
  </si>
  <si>
    <t>0934</t>
  </si>
  <si>
    <t>P35</t>
  </si>
  <si>
    <t>MÁSTER UNIV. EN ESTUDIOS MIGRATORIOS, DESARROLLO E INTERVENCIÓN SOCIAL</t>
  </si>
  <si>
    <t>0933</t>
  </si>
  <si>
    <t>MÁSTER UNIVERSITARIO EN ESTUDIOS MIGRATORIOS, DESARROLLO E INTERVENCIÓN SOC</t>
  </si>
  <si>
    <t>P34</t>
  </si>
  <si>
    <t>0932</t>
  </si>
  <si>
    <t>P33</t>
  </si>
  <si>
    <t>0931</t>
  </si>
  <si>
    <t>P32</t>
  </si>
  <si>
    <t>0930</t>
  </si>
  <si>
    <t>P31</t>
  </si>
  <si>
    <t>0929</t>
  </si>
  <si>
    <t>D28</t>
  </si>
  <si>
    <t>DOF0928 GEOLOGÍA Y GESTIÓN AMBIENTAL DE LOS RECURSOS MINERALES</t>
  </si>
  <si>
    <t>0928</t>
  </si>
  <si>
    <t>GEOLOGÍA Y GESTIÓN AMBIENTAL DE LOS RECURSOS MINERALES</t>
  </si>
  <si>
    <t>D27</t>
  </si>
  <si>
    <t>DOF0927 SALUD Y CALIDAD DE VIDA</t>
  </si>
  <si>
    <t>0927</t>
  </si>
  <si>
    <t>SALUD Y CALIDAD DE VIDA</t>
  </si>
  <si>
    <t>D26</t>
  </si>
  <si>
    <t>DOF0926 LITERATURA EUROPEA Y ENSEÑANZA DE LENGUAS</t>
  </si>
  <si>
    <t>0926</t>
  </si>
  <si>
    <t>LITERATURA EUROPEA Y ENSEÑANZA DE LENGUAS</t>
  </si>
  <si>
    <t>D25</t>
  </si>
  <si>
    <t>DOF0925 DESARROLLO LOCAL Y PLANIFICACIÓN TERRITORIAL</t>
  </si>
  <si>
    <t>0925</t>
  </si>
  <si>
    <t>DESARROLLO LOCAL Y PLANIFICACIÓN TERRITORIAL</t>
  </si>
  <si>
    <t>D24</t>
  </si>
  <si>
    <t>DOF0924 DIRECCIÓN DE EMPRESAS TURÍSTICAS</t>
  </si>
  <si>
    <t>0924</t>
  </si>
  <si>
    <t>DIRECCIÓN DE EMPRESAS TURÍSTICAS</t>
  </si>
  <si>
    <t>D23</t>
  </si>
  <si>
    <t>DOF0923 DESARROLLO LOCAL Y ECONOMÍA SOCIAL</t>
  </si>
  <si>
    <t>0923</t>
  </si>
  <si>
    <t>DESARROLLO LOCAL Y ECONOMÍA SOCIAL</t>
  </si>
  <si>
    <t>D22</t>
  </si>
  <si>
    <t>DOF0922 DERECHO DE LA EMPRESA</t>
  </si>
  <si>
    <t>0922</t>
  </si>
  <si>
    <t>DERECHO DE LA EMPRESA</t>
  </si>
  <si>
    <t>D21</t>
  </si>
  <si>
    <t>DOF0921 TECNOLOGÍA E INSTRUMENTACIÓN NUCLEAR</t>
  </si>
  <si>
    <t>0921</t>
  </si>
  <si>
    <t>TECNOLOGÍA E INSTRUMENTACIÓN NUCLEAR</t>
  </si>
  <si>
    <t>D20</t>
  </si>
  <si>
    <t>DOF0920 CIENCIAS DE LA SALUD</t>
  </si>
  <si>
    <t>0920</t>
  </si>
  <si>
    <t>D19</t>
  </si>
  <si>
    <t>DOF0919 INGENIERÍA DE CONTROL</t>
  </si>
  <si>
    <t>0919</t>
  </si>
  <si>
    <t>INGENIERÍA DE CONTROL, SISTEMAS ELECTRÓNICOS E INFORMÁTICA INDUSTRIAL</t>
  </si>
  <si>
    <t>D18</t>
  </si>
  <si>
    <t>DOF0918 TECNOLOGÍAS INFORMÁTICAS AVANZADAS</t>
  </si>
  <si>
    <t>0918</t>
  </si>
  <si>
    <t>TECNOLOGÍAS INFORMÁTICAS AVANZADAS</t>
  </si>
  <si>
    <t>D17</t>
  </si>
  <si>
    <t>DOF0917 IBEROAMERICANO EN HISTORIA COMPARADA</t>
  </si>
  <si>
    <t>0917</t>
  </si>
  <si>
    <t>IBEROAMERICANO EN HISTORIA COMPARADA</t>
  </si>
  <si>
    <t>D16</t>
  </si>
  <si>
    <t>DOF0916 ARQUEOLOGÍA</t>
  </si>
  <si>
    <t>0916</t>
  </si>
  <si>
    <t>ARQUEOLOGÍA</t>
  </si>
  <si>
    <t>D15</t>
  </si>
  <si>
    <t>DOF0915 LA EDUCACIÓN EN LA SOCIEDAD MULTICULTURAL</t>
  </si>
  <si>
    <t>0915</t>
  </si>
  <si>
    <t>LA EDUCACIÓN EN LA SOCIEDAD MULTICULTURAL</t>
  </si>
  <si>
    <t>D14</t>
  </si>
  <si>
    <t>DOF0914 ZOOTECNIA Y GESTIÓN SOSTENIBLE</t>
  </si>
  <si>
    <t>0914</t>
  </si>
  <si>
    <t>ZOOTECNIA Y GESTIÓN SOSTENIBLE</t>
  </si>
  <si>
    <t>D13</t>
  </si>
  <si>
    <t>DOF0913 TECNOLOGÍA AMBIENTAL</t>
  </si>
  <si>
    <t>0913</t>
  </si>
  <si>
    <t>TECNOLOGÍA AMBIENTAL</t>
  </si>
  <si>
    <t>D12</t>
  </si>
  <si>
    <t>DOF0912 PROCESOS Y PRODUCTOS QUÍMICOS</t>
  </si>
  <si>
    <t>0912</t>
  </si>
  <si>
    <t>PROCESOS Y PRODUCTOS QUÍMICOS</t>
  </si>
  <si>
    <t>D11</t>
  </si>
  <si>
    <t>DOF0911 GÉNERO, IDENTIDAD Y CIUDADANÍA</t>
  </si>
  <si>
    <t>0911</t>
  </si>
  <si>
    <t>GÉNERO, IDENTIDAD Y CIUDADANÍA</t>
  </si>
  <si>
    <t>D10</t>
  </si>
  <si>
    <t>DOF0910 PATRIMONIO HISTÓRICO Y NATURAL</t>
  </si>
  <si>
    <t>0910</t>
  </si>
  <si>
    <t>PATRIMONIO HISTÓRICO Y NATURAL</t>
  </si>
  <si>
    <t>D09</t>
  </si>
  <si>
    <t>DOF0909 INVESTIGACIÓN EN LA ENSEÑANZA Y EL APRENDIZAJE</t>
  </si>
  <si>
    <t>0909</t>
  </si>
  <si>
    <t>INVESTIGACIÓN EN LA ENSEÑANZA Y EL APRENDIZAJE DE LAS CIENCIAS E/S/M</t>
  </si>
  <si>
    <t>D08</t>
  </si>
  <si>
    <t>DOF0908 GESTIÓN Y SALUD AMBIENTAL</t>
  </si>
  <si>
    <t>0908</t>
  </si>
  <si>
    <t>GESTIÓN Y SALUD AMBIENTAL</t>
  </si>
  <si>
    <t>D07</t>
  </si>
  <si>
    <t>DOF0907 GLOBALIZACION Y CAMBIO SOCIAL</t>
  </si>
  <si>
    <t>0907</t>
  </si>
  <si>
    <t>GLOBALIZACIÓN Y CAMBIO SOCIAL: DESIGUALDADES, FRONTERAS Y REDES SOCIALES</t>
  </si>
  <si>
    <t>D06</t>
  </si>
  <si>
    <t>DOF0906 GESTIÓN Y ECONOMÍA DE LAS PYMES VI</t>
  </si>
  <si>
    <t>0906</t>
  </si>
  <si>
    <t>GESTIÓN Y ECONOMÍA DE LAS PYMES</t>
  </si>
  <si>
    <t>P30</t>
  </si>
  <si>
    <t>0905</t>
  </si>
  <si>
    <t>P29</t>
  </si>
  <si>
    <t>0904</t>
  </si>
  <si>
    <t>P28</t>
  </si>
  <si>
    <t>0903</t>
  </si>
  <si>
    <t>P27</t>
  </si>
  <si>
    <t>0902</t>
  </si>
  <si>
    <t>P26</t>
  </si>
  <si>
    <t>MÁSTER UNIVERSITARIO EN MEDIACIÓN FAMILIAR Y CON MENORES</t>
  </si>
  <si>
    <t>0901</t>
  </si>
  <si>
    <t>0814</t>
  </si>
  <si>
    <t>TENDENCIAS ACTUALES EN PSICOLOGÍA: INTERVENCIÓN EN CONTEXTOS CLÍNICOS</t>
  </si>
  <si>
    <t>0813</t>
  </si>
  <si>
    <t>CATÁLISIS HOMOGÉNEA</t>
  </si>
  <si>
    <t>0812</t>
  </si>
  <si>
    <t>0811</t>
  </si>
  <si>
    <t>0810</t>
  </si>
  <si>
    <t>LA INVESTIGACIÓN EDUCATIVA EN EL ÁMBITO DIDÁCTICO</t>
  </si>
  <si>
    <t>0809</t>
  </si>
  <si>
    <t>GESTIÓN Y ECONOMÍA DE LAS PYMES VI</t>
  </si>
  <si>
    <t>0808</t>
  </si>
  <si>
    <t>CIENCIA JURÍDICA (TEORÍA-HISTORIA-COMPARACIÓN)</t>
  </si>
  <si>
    <t>P25</t>
  </si>
  <si>
    <t>0807</t>
  </si>
  <si>
    <t>P24</t>
  </si>
  <si>
    <t>0806</t>
  </si>
  <si>
    <t>P23</t>
  </si>
  <si>
    <t>0805</t>
  </si>
  <si>
    <t>P22</t>
  </si>
  <si>
    <t>0804</t>
  </si>
  <si>
    <t>P21</t>
  </si>
  <si>
    <t>0803</t>
  </si>
  <si>
    <t>P20</t>
  </si>
  <si>
    <t>0802</t>
  </si>
  <si>
    <t>P19</t>
  </si>
  <si>
    <t>0801</t>
  </si>
  <si>
    <t>0719</t>
  </si>
  <si>
    <t>FÍSICA NUCLEAR</t>
  </si>
  <si>
    <t>0718</t>
  </si>
  <si>
    <t>0717</t>
  </si>
  <si>
    <t>0716</t>
  </si>
  <si>
    <t>0715</t>
  </si>
  <si>
    <t>0714</t>
  </si>
  <si>
    <t>ENSEÑANZA DE LENGUAS Y CANON LITERARIO OCCIDENTAL</t>
  </si>
  <si>
    <t>0713</t>
  </si>
  <si>
    <t>0712</t>
  </si>
  <si>
    <t>INVESTIGACIÓN EN LA GESTIÓN Y LA ECONOMÍA DE LAS PYMES V</t>
  </si>
  <si>
    <t>0711</t>
  </si>
  <si>
    <t>0710</t>
  </si>
  <si>
    <t>DOCTORADO EN CIENCIA JURÍDICA (TEORÍA, HISTORIA, COMPARACIÓN)</t>
  </si>
  <si>
    <t>P18</t>
  </si>
  <si>
    <t>MÁSTER UNIVERSITARIO EN GESTIÓN Y EVALUACIÓN DE LA CONTAMINACIÓN ACÚSTICA</t>
  </si>
  <si>
    <t>0709</t>
  </si>
  <si>
    <t>P17</t>
  </si>
  <si>
    <t>MÁSTER UNIVERSITARIO EN TECNOLOGÍA E INSTRUMENTACIÓN NUCLEAR</t>
  </si>
  <si>
    <t>0708</t>
  </si>
  <si>
    <t>P16</t>
  </si>
  <si>
    <t>0707</t>
  </si>
  <si>
    <t>P15</t>
  </si>
  <si>
    <t>MÁSTER UNIV. EN CONTROL, SISTEMAS ELECTRÓNICOS E INFORMÁTICA INDUSTRIAL</t>
  </si>
  <si>
    <t>0706</t>
  </si>
  <si>
    <t>MÁSTER UNIVERSITARIO EN CONTROL, SISTEMAS ELECTRÓNICOS E INFORMÁTICA INDUST</t>
  </si>
  <si>
    <t>P14</t>
  </si>
  <si>
    <t>0705</t>
  </si>
  <si>
    <t>P13</t>
  </si>
  <si>
    <t>MÁSTER UNIVERSITARIO EN IBEROAMERICANO DE HISTORIA COMPARADA</t>
  </si>
  <si>
    <t>0704</t>
  </si>
  <si>
    <t>P12</t>
  </si>
  <si>
    <t>MÁSTER UNIVERSITARIO EN ARQUEOLOGIA Y PATRIMONIO</t>
  </si>
  <si>
    <t>0703</t>
  </si>
  <si>
    <t>P11</t>
  </si>
  <si>
    <t>0702</t>
  </si>
  <si>
    <t>MÁSTER UNIVERSITARIO EN EDUCACIÓN MULTICULTURAL</t>
  </si>
  <si>
    <t>P10</t>
  </si>
  <si>
    <t>MÁSTER UNIVERSITARIO EN ZOOTECNIA Y GESTIÓN SOSTENIBLE</t>
  </si>
  <si>
    <t>0701</t>
  </si>
  <si>
    <t>0628</t>
  </si>
  <si>
    <t>LA INVESTIGACION EDUCATIVA EN EL AMBITO DIDACTICO</t>
  </si>
  <si>
    <t>0627</t>
  </si>
  <si>
    <t>GESTION DEL MEDIO NATURAL</t>
  </si>
  <si>
    <t>0626</t>
  </si>
  <si>
    <t>INGENIERÍA E INSTRUMENTACIÓN NUCLEAR</t>
  </si>
  <si>
    <t>0625</t>
  </si>
  <si>
    <t>0624</t>
  </si>
  <si>
    <t>0623</t>
  </si>
  <si>
    <t>APORTACIONES DE POLÍTICA CRIMINAL Y NUEVO DERECHO PENAL</t>
  </si>
  <si>
    <t>0622</t>
  </si>
  <si>
    <t>P9</t>
  </si>
  <si>
    <t>0621</t>
  </si>
  <si>
    <t>P8</t>
  </si>
  <si>
    <t>0620</t>
  </si>
  <si>
    <t>P7</t>
  </si>
  <si>
    <t>0619</t>
  </si>
  <si>
    <t>P6</t>
  </si>
  <si>
    <t>MÁSTER UNIVERSITARIO EN TÉCNICAS INSTRUMENTALES EN QUÍMICA</t>
  </si>
  <si>
    <t>0618</t>
  </si>
  <si>
    <t>P5</t>
  </si>
  <si>
    <t>0617</t>
  </si>
  <si>
    <t>P4</t>
  </si>
  <si>
    <t>0616</t>
  </si>
  <si>
    <t>P3</t>
  </si>
  <si>
    <t>MÁSTER UNIV. EN LITERATURA DESDE LA ANTIGÜEDAD CLÁSICA AL SIGLO DE ORO</t>
  </si>
  <si>
    <t>0615</t>
  </si>
  <si>
    <t>P2</t>
  </si>
  <si>
    <t>0614</t>
  </si>
  <si>
    <t>P1</t>
  </si>
  <si>
    <t>0613</t>
  </si>
  <si>
    <t>0612</t>
  </si>
  <si>
    <t>0611</t>
  </si>
  <si>
    <t>0610</t>
  </si>
  <si>
    <t>0609</t>
  </si>
  <si>
    <t>ESTUDIOS LITERARIOS INGLESES</t>
  </si>
  <si>
    <t>0608</t>
  </si>
  <si>
    <t>0607</t>
  </si>
  <si>
    <t>INGENIERÍA DE CONTROL, INFORMÁTICA Y ELECTRÓNICA</t>
  </si>
  <si>
    <t>0606</t>
  </si>
  <si>
    <t>X DOCTORADO IBEROAMERICANO DE HISTORIA</t>
  </si>
  <si>
    <t>0605</t>
  </si>
  <si>
    <t>ARQUEOLOGÍA, PATRIMONIO Y DIFUSIÓN CULTURAL</t>
  </si>
  <si>
    <t>0604</t>
  </si>
  <si>
    <t>0603</t>
  </si>
  <si>
    <t>GESTIÓN Y ECONOMÍA DE LAS PYMES IV</t>
  </si>
  <si>
    <t>0602</t>
  </si>
  <si>
    <t>0601</t>
  </si>
  <si>
    <t>ZOOTECNIA Y GESTIÓN SOSTENIBLE: OVINO Y CAPRINO</t>
  </si>
  <si>
    <t>0526</t>
  </si>
  <si>
    <t>ARQUEOLOGÍA Y PATRIMONIO</t>
  </si>
  <si>
    <t>0525</t>
  </si>
  <si>
    <t>0524</t>
  </si>
  <si>
    <t>0523</t>
  </si>
  <si>
    <t>0522</t>
  </si>
  <si>
    <t>INGENIERÍA AMBIENTAL</t>
  </si>
  <si>
    <t>0521</t>
  </si>
  <si>
    <t>0520</t>
  </si>
  <si>
    <t>INGENIERÍA DE FLUIDOS COMPLEJOS</t>
  </si>
  <si>
    <t>0519</t>
  </si>
  <si>
    <t>GLOBALIZACIÓN, MULTICULTURALISMO Y EXCLUSIÓN SOCIAL</t>
  </si>
  <si>
    <t>0518</t>
  </si>
  <si>
    <t>0517</t>
  </si>
  <si>
    <t>TÉCNICAS INSTRUMENTALES EN QUÍMICA</t>
  </si>
  <si>
    <t>0516</t>
  </si>
  <si>
    <t>0515</t>
  </si>
  <si>
    <t>0514</t>
  </si>
  <si>
    <t>0513</t>
  </si>
  <si>
    <t>0512</t>
  </si>
  <si>
    <t>MEDIO AMBIENTE Y TERRITORIO: PLANIFICACIÓN, GESTIÓN Y DESARROLLO</t>
  </si>
  <si>
    <t>0511</t>
  </si>
  <si>
    <t>IX DOCTORADO IBEROAMERICANO EN HISTORIA</t>
  </si>
  <si>
    <t>0510</t>
  </si>
  <si>
    <t>PATRIMONIO HISTÓRICO Y NATURAL. INVESTIG., PROTECCIÓN, DIFUSIÓN Y DIDÁCTICA</t>
  </si>
  <si>
    <t>0509</t>
  </si>
  <si>
    <t>CIENCIA Y TECNOLOGÍA DEL MEDIO AMBIENTE</t>
  </si>
  <si>
    <t>0508</t>
  </si>
  <si>
    <t>LITERATURA AMATORIA DE LA ANTIGÜEDAD CLÁSICA AL SIGLO DE ORO</t>
  </si>
  <si>
    <t>0507</t>
  </si>
  <si>
    <t>LA FORMACIÓN DEL PROFESORADO DE EDUCACIÓN FÍSICA Y ARTÍSTICA</t>
  </si>
  <si>
    <t>0506</t>
  </si>
  <si>
    <t>0505</t>
  </si>
  <si>
    <t>GESTIÓN Y ECONOMÍA EN LAS PYMES III</t>
  </si>
  <si>
    <t>0504</t>
  </si>
  <si>
    <t>INVESTIGACIÓN EN LA ENSEÑANZA Y EL APRENDIZAJE DE LAS CC. EXP, SOC Y MAT</t>
  </si>
  <si>
    <t>0503</t>
  </si>
  <si>
    <t>DERECHO CONSTITUCIONAL</t>
  </si>
  <si>
    <t>0502</t>
  </si>
  <si>
    <t>0501</t>
  </si>
  <si>
    <t>0426</t>
  </si>
  <si>
    <t>ESCUELA DE DOCTORADO DE FISICA NUCLEAR</t>
  </si>
  <si>
    <t>0425</t>
  </si>
  <si>
    <t>0424</t>
  </si>
  <si>
    <t>GESTION AMBIENTAL</t>
  </si>
  <si>
    <t>0423</t>
  </si>
  <si>
    <t>INGENIERIA DE FLUIDOS COMPLEJOS</t>
  </si>
  <si>
    <t>0422</t>
  </si>
  <si>
    <t>PERSPECTIVAS FILOLOGICAS EN LOS ESTUDIOS LINGÜISTICOS Y LITERARIOS</t>
  </si>
  <si>
    <t>0421</t>
  </si>
  <si>
    <t>GLOBALIZACION, MULTICULTURALISMO Y EXCLUSION SOCIAL</t>
  </si>
  <si>
    <t>0420</t>
  </si>
  <si>
    <t>CATALISIS HOMOGENEA</t>
  </si>
  <si>
    <t>0419</t>
  </si>
  <si>
    <t>TECNICAS INSTRUMENTALES EN QUIMICA</t>
  </si>
  <si>
    <t>0418</t>
  </si>
  <si>
    <t>TENDENCIAS ACTUALES EN PSICOLOGIA</t>
  </si>
  <si>
    <t>0417</t>
  </si>
  <si>
    <t>0416</t>
  </si>
  <si>
    <t>GENERO, IDENTIDAD Y CIUDADANIA</t>
  </si>
  <si>
    <t>0415</t>
  </si>
  <si>
    <t>INGENIERIA DE CONTROL, INFORMATICA Y ELECTRONICA</t>
  </si>
  <si>
    <t>0414</t>
  </si>
  <si>
    <t>MEDIO AMBIENTE Y TERRITORIO: PLANIFICACION, GESTION Y DESARROLLO</t>
  </si>
  <si>
    <t>0413</t>
  </si>
  <si>
    <t>VIII DOCTORADO IBEROAMERICANO DE HISTORIA</t>
  </si>
  <si>
    <t>0412</t>
  </si>
  <si>
    <t>PATRIMONIO HISTORICO Y NATURAL. INVESTIGACION, PROTECCION, DIFUSION Y DID.</t>
  </si>
  <si>
    <t>0411</t>
  </si>
  <si>
    <t>CIENCIA Y TECNOLOGIA DEL MEDIO AMBIENTE</t>
  </si>
  <si>
    <t>0410</t>
  </si>
  <si>
    <t>0409</t>
  </si>
  <si>
    <t>INVESTIGACION EN LAS DIDACTICAS ESPECIFICAS</t>
  </si>
  <si>
    <t>0408</t>
  </si>
  <si>
    <t>0407</t>
  </si>
  <si>
    <t>INVESTIGACION EN INSTITUCIONES EDUCATIVAS</t>
  </si>
  <si>
    <t>0406</t>
  </si>
  <si>
    <t>LA INVESTIGACION EDUCATIVA EN UNA SOCIEDAD MULTICULTURAL</t>
  </si>
  <si>
    <t>0405</t>
  </si>
  <si>
    <t>GESTION Y ECONOMIA EN LAS PYMES II</t>
  </si>
  <si>
    <t>0404</t>
  </si>
  <si>
    <t>0403</t>
  </si>
  <si>
    <t>ESTUDIOS INTERNACIONALES</t>
  </si>
  <si>
    <t>0402</t>
  </si>
  <si>
    <t>0401</t>
  </si>
  <si>
    <t>ZOOTECNIA Y GESTION SOSTENIBLE (OVINO Y CAPRINO)</t>
  </si>
  <si>
    <t>0322</t>
  </si>
  <si>
    <t>0321</t>
  </si>
  <si>
    <t>ESCUELA DE DOCTORADO DE FÍSICA NUCLEAR</t>
  </si>
  <si>
    <t>0320</t>
  </si>
  <si>
    <t>GESTIÓN AMBIENTAL</t>
  </si>
  <si>
    <t>0319</t>
  </si>
  <si>
    <t>0318</t>
  </si>
  <si>
    <t>INGENIERÍA QUÍMICA APLICADA AL MEDIO AMBIENTE</t>
  </si>
  <si>
    <t>0317</t>
  </si>
  <si>
    <t>FILOLOGÍA</t>
  </si>
  <si>
    <t>0316</t>
  </si>
  <si>
    <t>0315</t>
  </si>
  <si>
    <t>0314</t>
  </si>
  <si>
    <t>0313</t>
  </si>
  <si>
    <t>TENDENCIAS ACTUALES EN PSICOLOGÍA</t>
  </si>
  <si>
    <t>0312</t>
  </si>
  <si>
    <t>ESTUDIO DE LAS MUJERES Y EL GÉNERO</t>
  </si>
  <si>
    <t>0311</t>
  </si>
  <si>
    <t>0310</t>
  </si>
  <si>
    <t>0309</t>
  </si>
  <si>
    <t>VII DOCTORADO IBEROAMERICANO DE HISTORIA</t>
  </si>
  <si>
    <t>0308</t>
  </si>
  <si>
    <t>PATRIMONIO HISTÓRICO NATURAL</t>
  </si>
  <si>
    <t>0307</t>
  </si>
  <si>
    <t>MEDIO AMBIENTE Y ESPACIOS LITORALES</t>
  </si>
  <si>
    <t>0306</t>
  </si>
  <si>
    <t>0305</t>
  </si>
  <si>
    <t>LA INVESTIGACIÓN EDUCATIVA EN LA SOCIEDAD DEL CONOCIMIENTO</t>
  </si>
  <si>
    <t>0304</t>
  </si>
  <si>
    <t>LA ECONOMÍA FINANCIERA EN LA SOCIEDAD DE LA INFORMACIÓN</t>
  </si>
  <si>
    <t>0303</t>
  </si>
  <si>
    <t>GESTIÓN Y ECONOMÍA EN LAS PYMES</t>
  </si>
  <si>
    <t>0302</t>
  </si>
  <si>
    <t>INVESTIGACIÓN EN LAS DIDÁCTICAS ESPECÍFICAS</t>
  </si>
  <si>
    <t>0301</t>
  </si>
  <si>
    <t>DERECHO (PÚBLICO, PRIVADO O MEDIOAMBIENTAL)</t>
  </si>
  <si>
    <t>0217</t>
  </si>
  <si>
    <t>0216</t>
  </si>
  <si>
    <t>0215</t>
  </si>
  <si>
    <t>INGENIERÍA QUÍMICA Y MEDIOAMBIENTAL</t>
  </si>
  <si>
    <t>0214</t>
  </si>
  <si>
    <t>0213</t>
  </si>
  <si>
    <t>TÉCNICAS QUÍMICAS INSTRUMENTALES. APLICACIONES EXPERIMENTALES</t>
  </si>
  <si>
    <t>0212</t>
  </si>
  <si>
    <t>0211</t>
  </si>
  <si>
    <t>ESTUDIOS DE LAS MUJERES Y EL GÉNERO</t>
  </si>
  <si>
    <t>0210</t>
  </si>
  <si>
    <t>FILOLOGÍA INGLESA Y LITERATURA COMPARADA</t>
  </si>
  <si>
    <t>0209</t>
  </si>
  <si>
    <t>INGENIERÍA BÁSICA Y APLICADA</t>
  </si>
  <si>
    <t>0208</t>
  </si>
  <si>
    <t>0207</t>
  </si>
  <si>
    <t>VI DOCTORADO IBEROAMERICANO DE HISTORIA</t>
  </si>
  <si>
    <t>0206</t>
  </si>
  <si>
    <t>PATRIMONIO HISTÓRICO Y NATURAL. LITERATURA E HISTORIA DE LAS MENTALIDADES</t>
  </si>
  <si>
    <t>0205</t>
  </si>
  <si>
    <t>0204</t>
  </si>
  <si>
    <t>0203</t>
  </si>
  <si>
    <t>EDUCACIÓN, DEMOCRACIA Y DIVERSIDAD: ESTRATEGIAS Y RECURSOS PARA LA INVESTIG</t>
  </si>
  <si>
    <t>0202</t>
  </si>
  <si>
    <t>LA ECONOMÍA Y LA ADMINISTRACIÓN DE EMPRESAS:UN ENFOQUE INTEGRADOR VII</t>
  </si>
  <si>
    <t>0201</t>
  </si>
  <si>
    <t>0117</t>
  </si>
  <si>
    <t>0116</t>
  </si>
  <si>
    <t>LAS AGUAS SUBTERRÁNEAS Y EL MEDIO AMBIENTE</t>
  </si>
  <si>
    <t>0115</t>
  </si>
  <si>
    <t>CIENCIAS DE LA TIERRA, QUÍMICAS Y DEL MEDIO AMBIENTE</t>
  </si>
  <si>
    <t>0114</t>
  </si>
  <si>
    <t>0113</t>
  </si>
  <si>
    <t>INGENIERIA QUÍMICA Y MEDIOAMBIENTAL</t>
  </si>
  <si>
    <t>0111</t>
  </si>
  <si>
    <t>0110</t>
  </si>
  <si>
    <t>ESTUDIOS DE LAS MUJERES Y DE GÉNERO</t>
  </si>
  <si>
    <t>0109</t>
  </si>
  <si>
    <t>0108</t>
  </si>
  <si>
    <t>0107</t>
  </si>
  <si>
    <t>V DOCTORADO IBEROAMERICANO DE HISTORIA</t>
  </si>
  <si>
    <t>0106</t>
  </si>
  <si>
    <t>0105</t>
  </si>
  <si>
    <t>INVESTIGACIÓN EN EDUCACIÓN</t>
  </si>
  <si>
    <t>0104</t>
  </si>
  <si>
    <t>LA ECONOMÍA Y LA ADMINISTRACIÓN DE EMPRESAS: UN ENFOQUE INTEGRADOR VI</t>
  </si>
  <si>
    <t>0103</t>
  </si>
  <si>
    <t>INVESTIGACIÓN EN LA ENSEÑANZA Y EL APRENDIZAJE DE LAS ÁREAS CURRICULARES</t>
  </si>
  <si>
    <t>0102</t>
  </si>
  <si>
    <t>0101</t>
  </si>
  <si>
    <t>SISTEMAS AGROFORESTALES SOSTENIBLES</t>
  </si>
  <si>
    <t>0019</t>
  </si>
  <si>
    <t>ANÁLISIS, GESTIÓN Y CONSERVACIÓN DEL MEDIO NATURAL</t>
  </si>
  <si>
    <t>0018</t>
  </si>
  <si>
    <t>OCEANOGRAFÍA Y GESTIÓN DE RECURSOS LITORALES</t>
  </si>
  <si>
    <t>0017</t>
  </si>
  <si>
    <t>0016</t>
  </si>
  <si>
    <t>0015</t>
  </si>
  <si>
    <t>QUÍMICA Y MEDIOAMBIENTE</t>
  </si>
  <si>
    <t>0014</t>
  </si>
  <si>
    <t>PSICOLOGÍA CLÍNICA Y DE LA SALUD: PROPUESTAS DE EVALUACIÓN E INTERVENCIÓN</t>
  </si>
  <si>
    <t>0013</t>
  </si>
  <si>
    <t>EL DESARROLLO PSICOLÓGICO Y SUS CONTEXTOS SOCIOEDUCATIVOS</t>
  </si>
  <si>
    <t>0012</t>
  </si>
  <si>
    <t>FÍSICA Y MATEMÁTICA APLICADAS</t>
  </si>
  <si>
    <t>0011</t>
  </si>
  <si>
    <t>ESTUDIOS DE MUJERES Y DE GÉNERO</t>
  </si>
  <si>
    <t>0010</t>
  </si>
  <si>
    <t>0009</t>
  </si>
  <si>
    <t>0008</t>
  </si>
  <si>
    <t>IV DOCTORADO IBEROAMERICANO DE HISTORIA</t>
  </si>
  <si>
    <t>0007</t>
  </si>
  <si>
    <t>PATRIMONIO HISTÓRICO-CULTURAL: UN ENFOQUE MULTIDISCIPLINAR</t>
  </si>
  <si>
    <t>0006</t>
  </si>
  <si>
    <t>0005</t>
  </si>
  <si>
    <t>0004</t>
  </si>
  <si>
    <t>RECURSOS Y ESTRATEGIA PARA LA INVESTIGACIÓN EDUCATIVA</t>
  </si>
  <si>
    <t>0003</t>
  </si>
  <si>
    <t>LA ECONOMÍA Y LA ADMINISTRACIÓN DE EMPRESAS: UN ENFOQUE INTEGRADOR</t>
  </si>
  <si>
    <t>0002</t>
  </si>
  <si>
    <t>DERECHO PÚBLICO</t>
  </si>
  <si>
    <t>0001</t>
  </si>
  <si>
    <t>LA FORMACIÓN DE PROFESORES EN DIDÁCTICA DE LAS CIENCIAS EXP., SOC., MAT. Y</t>
  </si>
  <si>
    <t>TÍTULO</t>
  </si>
  <si>
    <t>NOMBRE EN UXXI-ACA</t>
  </si>
  <si>
    <t>CÓDIGO</t>
  </si>
  <si>
    <t>CÓDIGO VALOR</t>
  </si>
  <si>
    <t>Porcentaje de créditos que imparte el PDI en el título por categoría</t>
  </si>
  <si>
    <t>Créditos</t>
  </si>
  <si>
    <t>DES__CCE</t>
  </si>
  <si>
    <t>IDCENTRO</t>
  </si>
  <si>
    <t>DES_ CENTRO</t>
  </si>
  <si>
    <t>ORDEN</t>
  </si>
  <si>
    <t>DES_CCE</t>
  </si>
  <si>
    <t>DES_CCE2</t>
  </si>
  <si>
    <t>ORDENA2</t>
  </si>
  <si>
    <t>ESCUELA TÉCNICA SUPERIOR DE INGENIERÍA</t>
  </si>
  <si>
    <t>FACULTAD DE EDUCACIÓN, PSICOLOGÍA Y CIENCIAS DEL DEPORTE</t>
  </si>
  <si>
    <t>FACULTAD DE ENFERMERÍA</t>
  </si>
  <si>
    <t>Etiquetas de fila</t>
  </si>
  <si>
    <t>CÓDIGO CR-CEE</t>
  </si>
  <si>
    <t>PDI</t>
  </si>
  <si>
    <t>Suma de CRÉDITOS 2</t>
  </si>
  <si>
    <t>14031</t>
  </si>
  <si>
    <t>140310</t>
  </si>
  <si>
    <t>140315</t>
  </si>
  <si>
    <t>14032</t>
  </si>
  <si>
    <t>14033</t>
  </si>
  <si>
    <t>14034</t>
  </si>
  <si>
    <t>14035</t>
  </si>
  <si>
    <t>14036</t>
  </si>
  <si>
    <t>14037</t>
  </si>
  <si>
    <t>14038</t>
  </si>
  <si>
    <t>15011</t>
  </si>
  <si>
    <t>150110</t>
  </si>
  <si>
    <t>150112</t>
  </si>
  <si>
    <t>15012</t>
  </si>
  <si>
    <t>15014</t>
  </si>
  <si>
    <t>15015</t>
  </si>
  <si>
    <t>15016</t>
  </si>
  <si>
    <t>15017</t>
  </si>
  <si>
    <t>17031</t>
  </si>
  <si>
    <t>170310</t>
  </si>
  <si>
    <t>170312</t>
  </si>
  <si>
    <t>170313</t>
  </si>
  <si>
    <t>170315</t>
  </si>
  <si>
    <t>17032</t>
  </si>
  <si>
    <t>17034</t>
  </si>
  <si>
    <t>17035</t>
  </si>
  <si>
    <t>17036</t>
  </si>
  <si>
    <t>17037</t>
  </si>
  <si>
    <t>18011</t>
  </si>
  <si>
    <t>180110</t>
  </si>
  <si>
    <t>180112</t>
  </si>
  <si>
    <t>180115</t>
  </si>
  <si>
    <t>18012</t>
  </si>
  <si>
    <t>18015</t>
  </si>
  <si>
    <t>18017</t>
  </si>
  <si>
    <t>180410</t>
  </si>
  <si>
    <t>18042</t>
  </si>
  <si>
    <t>18045</t>
  </si>
  <si>
    <t>18046</t>
  </si>
  <si>
    <t>18047</t>
  </si>
  <si>
    <t>18048</t>
  </si>
  <si>
    <t>601010</t>
  </si>
  <si>
    <t>601012</t>
  </si>
  <si>
    <t>601015</t>
  </si>
  <si>
    <t>60102</t>
  </si>
  <si>
    <t>60103</t>
  </si>
  <si>
    <t>60104</t>
  </si>
  <si>
    <t>60105</t>
  </si>
  <si>
    <t>60106</t>
  </si>
  <si>
    <t>60107</t>
  </si>
  <si>
    <t>60108</t>
  </si>
  <si>
    <t>61101</t>
  </si>
  <si>
    <t>611010</t>
  </si>
  <si>
    <t>611012</t>
  </si>
  <si>
    <t>61102</t>
  </si>
  <si>
    <t>61104</t>
  </si>
  <si>
    <t>61105</t>
  </si>
  <si>
    <t>61106</t>
  </si>
  <si>
    <t>61107</t>
  </si>
  <si>
    <t>61108</t>
  </si>
  <si>
    <t>61138</t>
  </si>
  <si>
    <t>62101</t>
  </si>
  <si>
    <t>621010</t>
  </si>
  <si>
    <t>621012</t>
  </si>
  <si>
    <t>621013</t>
  </si>
  <si>
    <t>621015</t>
  </si>
  <si>
    <t>62102</t>
  </si>
  <si>
    <t>62104</t>
  </si>
  <si>
    <t>62105</t>
  </si>
  <si>
    <t>62106</t>
  </si>
  <si>
    <t>62107</t>
  </si>
  <si>
    <t>62108</t>
  </si>
  <si>
    <t>62131</t>
  </si>
  <si>
    <t>621310</t>
  </si>
  <si>
    <t>62132</t>
  </si>
  <si>
    <t>62135</t>
  </si>
  <si>
    <t>62136</t>
  </si>
  <si>
    <t>63101</t>
  </si>
  <si>
    <t>631010</t>
  </si>
  <si>
    <t>631012</t>
  </si>
  <si>
    <t>631013</t>
  </si>
  <si>
    <t>63102</t>
  </si>
  <si>
    <t>63103</t>
  </si>
  <si>
    <t>63104</t>
  </si>
  <si>
    <t>63105</t>
  </si>
  <si>
    <t>63106</t>
  </si>
  <si>
    <t>63107</t>
  </si>
  <si>
    <t>63108</t>
  </si>
  <si>
    <t>63131</t>
  </si>
  <si>
    <t>631310</t>
  </si>
  <si>
    <t>63132</t>
  </si>
  <si>
    <t>63135</t>
  </si>
  <si>
    <t>63137</t>
  </si>
  <si>
    <t>63138</t>
  </si>
  <si>
    <t>64101</t>
  </si>
  <si>
    <t>641010</t>
  </si>
  <si>
    <t>641012</t>
  </si>
  <si>
    <t>641013</t>
  </si>
  <si>
    <t>64102</t>
  </si>
  <si>
    <t>64103</t>
  </si>
  <si>
    <t>64104</t>
  </si>
  <si>
    <t>64105</t>
  </si>
  <si>
    <t>64106</t>
  </si>
  <si>
    <t>64107</t>
  </si>
  <si>
    <t>64108</t>
  </si>
  <si>
    <t>641310</t>
  </si>
  <si>
    <t>64132</t>
  </si>
  <si>
    <t>64134</t>
  </si>
  <si>
    <t>65101</t>
  </si>
  <si>
    <t>651010</t>
  </si>
  <si>
    <t>651012</t>
  </si>
  <si>
    <t>651013</t>
  </si>
  <si>
    <t>65102</t>
  </si>
  <si>
    <t>65104</t>
  </si>
  <si>
    <t>65105</t>
  </si>
  <si>
    <t>65107</t>
  </si>
  <si>
    <t>66101</t>
  </si>
  <si>
    <t>661010</t>
  </si>
  <si>
    <t>661012</t>
  </si>
  <si>
    <t>661013</t>
  </si>
  <si>
    <t>661015</t>
  </si>
  <si>
    <t>66102</t>
  </si>
  <si>
    <t>66104</t>
  </si>
  <si>
    <t>66105</t>
  </si>
  <si>
    <t>66106</t>
  </si>
  <si>
    <t>66107</t>
  </si>
  <si>
    <t>66108</t>
  </si>
  <si>
    <t>67111</t>
  </si>
  <si>
    <t>671110</t>
  </si>
  <si>
    <t>67112</t>
  </si>
  <si>
    <t>67113</t>
  </si>
  <si>
    <t>67114</t>
  </si>
  <si>
    <t>67115</t>
  </si>
  <si>
    <t>67116</t>
  </si>
  <si>
    <t>67117</t>
  </si>
  <si>
    <t>67118</t>
  </si>
  <si>
    <t>68101</t>
  </si>
  <si>
    <t>681010</t>
  </si>
  <si>
    <t>681012</t>
  </si>
  <si>
    <t>681015</t>
  </si>
  <si>
    <t>68102</t>
  </si>
  <si>
    <t>68103</t>
  </si>
  <si>
    <t>68104</t>
  </si>
  <si>
    <t>68105</t>
  </si>
  <si>
    <t>68106</t>
  </si>
  <si>
    <t>68107</t>
  </si>
  <si>
    <t>68108</t>
  </si>
  <si>
    <t>90171</t>
  </si>
  <si>
    <t>901710</t>
  </si>
  <si>
    <t>901712</t>
  </si>
  <si>
    <t>901713</t>
  </si>
  <si>
    <t>901715</t>
  </si>
  <si>
    <t>90172</t>
  </si>
  <si>
    <t>90174</t>
  </si>
  <si>
    <t>90175</t>
  </si>
  <si>
    <t>90176</t>
  </si>
  <si>
    <t>90177</t>
  </si>
  <si>
    <t>90178</t>
  </si>
  <si>
    <t>90201</t>
  </si>
  <si>
    <t>902010</t>
  </si>
  <si>
    <t>902012</t>
  </si>
  <si>
    <t>902013</t>
  </si>
  <si>
    <t>902014</t>
  </si>
  <si>
    <t>902015</t>
  </si>
  <si>
    <t>90202</t>
  </si>
  <si>
    <t>90203</t>
  </si>
  <si>
    <t>90204</t>
  </si>
  <si>
    <t>90205</t>
  </si>
  <si>
    <t>90206</t>
  </si>
  <si>
    <t>90207</t>
  </si>
  <si>
    <t>90211</t>
  </si>
  <si>
    <t>902110</t>
  </si>
  <si>
    <t>902112</t>
  </si>
  <si>
    <t>90212</t>
  </si>
  <si>
    <t>90213</t>
  </si>
  <si>
    <t>90214</t>
  </si>
  <si>
    <t>90215</t>
  </si>
  <si>
    <t>90216</t>
  </si>
  <si>
    <t>90217</t>
  </si>
  <si>
    <t>94171</t>
  </si>
  <si>
    <t>941710</t>
  </si>
  <si>
    <t>941712</t>
  </si>
  <si>
    <t>941713</t>
  </si>
  <si>
    <t>94172</t>
  </si>
  <si>
    <t>94173</t>
  </si>
  <si>
    <t>94174</t>
  </si>
  <si>
    <t>94175</t>
  </si>
  <si>
    <t>94176</t>
  </si>
  <si>
    <t>94177</t>
  </si>
  <si>
    <t>94178</t>
  </si>
  <si>
    <t>15041</t>
  </si>
  <si>
    <t>150410</t>
  </si>
  <si>
    <t>15042</t>
  </si>
  <si>
    <t>15045</t>
  </si>
  <si>
    <t>15046</t>
  </si>
  <si>
    <t>21011</t>
  </si>
  <si>
    <t>210112</t>
  </si>
  <si>
    <t>210115</t>
  </si>
  <si>
    <t>21012</t>
  </si>
  <si>
    <t>21015</t>
  </si>
  <si>
    <t>21016</t>
  </si>
  <si>
    <t>21018</t>
  </si>
  <si>
    <t>21031</t>
  </si>
  <si>
    <t>210310</t>
  </si>
  <si>
    <t>210313</t>
  </si>
  <si>
    <t>210315</t>
  </si>
  <si>
    <t>21032</t>
  </si>
  <si>
    <t>21035</t>
  </si>
  <si>
    <t>21036</t>
  </si>
  <si>
    <t>85101</t>
  </si>
  <si>
    <t>851010</t>
  </si>
  <si>
    <t>851013</t>
  </si>
  <si>
    <t>85102</t>
  </si>
  <si>
    <t>85104</t>
  </si>
  <si>
    <t>85105</t>
  </si>
  <si>
    <t>85106</t>
  </si>
  <si>
    <t>85107</t>
  </si>
  <si>
    <t>86101</t>
  </si>
  <si>
    <t>861010</t>
  </si>
  <si>
    <t>861013</t>
  </si>
  <si>
    <t>86102</t>
  </si>
  <si>
    <t>86104</t>
  </si>
  <si>
    <t>86105</t>
  </si>
  <si>
    <t>86106</t>
  </si>
  <si>
    <t>86107</t>
  </si>
  <si>
    <t>87101</t>
  </si>
  <si>
    <t>871010</t>
  </si>
  <si>
    <t>871013</t>
  </si>
  <si>
    <t>87102</t>
  </si>
  <si>
    <t>87104</t>
  </si>
  <si>
    <t>87105</t>
  </si>
  <si>
    <t>87106</t>
  </si>
  <si>
    <t>87107</t>
  </si>
  <si>
    <t>90101</t>
  </si>
  <si>
    <t>901010</t>
  </si>
  <si>
    <t>901013</t>
  </si>
  <si>
    <t>90102</t>
  </si>
  <si>
    <t>90104</t>
  </si>
  <si>
    <t>90105</t>
  </si>
  <si>
    <t>90106</t>
  </si>
  <si>
    <t>90107</t>
  </si>
  <si>
    <t>91101</t>
  </si>
  <si>
    <t>911010</t>
  </si>
  <si>
    <t>911013</t>
  </si>
  <si>
    <t>91102</t>
  </si>
  <si>
    <t>91104</t>
  </si>
  <si>
    <t>91105</t>
  </si>
  <si>
    <t>91106</t>
  </si>
  <si>
    <t>91107</t>
  </si>
  <si>
    <t>9471</t>
  </si>
  <si>
    <t>94710</t>
  </si>
  <si>
    <t>94715</t>
  </si>
  <si>
    <t>9472</t>
  </si>
  <si>
    <t>9475</t>
  </si>
  <si>
    <t>95171</t>
  </si>
  <si>
    <t>951710</t>
  </si>
  <si>
    <t>951713</t>
  </si>
  <si>
    <t>95172</t>
  </si>
  <si>
    <t>95174</t>
  </si>
  <si>
    <t>95175</t>
  </si>
  <si>
    <t>95176</t>
  </si>
  <si>
    <t>95177</t>
  </si>
  <si>
    <t>16192</t>
  </si>
  <si>
    <t>16195</t>
  </si>
  <si>
    <t>19021</t>
  </si>
  <si>
    <t>190214</t>
  </si>
  <si>
    <t>190215</t>
  </si>
  <si>
    <t>19022</t>
  </si>
  <si>
    <t>19023</t>
  </si>
  <si>
    <t>19025</t>
  </si>
  <si>
    <t>190310</t>
  </si>
  <si>
    <t>19032</t>
  </si>
  <si>
    <t>19033</t>
  </si>
  <si>
    <t>19035</t>
  </si>
  <si>
    <t>19037</t>
  </si>
  <si>
    <t>21022</t>
  </si>
  <si>
    <t>21023</t>
  </si>
  <si>
    <t>21025</t>
  </si>
  <si>
    <t>21027</t>
  </si>
  <si>
    <t>510910</t>
  </si>
  <si>
    <t>51092</t>
  </si>
  <si>
    <t>51093</t>
  </si>
  <si>
    <t>51094</t>
  </si>
  <si>
    <t>51095</t>
  </si>
  <si>
    <t>51096</t>
  </si>
  <si>
    <t>51097</t>
  </si>
  <si>
    <t>511310</t>
  </si>
  <si>
    <t>51132</t>
  </si>
  <si>
    <t>51133</t>
  </si>
  <si>
    <t>51134</t>
  </si>
  <si>
    <t>51135</t>
  </si>
  <si>
    <t>51136</t>
  </si>
  <si>
    <t>51137</t>
  </si>
  <si>
    <t>16011</t>
  </si>
  <si>
    <t>160115</t>
  </si>
  <si>
    <t>16012</t>
  </si>
  <si>
    <t>16013</t>
  </si>
  <si>
    <t>16015</t>
  </si>
  <si>
    <t>16181</t>
  </si>
  <si>
    <t>161812</t>
  </si>
  <si>
    <t>16182</t>
  </si>
  <si>
    <t>16185</t>
  </si>
  <si>
    <t>16186</t>
  </si>
  <si>
    <t>18051</t>
  </si>
  <si>
    <t>18052</t>
  </si>
  <si>
    <t>19011</t>
  </si>
  <si>
    <t>190112</t>
  </si>
  <si>
    <t>190114</t>
  </si>
  <si>
    <t>19012</t>
  </si>
  <si>
    <t>19013</t>
  </si>
  <si>
    <t>19015</t>
  </si>
  <si>
    <t>19018</t>
  </si>
  <si>
    <t>75091</t>
  </si>
  <si>
    <t>750910</t>
  </si>
  <si>
    <t>750912</t>
  </si>
  <si>
    <t>750913</t>
  </si>
  <si>
    <t>750914</t>
  </si>
  <si>
    <t>750915</t>
  </si>
  <si>
    <t>75092</t>
  </si>
  <si>
    <t>75093</t>
  </si>
  <si>
    <t>75095</t>
  </si>
  <si>
    <t>75097</t>
  </si>
  <si>
    <t>75098</t>
  </si>
  <si>
    <t>76091</t>
  </si>
  <si>
    <t>760910</t>
  </si>
  <si>
    <t>760912</t>
  </si>
  <si>
    <t>760913</t>
  </si>
  <si>
    <t>760914</t>
  </si>
  <si>
    <t>760915</t>
  </si>
  <si>
    <t>76092</t>
  </si>
  <si>
    <t>76093</t>
  </si>
  <si>
    <t>76094</t>
  </si>
  <si>
    <t>76095</t>
  </si>
  <si>
    <t>76096</t>
  </si>
  <si>
    <t>76097</t>
  </si>
  <si>
    <t>77091</t>
  </si>
  <si>
    <t>770910</t>
  </si>
  <si>
    <t>770912</t>
  </si>
  <si>
    <t>770913</t>
  </si>
  <si>
    <t>770914</t>
  </si>
  <si>
    <t>770915</t>
  </si>
  <si>
    <t>77092</t>
  </si>
  <si>
    <t>77093</t>
  </si>
  <si>
    <t>77094</t>
  </si>
  <si>
    <t>77095</t>
  </si>
  <si>
    <t>77096</t>
  </si>
  <si>
    <t>77097</t>
  </si>
  <si>
    <t>79141</t>
  </si>
  <si>
    <t>791410</t>
  </si>
  <si>
    <t>791412</t>
  </si>
  <si>
    <t>791413</t>
  </si>
  <si>
    <t>791414</t>
  </si>
  <si>
    <t>791415</t>
  </si>
  <si>
    <t>79142</t>
  </si>
  <si>
    <t>79143</t>
  </si>
  <si>
    <t>79144</t>
  </si>
  <si>
    <t>79145</t>
  </si>
  <si>
    <t>79146</t>
  </si>
  <si>
    <t>79147</t>
  </si>
  <si>
    <t>93510</t>
  </si>
  <si>
    <t>93512</t>
  </si>
  <si>
    <t>93514</t>
  </si>
  <si>
    <t>93515</t>
  </si>
  <si>
    <t>13011</t>
  </si>
  <si>
    <t>130110</t>
  </si>
  <si>
    <t>130115</t>
  </si>
  <si>
    <t>13012</t>
  </si>
  <si>
    <t>13014</t>
  </si>
  <si>
    <t>13015</t>
  </si>
  <si>
    <t>13016</t>
  </si>
  <si>
    <t>13017</t>
  </si>
  <si>
    <t>16161</t>
  </si>
  <si>
    <t>161610</t>
  </si>
  <si>
    <t>16162</t>
  </si>
  <si>
    <t>16164</t>
  </si>
  <si>
    <t>16165</t>
  </si>
  <si>
    <t>16166</t>
  </si>
  <si>
    <t>16167</t>
  </si>
  <si>
    <t>80091</t>
  </si>
  <si>
    <t>800910</t>
  </si>
  <si>
    <t>800913</t>
  </si>
  <si>
    <t>80092</t>
  </si>
  <si>
    <t>80094</t>
  </si>
  <si>
    <t>80095</t>
  </si>
  <si>
    <t>80096</t>
  </si>
  <si>
    <t>80097</t>
  </si>
  <si>
    <t>10031</t>
  </si>
  <si>
    <t>100313</t>
  </si>
  <si>
    <t>100315</t>
  </si>
  <si>
    <t>10032</t>
  </si>
  <si>
    <t>10035</t>
  </si>
  <si>
    <t>10037</t>
  </si>
  <si>
    <t>10038</t>
  </si>
  <si>
    <t>15031</t>
  </si>
  <si>
    <t>150310</t>
  </si>
  <si>
    <t>150315</t>
  </si>
  <si>
    <t>15032</t>
  </si>
  <si>
    <t>15035</t>
  </si>
  <si>
    <t>15037</t>
  </si>
  <si>
    <t>15038</t>
  </si>
  <si>
    <t>16031</t>
  </si>
  <si>
    <t>160315</t>
  </si>
  <si>
    <t>16032</t>
  </si>
  <si>
    <t>16035</t>
  </si>
  <si>
    <t>16038</t>
  </si>
  <si>
    <t>160415</t>
  </si>
  <si>
    <t>16042</t>
  </si>
  <si>
    <t>16045</t>
  </si>
  <si>
    <t>16046</t>
  </si>
  <si>
    <t>16047</t>
  </si>
  <si>
    <t>16048</t>
  </si>
  <si>
    <t>160615</t>
  </si>
  <si>
    <t>16062</t>
  </si>
  <si>
    <t>16065</t>
  </si>
  <si>
    <t>16067</t>
  </si>
  <si>
    <t>16068</t>
  </si>
  <si>
    <t>16071</t>
  </si>
  <si>
    <t>160710</t>
  </si>
  <si>
    <t>160715</t>
  </si>
  <si>
    <t>16072</t>
  </si>
  <si>
    <t>16073</t>
  </si>
  <si>
    <t>16075</t>
  </si>
  <si>
    <t>16076</t>
  </si>
  <si>
    <t>16077</t>
  </si>
  <si>
    <t>16078</t>
  </si>
  <si>
    <t>16081</t>
  </si>
  <si>
    <t>160810</t>
  </si>
  <si>
    <t>16082</t>
  </si>
  <si>
    <t>16083</t>
  </si>
  <si>
    <t>16085</t>
  </si>
  <si>
    <t>16086</t>
  </si>
  <si>
    <t>16087</t>
  </si>
  <si>
    <t>16088</t>
  </si>
  <si>
    <t>16091</t>
  </si>
  <si>
    <t>160910</t>
  </si>
  <si>
    <t>160915</t>
  </si>
  <si>
    <t>16092</t>
  </si>
  <si>
    <t>16093</t>
  </si>
  <si>
    <t>16095</t>
  </si>
  <si>
    <t>16096</t>
  </si>
  <si>
    <t>16097</t>
  </si>
  <si>
    <t>16098</t>
  </si>
  <si>
    <t>16101</t>
  </si>
  <si>
    <t>161010</t>
  </si>
  <si>
    <t>16102</t>
  </si>
  <si>
    <t>16103</t>
  </si>
  <si>
    <t>16105</t>
  </si>
  <si>
    <t>16106</t>
  </si>
  <si>
    <t>16107</t>
  </si>
  <si>
    <t>16108</t>
  </si>
  <si>
    <t>16111</t>
  </si>
  <si>
    <t>161110</t>
  </si>
  <si>
    <t>161115</t>
  </si>
  <si>
    <t>16112</t>
  </si>
  <si>
    <t>16113</t>
  </si>
  <si>
    <t>16115</t>
  </si>
  <si>
    <t>16116</t>
  </si>
  <si>
    <t>16117</t>
  </si>
  <si>
    <t>16118</t>
  </si>
  <si>
    <t>16121</t>
  </si>
  <si>
    <t>161210</t>
  </si>
  <si>
    <t>161215</t>
  </si>
  <si>
    <t>16122</t>
  </si>
  <si>
    <t>16123</t>
  </si>
  <si>
    <t>16125</t>
  </si>
  <si>
    <t>16126</t>
  </si>
  <si>
    <t>16127</t>
  </si>
  <si>
    <t>16128</t>
  </si>
  <si>
    <t>161310</t>
  </si>
  <si>
    <t>16132</t>
  </si>
  <si>
    <t>16135</t>
  </si>
  <si>
    <t>16136</t>
  </si>
  <si>
    <t>16137</t>
  </si>
  <si>
    <t>16138</t>
  </si>
  <si>
    <t>16171</t>
  </si>
  <si>
    <t>16172</t>
  </si>
  <si>
    <t>16211</t>
  </si>
  <si>
    <t>162110</t>
  </si>
  <si>
    <t>162115</t>
  </si>
  <si>
    <t>16212</t>
  </si>
  <si>
    <t>16213</t>
  </si>
  <si>
    <t>16215</t>
  </si>
  <si>
    <t>16216</t>
  </si>
  <si>
    <t>16217</t>
  </si>
  <si>
    <t>16218</t>
  </si>
  <si>
    <t>17041</t>
  </si>
  <si>
    <t>17042</t>
  </si>
  <si>
    <t>17045</t>
  </si>
  <si>
    <t>17048</t>
  </si>
  <si>
    <t>17051</t>
  </si>
  <si>
    <t>170510</t>
  </si>
  <si>
    <t>170514</t>
  </si>
  <si>
    <t>17052</t>
  </si>
  <si>
    <t>17053</t>
  </si>
  <si>
    <t>17055</t>
  </si>
  <si>
    <t>17056</t>
  </si>
  <si>
    <t>17057</t>
  </si>
  <si>
    <t>17058</t>
  </si>
  <si>
    <t>17061</t>
  </si>
  <si>
    <t>170610</t>
  </si>
  <si>
    <t>170614</t>
  </si>
  <si>
    <t>170615</t>
  </si>
  <si>
    <t>17062</t>
  </si>
  <si>
    <t>17063</t>
  </si>
  <si>
    <t>17065</t>
  </si>
  <si>
    <t>17066</t>
  </si>
  <si>
    <t>17067</t>
  </si>
  <si>
    <t>17068</t>
  </si>
  <si>
    <t>180310</t>
  </si>
  <si>
    <t>180315</t>
  </si>
  <si>
    <t>18032</t>
  </si>
  <si>
    <t>18035</t>
  </si>
  <si>
    <t>18037</t>
  </si>
  <si>
    <t>18038</t>
  </si>
  <si>
    <t>180610</t>
  </si>
  <si>
    <t>180615</t>
  </si>
  <si>
    <t>18062</t>
  </si>
  <si>
    <t>18065</t>
  </si>
  <si>
    <t>18068</t>
  </si>
  <si>
    <t>18071</t>
  </si>
  <si>
    <t>180710</t>
  </si>
  <si>
    <t>180715</t>
  </si>
  <si>
    <t>18072</t>
  </si>
  <si>
    <t>18073</t>
  </si>
  <si>
    <t>18075</t>
  </si>
  <si>
    <t>18076</t>
  </si>
  <si>
    <t>18077</t>
  </si>
  <si>
    <t>18078</t>
  </si>
  <si>
    <t>20101</t>
  </si>
  <si>
    <t>201010</t>
  </si>
  <si>
    <t>201013</t>
  </si>
  <si>
    <t>201015</t>
  </si>
  <si>
    <t>20102</t>
  </si>
  <si>
    <t>20103</t>
  </si>
  <si>
    <t>20105</t>
  </si>
  <si>
    <t>20106</t>
  </si>
  <si>
    <t>20107</t>
  </si>
  <si>
    <t>20108</t>
  </si>
  <si>
    <t>21101</t>
  </si>
  <si>
    <t>211010</t>
  </si>
  <si>
    <t>211012</t>
  </si>
  <si>
    <t>211013</t>
  </si>
  <si>
    <t>211015</t>
  </si>
  <si>
    <t>21102</t>
  </si>
  <si>
    <t>21103</t>
  </si>
  <si>
    <t>21105</t>
  </si>
  <si>
    <t>21106</t>
  </si>
  <si>
    <t>21107</t>
  </si>
  <si>
    <t>21108</t>
  </si>
  <si>
    <t>22101</t>
  </si>
  <si>
    <t>221010</t>
  </si>
  <si>
    <t>221013</t>
  </si>
  <si>
    <t>22102</t>
  </si>
  <si>
    <t>22103</t>
  </si>
  <si>
    <t>22105</t>
  </si>
  <si>
    <t>22107</t>
  </si>
  <si>
    <t>22108</t>
  </si>
  <si>
    <t>23101</t>
  </si>
  <si>
    <t>231010</t>
  </si>
  <si>
    <t>231013</t>
  </si>
  <si>
    <t>23102</t>
  </si>
  <si>
    <t>23103</t>
  </si>
  <si>
    <t>23105</t>
  </si>
  <si>
    <t>23107</t>
  </si>
  <si>
    <t>23108</t>
  </si>
  <si>
    <t>24111</t>
  </si>
  <si>
    <t>241110</t>
  </si>
  <si>
    <t>241113</t>
  </si>
  <si>
    <t>241115</t>
  </si>
  <si>
    <t>24112</t>
  </si>
  <si>
    <t>24115</t>
  </si>
  <si>
    <t>24116</t>
  </si>
  <si>
    <t>24117</t>
  </si>
  <si>
    <t>24118</t>
  </si>
  <si>
    <t>18021</t>
  </si>
  <si>
    <t>180212</t>
  </si>
  <si>
    <t>180215</t>
  </si>
  <si>
    <t>18022</t>
  </si>
  <si>
    <t>18025</t>
  </si>
  <si>
    <t>18027</t>
  </si>
  <si>
    <t>18028</t>
  </si>
  <si>
    <t>30091</t>
  </si>
  <si>
    <t>300910</t>
  </si>
  <si>
    <t>300911</t>
  </si>
  <si>
    <t>300912</t>
  </si>
  <si>
    <t>300913</t>
  </si>
  <si>
    <t>300915</t>
  </si>
  <si>
    <t>30092</t>
  </si>
  <si>
    <t>30095</t>
  </si>
  <si>
    <t>30097</t>
  </si>
  <si>
    <t>30098</t>
  </si>
  <si>
    <t>10101</t>
  </si>
  <si>
    <t>101010</t>
  </si>
  <si>
    <t>101013</t>
  </si>
  <si>
    <t>10102</t>
  </si>
  <si>
    <t>10105</t>
  </si>
  <si>
    <t>10107</t>
  </si>
  <si>
    <t>11101</t>
  </si>
  <si>
    <t>111010</t>
  </si>
  <si>
    <t>111014</t>
  </si>
  <si>
    <t>11102</t>
  </si>
  <si>
    <t>11105</t>
  </si>
  <si>
    <t>11106</t>
  </si>
  <si>
    <t>11107</t>
  </si>
  <si>
    <t>11108</t>
  </si>
  <si>
    <t>12101</t>
  </si>
  <si>
    <t>121010</t>
  </si>
  <si>
    <t>121013</t>
  </si>
  <si>
    <t>121014</t>
  </si>
  <si>
    <t>12102</t>
  </si>
  <si>
    <t>12105</t>
  </si>
  <si>
    <t>12106</t>
  </si>
  <si>
    <t>12107</t>
  </si>
  <si>
    <t>12108</t>
  </si>
  <si>
    <t>13121</t>
  </si>
  <si>
    <t>131210</t>
  </si>
  <si>
    <t>131213</t>
  </si>
  <si>
    <t>13122</t>
  </si>
  <si>
    <t>13124</t>
  </si>
  <si>
    <t>13125</t>
  </si>
  <si>
    <t>13126</t>
  </si>
  <si>
    <t>13127</t>
  </si>
  <si>
    <t>14131</t>
  </si>
  <si>
    <t>141310</t>
  </si>
  <si>
    <t>141313</t>
  </si>
  <si>
    <t>141314</t>
  </si>
  <si>
    <t>14132</t>
  </si>
  <si>
    <t>14135</t>
  </si>
  <si>
    <t>14137</t>
  </si>
  <si>
    <t>14138</t>
  </si>
  <si>
    <t>15051</t>
  </si>
  <si>
    <t>150510</t>
  </si>
  <si>
    <t>150515</t>
  </si>
  <si>
    <t>15052</t>
  </si>
  <si>
    <t>15055</t>
  </si>
  <si>
    <t>15056</t>
  </si>
  <si>
    <t>15057</t>
  </si>
  <si>
    <t>16021</t>
  </si>
  <si>
    <t>160210</t>
  </si>
  <si>
    <t>160215</t>
  </si>
  <si>
    <t>16022</t>
  </si>
  <si>
    <t>16025</t>
  </si>
  <si>
    <t>16028</t>
  </si>
  <si>
    <t>16051</t>
  </si>
  <si>
    <t>160514</t>
  </si>
  <si>
    <t>16052</t>
  </si>
  <si>
    <t>16053</t>
  </si>
  <si>
    <t>16055</t>
  </si>
  <si>
    <t>16056</t>
  </si>
  <si>
    <t>16057</t>
  </si>
  <si>
    <t>16058</t>
  </si>
  <si>
    <t>17021</t>
  </si>
  <si>
    <t>170215</t>
  </si>
  <si>
    <t>17022</t>
  </si>
  <si>
    <t>17025</t>
  </si>
  <si>
    <t>90121</t>
  </si>
  <si>
    <t>901210</t>
  </si>
  <si>
    <t>901213</t>
  </si>
  <si>
    <t>901214</t>
  </si>
  <si>
    <t>90122</t>
  </si>
  <si>
    <t>90125</t>
  </si>
  <si>
    <t>90126</t>
  </si>
  <si>
    <t>90127</t>
  </si>
  <si>
    <t>90128</t>
  </si>
  <si>
    <t>16151</t>
  </si>
  <si>
    <t>161515</t>
  </si>
  <si>
    <t>16152</t>
  </si>
  <si>
    <t>16155</t>
  </si>
  <si>
    <t>16158</t>
  </si>
  <si>
    <t>40091</t>
  </si>
  <si>
    <t>400910</t>
  </si>
  <si>
    <t>400912</t>
  </si>
  <si>
    <t>400913</t>
  </si>
  <si>
    <t>40092</t>
  </si>
  <si>
    <t>40093</t>
  </si>
  <si>
    <t>40095</t>
  </si>
  <si>
    <t>40096</t>
  </si>
  <si>
    <t>40097</t>
  </si>
  <si>
    <t>40098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</si>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</sst>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4FA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97999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4" fillId="2" borderId="6" xfId="0" applyFont="1" applyFill="1" applyBorder="1"/>
    <xf numFmtId="2" fontId="4" fillId="3" borderId="4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6" fillId="3" borderId="5" xfId="0" applyFont="1" applyFill="1" applyBorder="1"/>
    <xf numFmtId="0" fontId="8" fillId="3" borderId="2" xfId="0" applyFont="1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0" xfId="0" applyFill="1" applyBorder="1"/>
    <xf numFmtId="0" fontId="6" fillId="3" borderId="13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5" xfId="0" applyFill="1" applyBorder="1"/>
    <xf numFmtId="0" fontId="8" fillId="3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3" borderId="16" xfId="0" applyFont="1" applyFill="1" applyBorder="1"/>
    <xf numFmtId="0" fontId="1" fillId="0" borderId="16" xfId="0" applyFont="1" applyBorder="1"/>
    <xf numFmtId="0" fontId="8" fillId="3" borderId="0" xfId="0" applyFont="1" applyFill="1" applyAlignment="1">
      <alignment horizontal="left" vertical="center"/>
    </xf>
    <xf numFmtId="0" fontId="9" fillId="3" borderId="5" xfId="0" applyFont="1" applyFill="1" applyBorder="1"/>
    <xf numFmtId="0" fontId="9" fillId="3" borderId="0" xfId="0" applyFont="1" applyFill="1"/>
    <xf numFmtId="0" fontId="6" fillId="3" borderId="0" xfId="0" applyFont="1" applyFill="1"/>
    <xf numFmtId="2" fontId="4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7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7" xfId="0" applyFont="1" applyBorder="1"/>
    <xf numFmtId="0" fontId="3" fillId="2" borderId="18" xfId="0" applyFont="1" applyFill="1" applyBorder="1" applyAlignment="1">
      <alignment horizontal="left" indent="1"/>
    </xf>
    <xf numFmtId="0" fontId="4" fillId="2" borderId="19" xfId="0" applyFont="1" applyFill="1" applyBorder="1" applyAlignment="1">
      <alignment horizontal="right"/>
    </xf>
    <xf numFmtId="0" fontId="4" fillId="0" borderId="18" xfId="0" applyFont="1" applyBorder="1"/>
    <xf numFmtId="0" fontId="4" fillId="3" borderId="18" xfId="0" applyFont="1" applyFill="1" applyBorder="1"/>
    <xf numFmtId="0" fontId="4" fillId="0" borderId="20" xfId="0" applyFont="1" applyBorder="1"/>
    <xf numFmtId="0" fontId="4" fillId="0" borderId="16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23" xfId="0" applyFont="1" applyBorder="1" applyAlignment="1">
      <alignment horizontal="right"/>
    </xf>
    <xf numFmtId="2" fontId="4" fillId="3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indent="1"/>
    </xf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right"/>
    </xf>
    <xf numFmtId="0" fontId="4" fillId="0" borderId="16" xfId="0" applyFont="1" applyBorder="1"/>
    <xf numFmtId="0" fontId="4" fillId="3" borderId="17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2" fontId="4" fillId="3" borderId="12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2" fontId="4" fillId="2" borderId="9" xfId="0" applyNumberFormat="1" applyFont="1" applyFill="1" applyBorder="1" applyAlignment="1">
      <alignment horizontal="center" vertical="center"/>
    </xf>
    <xf numFmtId="0" fontId="1" fillId="0" borderId="26" xfId="0" applyFont="1" applyBorder="1"/>
    <xf numFmtId="0" fontId="4" fillId="2" borderId="29" xfId="0" applyFont="1" applyFill="1" applyBorder="1"/>
    <xf numFmtId="0" fontId="1" fillId="2" borderId="29" xfId="0" applyFont="1" applyFill="1" applyBorder="1"/>
    <xf numFmtId="0" fontId="1" fillId="2" borderId="2" xfId="0" applyFont="1" applyFill="1" applyBorder="1"/>
    <xf numFmtId="2" fontId="4" fillId="0" borderId="6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6" fillId="0" borderId="12" xfId="0" applyFont="1" applyBorder="1"/>
    <xf numFmtId="0" fontId="6" fillId="0" borderId="14" xfId="0" applyFont="1" applyBorder="1"/>
    <xf numFmtId="0" fontId="6" fillId="0" borderId="13" xfId="0" applyFont="1" applyBorder="1"/>
    <xf numFmtId="0" fontId="8" fillId="0" borderId="0" xfId="0" applyFont="1" applyAlignment="1">
      <alignment wrapText="1"/>
    </xf>
    <xf numFmtId="0" fontId="4" fillId="3" borderId="2" xfId="0" applyFont="1" applyFill="1" applyBorder="1"/>
    <xf numFmtId="0" fontId="4" fillId="0" borderId="25" xfId="0" applyFont="1" applyBorder="1"/>
    <xf numFmtId="0" fontId="4" fillId="0" borderId="32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2" fontId="4" fillId="2" borderId="11" xfId="0" applyNumberFormat="1" applyFont="1" applyFill="1" applyBorder="1" applyAlignment="1">
      <alignment horizontal="center" vertical="center"/>
    </xf>
    <xf numFmtId="0" fontId="4" fillId="3" borderId="6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2" fontId="4" fillId="2" borderId="29" xfId="0" applyNumberFormat="1" applyFont="1" applyFill="1" applyBorder="1" applyAlignment="1">
      <alignment horizontal="right"/>
    </xf>
    <xf numFmtId="2" fontId="4" fillId="0" borderId="32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2" fontId="4" fillId="3" borderId="0" xfId="0" applyNumberFormat="1" applyFont="1" applyFill="1"/>
    <xf numFmtId="2" fontId="5" fillId="2" borderId="2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2" fontId="4" fillId="2" borderId="29" xfId="0" applyNumberFormat="1" applyFont="1" applyFill="1" applyBorder="1"/>
    <xf numFmtId="2" fontId="4" fillId="3" borderId="16" xfId="0" applyNumberFormat="1" applyFont="1" applyFill="1" applyBorder="1"/>
    <xf numFmtId="2" fontId="1" fillId="0" borderId="16" xfId="0" applyNumberFormat="1" applyFont="1" applyBorder="1"/>
    <xf numFmtId="2" fontId="4" fillId="2" borderId="19" xfId="0" applyNumberFormat="1" applyFont="1" applyFill="1" applyBorder="1"/>
    <xf numFmtId="2" fontId="5" fillId="2" borderId="5" xfId="0" applyNumberFormat="1" applyFont="1" applyFill="1" applyBorder="1" applyAlignment="1">
      <alignment vertical="center"/>
    </xf>
    <xf numFmtId="2" fontId="5" fillId="2" borderId="35" xfId="0" applyNumberFormat="1" applyFont="1" applyFill="1" applyBorder="1" applyAlignment="1">
      <alignment vertical="center"/>
    </xf>
    <xf numFmtId="2" fontId="4" fillId="2" borderId="36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/>
    <xf numFmtId="2" fontId="1" fillId="2" borderId="35" xfId="0" applyNumberFormat="1" applyFont="1" applyFill="1" applyBorder="1"/>
    <xf numFmtId="2" fontId="1" fillId="2" borderId="37" xfId="0" applyNumberFormat="1" applyFont="1" applyFill="1" applyBorder="1"/>
    <xf numFmtId="0" fontId="5" fillId="3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right"/>
    </xf>
    <xf numFmtId="2" fontId="4" fillId="2" borderId="39" xfId="0" applyNumberFormat="1" applyFont="1" applyFill="1" applyBorder="1" applyAlignment="1">
      <alignment horizontal="right"/>
    </xf>
    <xf numFmtId="2" fontId="4" fillId="2" borderId="40" xfId="0" applyNumberFormat="1" applyFont="1" applyFill="1" applyBorder="1" applyAlignment="1">
      <alignment horizontal="right"/>
    </xf>
    <xf numFmtId="2" fontId="4" fillId="0" borderId="33" xfId="0" applyNumberFormat="1" applyFont="1" applyBorder="1" applyAlignment="1">
      <alignment horizontal="right"/>
    </xf>
    <xf numFmtId="2" fontId="4" fillId="0" borderId="30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2" fontId="4" fillId="2" borderId="42" xfId="0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center" vertical="center" wrapText="1"/>
    </xf>
    <xf numFmtId="2" fontId="4" fillId="2" borderId="43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/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1299882" cy="899128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1299882" cy="8991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299882" cy="899128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"/>
          <a:ext cx="1299882" cy="8991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28575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1038225" cy="71814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47625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5"/>
          <a:ext cx="1038225" cy="7181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142875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42875"/>
          <a:ext cx="1038225" cy="71814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038225" cy="71814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038225" cy="71814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13138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8" y="0"/>
          <a:ext cx="1038225" cy="71814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038225" cy="71814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038225" cy="71814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D115" totalsRowShown="0">
  <autoFilter ref="A1:D115" xr:uid="{00000000-0009-0000-0100-000001000000}"/>
  <tableColumns count="4">
    <tableColumn id="1" xr3:uid="{00000000-0010-0000-0000-000001000000}" name="TÍTULO"/>
    <tableColumn id="2" xr3:uid="{00000000-0010-0000-0000-000002000000}" name="NOMBRE EN UXXI-ACA" dataDxfId="2"/>
    <tableColumn id="3" xr3:uid="{00000000-0010-0000-0000-000003000000}" name="CÓDIGO" dataDxfId="1">
      <calculatedColumnFormula>INDEX('CÓDIGOS T-UXXI-ACA'!G:H,MATCH(Tabla1[[#This Row],[NOMBRE EN UXXI-ACA]],'CÓDIGOS T-UXXI-ACA'!H:H,0),1)</calculatedColumnFormula>
    </tableColumn>
    <tableColumn id="4" xr3:uid="{00000000-0010-0000-0000-000004000000}" name="CÓDIGO VALOR" dataDxfId="0">
      <calculatedColumnFormula>VALUE(Tabla1[[#This Row],[CÓDIGO]])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30"/>
  <sheetViews>
    <sheetView showGridLines="0" tabSelected="1" zoomScaleNormal="100" zoomScaleSheetLayoutView="100" workbookViewId="0"/>
  </sheetViews>
  <sheetFormatPr baseColWidth="10" defaultColWidth="11.5" defaultRowHeight="15" x14ac:dyDescent="0.2"/>
  <cols>
    <col min="1" max="1" width="11.5" style="7"/>
    <col min="2" max="2" width="63.6640625" style="7" customWidth="1"/>
    <col min="3" max="10" width="11.5" style="7"/>
    <col min="12" max="16384" width="11.5" style="7"/>
  </cols>
  <sheetData>
    <row r="1" spans="1:18" ht="71.25" customHeight="1" x14ac:dyDescent="0.2"/>
    <row r="2" spans="1:18" ht="42" customHeight="1" x14ac:dyDescent="0.25">
      <c r="A2" s="8" t="s">
        <v>0</v>
      </c>
    </row>
    <row r="4" spans="1:18" x14ac:dyDescent="0.2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</row>
    <row r="6" spans="1:18" x14ac:dyDescent="0.2">
      <c r="A6" s="162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</row>
    <row r="7" spans="1:18" x14ac:dyDescent="0.2">
      <c r="A7" s="15"/>
    </row>
    <row r="8" spans="1:18" x14ac:dyDescent="0.2">
      <c r="B8" s="16" t="s">
        <v>3</v>
      </c>
      <c r="C8" s="17" t="s">
        <v>4</v>
      </c>
      <c r="D8" s="18"/>
      <c r="E8" s="18"/>
      <c r="F8" s="18"/>
      <c r="G8" s="18"/>
      <c r="H8" s="18"/>
      <c r="I8" s="18"/>
      <c r="J8" s="19"/>
    </row>
    <row r="9" spans="1:18" x14ac:dyDescent="0.2">
      <c r="B9" s="16" t="s">
        <v>5</v>
      </c>
      <c r="C9" s="17" t="s">
        <v>6</v>
      </c>
      <c r="D9" s="18"/>
      <c r="E9" s="18"/>
      <c r="F9" s="18"/>
      <c r="G9" s="18"/>
      <c r="H9" s="18"/>
      <c r="I9" s="18"/>
      <c r="J9" s="19"/>
    </row>
    <row r="10" spans="1:18" x14ac:dyDescent="0.2">
      <c r="B10" s="16" t="s">
        <v>7</v>
      </c>
      <c r="C10" s="17" t="s">
        <v>8</v>
      </c>
      <c r="D10" s="18"/>
      <c r="E10" s="18"/>
      <c r="F10" s="18"/>
      <c r="G10" s="18"/>
      <c r="H10" s="18"/>
      <c r="I10" s="18"/>
      <c r="J10" s="19"/>
    </row>
    <row r="11" spans="1:18" x14ac:dyDescent="0.2">
      <c r="B11" s="22" t="s">
        <v>9</v>
      </c>
      <c r="C11" s="17" t="s">
        <v>10</v>
      </c>
      <c r="D11" s="23"/>
      <c r="E11" s="23"/>
      <c r="F11" s="23"/>
      <c r="G11" s="23"/>
      <c r="H11" s="23"/>
      <c r="I11" s="23"/>
      <c r="J11" s="24"/>
    </row>
    <row r="12" spans="1:18" x14ac:dyDescent="0.2">
      <c r="B12" s="85" t="s">
        <v>11</v>
      </c>
      <c r="C12" s="163" t="s">
        <v>12</v>
      </c>
      <c r="D12" s="164"/>
      <c r="E12" s="164"/>
      <c r="F12" s="164"/>
      <c r="G12" s="20"/>
      <c r="H12" s="20"/>
      <c r="I12" s="20"/>
      <c r="J12" s="21"/>
    </row>
    <row r="13" spans="1:18" x14ac:dyDescent="0.2">
      <c r="B13" s="86" t="s">
        <v>13</v>
      </c>
      <c r="C13" s="165"/>
      <c r="D13" s="165"/>
      <c r="E13" s="165"/>
      <c r="F13" s="165"/>
      <c r="J13" s="25"/>
    </row>
    <row r="14" spans="1:18" x14ac:dyDescent="0.2">
      <c r="B14" s="86" t="s">
        <v>14</v>
      </c>
      <c r="C14" s="165"/>
      <c r="D14" s="165"/>
      <c r="E14" s="165"/>
      <c r="F14" s="165"/>
      <c r="J14" s="25"/>
    </row>
    <row r="15" spans="1:18" x14ac:dyDescent="0.2">
      <c r="B15" s="86" t="s">
        <v>15</v>
      </c>
      <c r="C15" s="165"/>
      <c r="D15" s="165"/>
      <c r="E15" s="165"/>
      <c r="F15" s="165"/>
      <c r="J15" s="25"/>
    </row>
    <row r="16" spans="1:18" x14ac:dyDescent="0.2">
      <c r="B16" s="86" t="s">
        <v>16</v>
      </c>
      <c r="C16" s="165"/>
      <c r="D16" s="165"/>
      <c r="E16" s="165"/>
      <c r="F16" s="165"/>
      <c r="J16" s="25"/>
    </row>
    <row r="17" spans="1:18" x14ac:dyDescent="0.2">
      <c r="B17" s="86" t="s">
        <v>17</v>
      </c>
      <c r="C17" s="165"/>
      <c r="D17" s="165"/>
      <c r="E17" s="165"/>
      <c r="F17" s="165"/>
      <c r="J17" s="25"/>
    </row>
    <row r="18" spans="1:18" x14ac:dyDescent="0.2">
      <c r="B18" s="86" t="s">
        <v>18</v>
      </c>
      <c r="C18" s="165"/>
      <c r="D18" s="165"/>
      <c r="E18" s="165"/>
      <c r="F18" s="165"/>
      <c r="J18" s="25"/>
    </row>
    <row r="19" spans="1:18" x14ac:dyDescent="0.2">
      <c r="B19" s="86" t="s">
        <v>19</v>
      </c>
      <c r="C19" s="165"/>
      <c r="D19" s="165"/>
      <c r="E19" s="165"/>
      <c r="F19" s="165"/>
      <c r="J19" s="25"/>
    </row>
    <row r="20" spans="1:18" x14ac:dyDescent="0.2">
      <c r="B20" s="86" t="s">
        <v>20</v>
      </c>
      <c r="C20" s="165"/>
      <c r="D20" s="165"/>
      <c r="E20" s="165"/>
      <c r="F20" s="165"/>
      <c r="J20" s="25"/>
    </row>
    <row r="21" spans="1:18" x14ac:dyDescent="0.2">
      <c r="B21" s="86" t="s">
        <v>21</v>
      </c>
      <c r="C21" s="165"/>
      <c r="D21" s="165"/>
      <c r="E21" s="165"/>
      <c r="F21" s="165"/>
      <c r="J21" s="25"/>
    </row>
    <row r="22" spans="1:18" x14ac:dyDescent="0.2">
      <c r="B22" s="87" t="s">
        <v>22</v>
      </c>
      <c r="C22" s="166"/>
      <c r="D22" s="166"/>
      <c r="E22" s="166"/>
      <c r="F22" s="166"/>
      <c r="G22" s="23"/>
      <c r="H22" s="23"/>
      <c r="I22" s="23"/>
      <c r="J22" s="24"/>
    </row>
    <row r="23" spans="1:18" x14ac:dyDescent="0.2">
      <c r="B23" s="37"/>
      <c r="C23" s="34"/>
      <c r="D23" s="34"/>
      <c r="E23" s="34"/>
      <c r="F23" s="34"/>
    </row>
    <row r="24" spans="1:18" x14ac:dyDescent="0.2">
      <c r="A24" s="7" t="s">
        <v>23</v>
      </c>
      <c r="B24" s="37"/>
      <c r="C24" s="34"/>
      <c r="D24" s="34"/>
      <c r="E24" s="34"/>
      <c r="F24" s="34"/>
    </row>
    <row r="25" spans="1:18" x14ac:dyDescent="0.2">
      <c r="B25" s="37"/>
      <c r="C25" s="34"/>
      <c r="D25" s="34"/>
      <c r="E25" s="34"/>
      <c r="F25" s="34"/>
    </row>
    <row r="26" spans="1:18" x14ac:dyDescent="0.2">
      <c r="B26" s="35" t="s">
        <v>24</v>
      </c>
      <c r="C26" s="18" t="s">
        <v>25</v>
      </c>
      <c r="D26" s="18"/>
      <c r="E26" s="18"/>
      <c r="F26" s="18"/>
      <c r="G26" s="18"/>
      <c r="H26" s="18"/>
      <c r="I26" s="18"/>
      <c r="J26" s="19"/>
    </row>
    <row r="27" spans="1:18" x14ac:dyDescent="0.2">
      <c r="B27" s="36"/>
    </row>
    <row r="28" spans="1:18" ht="14.25" customHeight="1" x14ac:dyDescent="0.2">
      <c r="A28" s="167" t="s">
        <v>26</v>
      </c>
      <c r="B28" s="167"/>
      <c r="C28" s="167"/>
      <c r="D28" s="167"/>
      <c r="E28" s="167"/>
      <c r="F28" s="167"/>
      <c r="G28" s="167"/>
      <c r="H28" s="167"/>
      <c r="I28" s="167"/>
      <c r="J28" s="26"/>
      <c r="K28" s="88"/>
      <c r="L28" s="26"/>
      <c r="M28" s="26"/>
      <c r="N28" s="26"/>
      <c r="O28" s="26"/>
      <c r="P28" s="26"/>
      <c r="Q28" s="26"/>
      <c r="R28" s="26"/>
    </row>
    <row r="30" spans="1:18" x14ac:dyDescent="0.2">
      <c r="A30" s="7" t="s">
        <v>27</v>
      </c>
    </row>
  </sheetData>
  <mergeCells count="4">
    <mergeCell ref="A4:R4"/>
    <mergeCell ref="A6:R6"/>
    <mergeCell ref="C12:F22"/>
    <mergeCell ref="A28:I28"/>
  </mergeCells>
  <pageMargins left="0.70866141732283472" right="0.70866141732283472" top="0.74803149606299213" bottom="0.6692913385826772" header="0" footer="0"/>
  <pageSetup paperSize="9" scale="73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4"/>
  <sheetViews>
    <sheetView showGridLines="0" zoomScale="143" zoomScaleNormal="143" zoomScaleSheetLayoutView="100" workbookViewId="0">
      <selection activeCell="A14" sqref="A14:XFD14"/>
    </sheetView>
  </sheetViews>
  <sheetFormatPr baseColWidth="10" defaultColWidth="11.5" defaultRowHeight="11" x14ac:dyDescent="0.2"/>
  <cols>
    <col min="1" max="1" width="4.5" style="124" bestFit="1" customWidth="1"/>
    <col min="2" max="2" width="57.33203125" style="124" customWidth="1"/>
    <col min="3" max="20" width="6.33203125" style="123" customWidth="1"/>
    <col min="21" max="16384" width="11.5" style="119"/>
  </cols>
  <sheetData>
    <row r="1" spans="1:20" s="113" customFormat="1" ht="15" x14ac:dyDescent="0.2">
      <c r="A1" s="112"/>
      <c r="B1" s="112"/>
    </row>
    <row r="2" spans="1:20" s="113" customFormat="1" ht="15" x14ac:dyDescent="0.2">
      <c r="A2" s="112"/>
      <c r="B2" s="112"/>
    </row>
    <row r="3" spans="1:20" s="113" customFormat="1" ht="21" x14ac:dyDescent="0.2">
      <c r="A3" s="112"/>
      <c r="B3" s="112"/>
      <c r="C3" s="114" t="s">
        <v>28</v>
      </c>
    </row>
    <row r="4" spans="1:20" s="113" customFormat="1" ht="15" x14ac:dyDescent="0.2">
      <c r="A4" s="112"/>
      <c r="B4" s="112"/>
      <c r="C4" s="115"/>
    </row>
    <row r="5" spans="1:20" s="113" customFormat="1" ht="15" x14ac:dyDescent="0.2">
      <c r="A5" s="116"/>
      <c r="B5" s="116" t="s">
        <v>29</v>
      </c>
      <c r="C5" s="115"/>
    </row>
    <row r="6" spans="1:20" s="118" customFormat="1" x14ac:dyDescent="0.2">
      <c r="A6" s="117"/>
      <c r="B6" s="11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1.25" customHeight="1" x14ac:dyDescent="0.2">
      <c r="A7" s="117"/>
      <c r="B7" s="117"/>
      <c r="C7" s="168" t="s">
        <v>30</v>
      </c>
      <c r="D7" s="169"/>
      <c r="E7" s="169"/>
      <c r="F7" s="169"/>
      <c r="G7" s="169"/>
      <c r="H7" s="170"/>
      <c r="I7" s="168" t="s">
        <v>31</v>
      </c>
      <c r="J7" s="169"/>
      <c r="K7" s="169"/>
      <c r="L7" s="169"/>
      <c r="M7" s="169"/>
      <c r="N7" s="170"/>
      <c r="O7" s="171" t="s">
        <v>32</v>
      </c>
      <c r="P7" s="172"/>
      <c r="Q7" s="172"/>
      <c r="R7" s="172"/>
      <c r="S7" s="172"/>
      <c r="T7" s="173"/>
    </row>
    <row r="8" spans="1:20" x14ac:dyDescent="0.2">
      <c r="A8" s="117"/>
      <c r="B8" s="117"/>
      <c r="C8" s="2" t="s">
        <v>33</v>
      </c>
      <c r="D8" s="2" t="s">
        <v>34</v>
      </c>
      <c r="E8" s="2" t="s">
        <v>35</v>
      </c>
      <c r="F8" s="2" t="s">
        <v>36</v>
      </c>
      <c r="G8" s="27" t="s">
        <v>37</v>
      </c>
      <c r="H8" s="2" t="s">
        <v>38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9" t="s">
        <v>38</v>
      </c>
      <c r="O8" s="29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38</v>
      </c>
    </row>
    <row r="9" spans="1:20" ht="15" customHeight="1" x14ac:dyDescent="0.2">
      <c r="A9" s="117" t="s">
        <v>58</v>
      </c>
      <c r="B9" s="117"/>
      <c r="C9" s="168" t="s">
        <v>30</v>
      </c>
      <c r="D9" s="169"/>
      <c r="E9" s="169"/>
      <c r="F9" s="169"/>
      <c r="G9" s="169"/>
      <c r="H9" s="170"/>
      <c r="I9" s="168" t="s">
        <v>31</v>
      </c>
      <c r="J9" s="169"/>
      <c r="K9" s="169"/>
      <c r="L9" s="169"/>
      <c r="M9" s="169"/>
      <c r="N9" s="170"/>
      <c r="O9" s="171" t="s">
        <v>32</v>
      </c>
      <c r="P9" s="172"/>
      <c r="Q9" s="172"/>
      <c r="R9" s="172"/>
      <c r="S9" s="172"/>
      <c r="T9" s="173"/>
    </row>
    <row r="10" spans="1:20" x14ac:dyDescent="0.2">
      <c r="A10" s="117"/>
      <c r="B10" s="117"/>
      <c r="C10" s="2" t="s">
        <v>33</v>
      </c>
      <c r="D10" s="2" t="s">
        <v>34</v>
      </c>
      <c r="E10" s="2" t="s">
        <v>35</v>
      </c>
      <c r="F10" s="2" t="s">
        <v>36</v>
      </c>
      <c r="G10" s="27" t="s">
        <v>37</v>
      </c>
      <c r="H10" s="2" t="s">
        <v>38</v>
      </c>
      <c r="I10" s="2" t="s">
        <v>33</v>
      </c>
      <c r="J10" s="2" t="s">
        <v>34</v>
      </c>
      <c r="K10" s="2" t="s">
        <v>35</v>
      </c>
      <c r="L10" s="2" t="s">
        <v>36</v>
      </c>
      <c r="M10" s="2" t="s">
        <v>37</v>
      </c>
      <c r="N10" s="29" t="s">
        <v>38</v>
      </c>
      <c r="O10" s="29" t="s">
        <v>33</v>
      </c>
      <c r="P10" s="2" t="s">
        <v>34</v>
      </c>
      <c r="Q10" s="2" t="s">
        <v>35</v>
      </c>
      <c r="R10" s="2" t="s">
        <v>36</v>
      </c>
      <c r="S10" s="2" t="s">
        <v>37</v>
      </c>
      <c r="T10" s="2" t="s">
        <v>38</v>
      </c>
    </row>
    <row r="11" spans="1:20" ht="12" x14ac:dyDescent="0.2">
      <c r="A11" s="4" t="s">
        <v>58</v>
      </c>
      <c r="B11" s="4" t="s">
        <v>107</v>
      </c>
      <c r="C11" s="120"/>
      <c r="D11" s="120"/>
      <c r="E11" s="120"/>
      <c r="F11" s="120"/>
      <c r="G11" s="120"/>
      <c r="H11" s="120" t="s">
        <v>58</v>
      </c>
      <c r="I11" s="120"/>
      <c r="J11" s="120"/>
      <c r="K11" s="120"/>
      <c r="L11" s="120"/>
      <c r="M11" s="120"/>
      <c r="N11" s="120" t="s">
        <v>58</v>
      </c>
      <c r="O11" s="38"/>
      <c r="P11" s="38"/>
      <c r="Q11" s="38"/>
      <c r="R11" s="38"/>
      <c r="S11" s="38"/>
      <c r="T11" s="39"/>
    </row>
    <row r="12" spans="1:20" ht="15" customHeight="1" x14ac:dyDescent="0.2">
      <c r="A12" s="122">
        <v>3009</v>
      </c>
      <c r="B12" s="122" t="s">
        <v>108</v>
      </c>
      <c r="C12" s="81">
        <v>31</v>
      </c>
      <c r="D12" s="81">
        <v>32</v>
      </c>
      <c r="E12" s="81">
        <v>32</v>
      </c>
      <c r="F12" s="81">
        <v>30</v>
      </c>
      <c r="G12" s="81">
        <v>29</v>
      </c>
      <c r="H12" s="81">
        <v>33</v>
      </c>
      <c r="I12" s="81">
        <v>51</v>
      </c>
      <c r="J12" s="81">
        <v>56</v>
      </c>
      <c r="K12" s="81">
        <v>57</v>
      </c>
      <c r="L12" s="81">
        <v>59</v>
      </c>
      <c r="M12" s="81">
        <v>77</v>
      </c>
      <c r="N12" s="82">
        <v>79</v>
      </c>
      <c r="O12" s="83">
        <v>60.784313725490193</v>
      </c>
      <c r="P12" s="84">
        <v>57.142857142857139</v>
      </c>
      <c r="Q12" s="84">
        <v>56.140350877192979</v>
      </c>
      <c r="R12" s="84">
        <v>50.847457627118644</v>
      </c>
      <c r="S12" s="84">
        <v>37.662337662337663</v>
      </c>
      <c r="T12" s="84">
        <v>41.77215189873418</v>
      </c>
    </row>
    <row r="13" spans="1:20" ht="15" customHeight="1" x14ac:dyDescent="0.2">
      <c r="A13" s="121">
        <v>1802</v>
      </c>
      <c r="B13" s="121" t="s">
        <v>109</v>
      </c>
      <c r="C13" s="79"/>
      <c r="D13" s="79"/>
      <c r="E13" s="79">
        <v>22</v>
      </c>
      <c r="F13" s="79">
        <v>18</v>
      </c>
      <c r="G13" s="79">
        <v>18</v>
      </c>
      <c r="H13" s="79">
        <v>18</v>
      </c>
      <c r="I13" s="79"/>
      <c r="J13" s="79"/>
      <c r="K13" s="79">
        <v>31</v>
      </c>
      <c r="L13" s="79">
        <v>26</v>
      </c>
      <c r="M13" s="79">
        <v>28</v>
      </c>
      <c r="N13" s="80">
        <v>29</v>
      </c>
      <c r="O13" s="77"/>
      <c r="P13" s="28"/>
      <c r="Q13" s="28">
        <v>70.967741935483872</v>
      </c>
      <c r="R13" s="28">
        <v>69.230769230769226</v>
      </c>
      <c r="S13" s="84">
        <v>64.285714285714292</v>
      </c>
      <c r="T13" s="84">
        <v>62.068965517241381</v>
      </c>
    </row>
    <row r="14" spans="1:20" s="118" customFormat="1" ht="12" x14ac:dyDescent="0.2">
      <c r="A14" s="117" t="s">
        <v>58</v>
      </c>
      <c r="B14" s="117"/>
      <c r="C14" s="10"/>
      <c r="D14" s="10"/>
      <c r="E14" s="10"/>
      <c r="F14" s="10"/>
      <c r="G14" s="10"/>
      <c r="H14" s="10" t="s">
        <v>58</v>
      </c>
      <c r="I14" s="10"/>
      <c r="J14" s="10"/>
      <c r="K14" s="10"/>
      <c r="L14" s="10"/>
      <c r="M14" s="10"/>
      <c r="N14" s="10" t="s">
        <v>58</v>
      </c>
      <c r="O14" s="10"/>
      <c r="P14" s="10"/>
      <c r="Q14" s="10"/>
      <c r="R14" s="10"/>
      <c r="S14" s="10"/>
      <c r="T14" s="10"/>
    </row>
  </sheetData>
  <mergeCells count="6">
    <mergeCell ref="C7:H7"/>
    <mergeCell ref="O7:T7"/>
    <mergeCell ref="I7:N7"/>
    <mergeCell ref="C9:H9"/>
    <mergeCell ref="I9:N9"/>
    <mergeCell ref="O9:T9"/>
  </mergeCells>
  <phoneticPr fontId="1" type="noConversion"/>
  <pageMargins left="0.31496062992125984" right="0.31496062992125984" top="0.74803149606299213" bottom="0.6692913385826772" header="0" footer="0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T13"/>
  <sheetViews>
    <sheetView showGridLines="0" topLeftCell="B1" zoomScale="157" zoomScaleNormal="157" zoomScaleSheetLayoutView="145" workbookViewId="0">
      <selection activeCell="A14" sqref="A14:XFD77"/>
    </sheetView>
  </sheetViews>
  <sheetFormatPr baseColWidth="10" defaultColWidth="11.5" defaultRowHeight="11" x14ac:dyDescent="0.2"/>
  <cols>
    <col min="1" max="1" width="4.5" style="124" bestFit="1" customWidth="1"/>
    <col min="2" max="2" width="60.6640625" style="124" customWidth="1"/>
    <col min="3" max="19" width="6.6640625" style="123" customWidth="1"/>
    <col min="20" max="20" width="6.6640625" style="118" customWidth="1"/>
    <col min="21" max="16384" width="11.5" style="119"/>
  </cols>
  <sheetData>
    <row r="1" spans="1:20" ht="15" customHeight="1" x14ac:dyDescent="0.2">
      <c r="A1" s="117"/>
      <c r="B1" s="11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15" customHeight="1" x14ac:dyDescent="0.2">
      <c r="A2" s="117"/>
      <c r="B2" s="11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0" ht="20" customHeight="1" x14ac:dyDescent="0.2">
      <c r="A3" s="117"/>
      <c r="B3" s="117"/>
      <c r="C3" s="125" t="s">
        <v>163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0" ht="15" customHeight="1" x14ac:dyDescent="0.2">
      <c r="A4" s="117"/>
      <c r="B4" s="117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15" customHeight="1" x14ac:dyDescent="0.2">
      <c r="A5" s="116"/>
      <c r="B5" s="116" t="s">
        <v>29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</row>
    <row r="6" spans="1:20" ht="15" customHeight="1" x14ac:dyDescent="0.2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ht="12" customHeight="1" x14ac:dyDescent="0.2">
      <c r="A7" s="117" t="s">
        <v>58</v>
      </c>
      <c r="B7" s="117"/>
      <c r="C7" s="168" t="s">
        <v>164</v>
      </c>
      <c r="D7" s="169"/>
      <c r="E7" s="169"/>
      <c r="F7" s="169"/>
      <c r="G7" s="169"/>
      <c r="H7" s="175"/>
      <c r="I7" s="174" t="s">
        <v>165</v>
      </c>
      <c r="J7" s="169"/>
      <c r="K7" s="169"/>
      <c r="L7" s="169"/>
      <c r="M7" s="169"/>
      <c r="N7" s="175"/>
      <c r="O7" s="176" t="s">
        <v>166</v>
      </c>
      <c r="P7" s="172"/>
      <c r="Q7" s="172"/>
      <c r="R7" s="172"/>
      <c r="S7" s="172"/>
      <c r="T7" s="173"/>
    </row>
    <row r="8" spans="1:20" ht="12" customHeight="1" x14ac:dyDescent="0.2">
      <c r="A8" s="117" t="s">
        <v>58</v>
      </c>
      <c r="B8" s="117"/>
      <c r="C8" s="2" t="s">
        <v>33</v>
      </c>
      <c r="D8" s="2" t="s">
        <v>34</v>
      </c>
      <c r="E8" s="2" t="s">
        <v>35</v>
      </c>
      <c r="F8" s="2" t="s">
        <v>36</v>
      </c>
      <c r="G8" s="30" t="s">
        <v>37</v>
      </c>
      <c r="H8" s="30" t="s">
        <v>58</v>
      </c>
      <c r="I8" s="2" t="s">
        <v>33</v>
      </c>
      <c r="J8" s="2" t="s">
        <v>34</v>
      </c>
      <c r="K8" s="2" t="s">
        <v>35</v>
      </c>
      <c r="L8" s="2" t="s">
        <v>36</v>
      </c>
      <c r="M8" s="30" t="s">
        <v>37</v>
      </c>
      <c r="N8" s="30" t="s">
        <v>58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37</v>
      </c>
    </row>
    <row r="9" spans="1:20" ht="15" customHeight="1" x14ac:dyDescent="0.2">
      <c r="A9" s="78" t="s">
        <v>58</v>
      </c>
      <c r="B9" s="78" t="s">
        <v>107</v>
      </c>
      <c r="C9" s="126"/>
      <c r="D9" s="126"/>
      <c r="E9" s="126"/>
      <c r="F9" s="126"/>
      <c r="G9" s="126"/>
      <c r="H9" s="126" t="s">
        <v>58</v>
      </c>
      <c r="I9" s="126"/>
      <c r="J9" s="126"/>
      <c r="K9" s="126"/>
      <c r="L9" s="126"/>
      <c r="M9" s="126"/>
      <c r="N9" s="127" t="s">
        <v>58</v>
      </c>
      <c r="O9" s="38"/>
      <c r="P9" s="38"/>
      <c r="Q9" s="38"/>
      <c r="R9" s="38"/>
      <c r="S9" s="38"/>
      <c r="T9" s="39"/>
    </row>
    <row r="10" spans="1:20" ht="15" customHeight="1" x14ac:dyDescent="0.2">
      <c r="A10" s="121">
        <v>3009</v>
      </c>
      <c r="B10" s="121" t="s">
        <v>108</v>
      </c>
      <c r="C10" s="79">
        <v>754.67000000000019</v>
      </c>
      <c r="D10" s="79">
        <v>760.06000000000006</v>
      </c>
      <c r="E10" s="79">
        <v>786.69</v>
      </c>
      <c r="F10" s="79">
        <v>743.56</v>
      </c>
      <c r="G10" s="79">
        <v>748.43999999999994</v>
      </c>
      <c r="H10" s="79">
        <v>729.63</v>
      </c>
      <c r="I10" s="79">
        <v>474.03000000000009</v>
      </c>
      <c r="J10" s="79">
        <v>507.01000000000005</v>
      </c>
      <c r="K10" s="79">
        <v>466.69000000000005</v>
      </c>
      <c r="L10" s="79">
        <v>422.74</v>
      </c>
      <c r="M10" s="79">
        <v>351.12999999999994</v>
      </c>
      <c r="N10" s="80">
        <v>396.84</v>
      </c>
      <c r="O10" s="77">
        <v>62.812885102097603</v>
      </c>
      <c r="P10" s="28">
        <v>66.706575796647641</v>
      </c>
      <c r="Q10" s="28">
        <v>59.323240412360654</v>
      </c>
      <c r="R10" s="28">
        <v>56.85351551993115</v>
      </c>
      <c r="S10" s="84">
        <v>46.914916359360795</v>
      </c>
      <c r="T10" s="84">
        <v>54.389210969943669</v>
      </c>
    </row>
    <row r="11" spans="1:20" ht="15" customHeight="1" x14ac:dyDescent="0.2">
      <c r="A11" s="121">
        <v>1802</v>
      </c>
      <c r="B11" s="121" t="s">
        <v>109</v>
      </c>
      <c r="C11" s="79"/>
      <c r="D11" s="79"/>
      <c r="E11" s="79">
        <v>26.19</v>
      </c>
      <c r="F11" s="79">
        <v>23.12</v>
      </c>
      <c r="G11" s="79">
        <v>27.249999999999996</v>
      </c>
      <c r="H11" s="79">
        <v>30.38</v>
      </c>
      <c r="I11" s="79"/>
      <c r="J11" s="79"/>
      <c r="K11" s="79">
        <v>18.059999999999999</v>
      </c>
      <c r="L11" s="79">
        <v>18.22</v>
      </c>
      <c r="M11" s="79">
        <v>21.58</v>
      </c>
      <c r="N11" s="80">
        <v>20.95</v>
      </c>
      <c r="O11" s="77" t="s">
        <v>167</v>
      </c>
      <c r="P11" s="28" t="s">
        <v>167</v>
      </c>
      <c r="Q11" s="28">
        <v>68.957617411225641</v>
      </c>
      <c r="R11" s="28">
        <v>78.80622837370241</v>
      </c>
      <c r="S11" s="84">
        <v>79.192660550458712</v>
      </c>
      <c r="T11" s="84">
        <v>68.959842001316645</v>
      </c>
    </row>
    <row r="12" spans="1:20" ht="15" customHeight="1" x14ac:dyDescent="0.2">
      <c r="A12" s="121">
        <v>942</v>
      </c>
      <c r="B12" s="121" t="s">
        <v>110</v>
      </c>
      <c r="C12" s="79"/>
      <c r="D12" s="79"/>
      <c r="E12" s="79"/>
      <c r="F12" s="79"/>
      <c r="G12" s="79" t="s">
        <v>58</v>
      </c>
      <c r="H12" s="79" t="s">
        <v>58</v>
      </c>
      <c r="I12" s="79"/>
      <c r="J12" s="79"/>
      <c r="K12" s="79"/>
      <c r="L12" s="79"/>
      <c r="M12" s="79" t="s">
        <v>58</v>
      </c>
      <c r="N12" s="80" t="s">
        <v>58</v>
      </c>
      <c r="O12" s="77" t="s">
        <v>167</v>
      </c>
      <c r="P12" s="28" t="s">
        <v>167</v>
      </c>
      <c r="Q12" s="28" t="s">
        <v>167</v>
      </c>
      <c r="R12" s="28"/>
      <c r="S12" s="84"/>
      <c r="T12" s="84"/>
    </row>
    <row r="13" spans="1:20" ht="15" customHeight="1" x14ac:dyDescent="0.2">
      <c r="A13" s="124" t="s">
        <v>58</v>
      </c>
      <c r="C13" s="10"/>
      <c r="D13" s="10"/>
      <c r="E13" s="10"/>
      <c r="F13" s="10"/>
      <c r="G13" s="10"/>
      <c r="H13" s="10" t="s">
        <v>58</v>
      </c>
      <c r="I13" s="10"/>
      <c r="J13" s="10"/>
      <c r="K13" s="10"/>
      <c r="L13" s="10"/>
      <c r="M13" s="10"/>
      <c r="N13" s="10" t="s">
        <v>58</v>
      </c>
      <c r="O13" s="10"/>
      <c r="P13" s="10"/>
      <c r="Q13" s="10"/>
      <c r="R13" s="10"/>
      <c r="S13" s="10"/>
    </row>
  </sheetData>
  <mergeCells count="3">
    <mergeCell ref="I7:N7"/>
    <mergeCell ref="C7:H7"/>
    <mergeCell ref="O7:T7"/>
  </mergeCells>
  <pageMargins left="0.70866141732283472" right="0.70866141732283472" top="0.74803149606299213" bottom="0.6692913385826772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T13"/>
  <sheetViews>
    <sheetView showGridLines="0" zoomScale="121" zoomScaleNormal="121" zoomScaleSheetLayoutView="100" workbookViewId="0">
      <selection activeCell="A7" sqref="A7:XFD8"/>
    </sheetView>
  </sheetViews>
  <sheetFormatPr baseColWidth="10" defaultColWidth="11.5" defaultRowHeight="11" x14ac:dyDescent="0.2"/>
  <cols>
    <col min="1" max="1" width="4.5" style="124" bestFit="1" customWidth="1"/>
    <col min="2" max="2" width="60.6640625" style="124" customWidth="1"/>
    <col min="3" max="19" width="6.6640625" style="123" customWidth="1"/>
    <col min="20" max="20" width="6.6640625" style="118" customWidth="1"/>
    <col min="21" max="16384" width="11.5" style="119"/>
  </cols>
  <sheetData>
    <row r="1" spans="1:20" ht="15" customHeight="1" x14ac:dyDescent="0.2">
      <c r="A1" s="117"/>
      <c r="B1" s="11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15" customHeight="1" x14ac:dyDescent="0.2">
      <c r="A2" s="117"/>
      <c r="B2" s="11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0" ht="20" customHeight="1" x14ac:dyDescent="0.2">
      <c r="A3" s="117"/>
      <c r="B3" s="117"/>
      <c r="C3" s="125"/>
      <c r="D3" s="10"/>
      <c r="E3" s="10"/>
      <c r="F3" s="10"/>
      <c r="G3" s="10"/>
      <c r="H3" s="125" t="s">
        <v>169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0" ht="15" customHeight="1" x14ac:dyDescent="0.2">
      <c r="A4" s="117"/>
      <c r="B4" s="117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15" customHeight="1" x14ac:dyDescent="0.2">
      <c r="A5" s="116"/>
      <c r="B5" s="116" t="s">
        <v>29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</row>
    <row r="6" spans="1:20" ht="14" customHeight="1" x14ac:dyDescent="0.2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ht="12" customHeight="1" x14ac:dyDescent="0.2">
      <c r="A7" s="117" t="s">
        <v>58</v>
      </c>
      <c r="B7" s="117"/>
      <c r="C7" s="168" t="s">
        <v>31</v>
      </c>
      <c r="D7" s="169"/>
      <c r="E7" s="169"/>
      <c r="F7" s="169"/>
      <c r="G7" s="169"/>
      <c r="H7" s="175"/>
      <c r="I7" s="174" t="s">
        <v>170</v>
      </c>
      <c r="J7" s="169"/>
      <c r="K7" s="169"/>
      <c r="L7" s="169"/>
      <c r="M7" s="169"/>
      <c r="N7" s="175"/>
      <c r="O7" s="176" t="s">
        <v>171</v>
      </c>
      <c r="P7" s="172"/>
      <c r="Q7" s="172"/>
      <c r="R7" s="172"/>
      <c r="S7" s="172"/>
      <c r="T7" s="173"/>
    </row>
    <row r="8" spans="1:20" ht="12" customHeight="1" x14ac:dyDescent="0.2">
      <c r="A8" s="117" t="s">
        <v>58</v>
      </c>
      <c r="B8" s="117"/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38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37</v>
      </c>
    </row>
    <row r="9" spans="1:20" ht="15" customHeight="1" x14ac:dyDescent="0.2">
      <c r="A9" s="78" t="s">
        <v>58</v>
      </c>
      <c r="B9" s="78" t="s">
        <v>107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  <c r="O9" s="38" t="s">
        <v>167</v>
      </c>
      <c r="P9" s="38" t="s">
        <v>167</v>
      </c>
      <c r="Q9" s="38" t="s">
        <v>167</v>
      </c>
      <c r="R9" s="38" t="s">
        <v>167</v>
      </c>
      <c r="S9" s="38" t="s">
        <v>167</v>
      </c>
      <c r="T9" s="39" t="s">
        <v>167</v>
      </c>
    </row>
    <row r="10" spans="1:20" ht="15" customHeight="1" x14ac:dyDescent="0.2">
      <c r="A10" s="121">
        <v>3009</v>
      </c>
      <c r="B10" s="121" t="s">
        <v>108</v>
      </c>
      <c r="C10" s="79">
        <v>51</v>
      </c>
      <c r="D10" s="79">
        <v>56</v>
      </c>
      <c r="E10" s="79">
        <v>57</v>
      </c>
      <c r="F10" s="79">
        <v>59</v>
      </c>
      <c r="G10" s="79">
        <v>77</v>
      </c>
      <c r="H10" s="79">
        <v>79</v>
      </c>
      <c r="I10" s="79">
        <v>3</v>
      </c>
      <c r="J10" s="79">
        <v>5</v>
      </c>
      <c r="K10" s="79">
        <v>6</v>
      </c>
      <c r="L10" s="79">
        <v>7</v>
      </c>
      <c r="M10" s="79">
        <v>10</v>
      </c>
      <c r="N10" s="80">
        <v>14</v>
      </c>
      <c r="O10" s="77">
        <v>5.8823529411764705E-2</v>
      </c>
      <c r="P10" s="28">
        <v>8.9285714285714288E-2</v>
      </c>
      <c r="Q10" s="28">
        <v>0.10526315789473684</v>
      </c>
      <c r="R10" s="28">
        <v>0.11864406779661017</v>
      </c>
      <c r="S10" s="84">
        <v>0.12987012987012986</v>
      </c>
      <c r="T10" s="84">
        <v>0.17721518987341772</v>
      </c>
    </row>
    <row r="11" spans="1:20" ht="15" customHeight="1" x14ac:dyDescent="0.2">
      <c r="A11" s="121">
        <v>1802</v>
      </c>
      <c r="B11" s="121" t="s">
        <v>109</v>
      </c>
      <c r="C11" s="79"/>
      <c r="D11" s="79"/>
      <c r="E11" s="79">
        <v>31</v>
      </c>
      <c r="F11" s="79">
        <v>26</v>
      </c>
      <c r="G11" s="79">
        <v>28</v>
      </c>
      <c r="H11" s="79">
        <v>29</v>
      </c>
      <c r="I11" s="79"/>
      <c r="J11" s="79"/>
      <c r="K11" s="79">
        <v>10</v>
      </c>
      <c r="L11" s="79">
        <v>8</v>
      </c>
      <c r="M11" s="79">
        <v>8</v>
      </c>
      <c r="N11" s="80">
        <v>11</v>
      </c>
      <c r="O11" s="77" t="s">
        <v>167</v>
      </c>
      <c r="P11" s="28" t="s">
        <v>167</v>
      </c>
      <c r="Q11" s="28">
        <v>0.32258064516129031</v>
      </c>
      <c r="R11" s="28">
        <v>0.30769230769230771</v>
      </c>
      <c r="S11" s="84">
        <v>0.2857142857142857</v>
      </c>
      <c r="T11" s="84">
        <v>0.37931034482758619</v>
      </c>
    </row>
    <row r="12" spans="1:20" ht="15" customHeight="1" x14ac:dyDescent="0.2">
      <c r="A12" s="121">
        <v>942</v>
      </c>
      <c r="B12" s="121" t="s">
        <v>110</v>
      </c>
      <c r="C12" s="79"/>
      <c r="D12" s="79"/>
      <c r="E12" s="79"/>
      <c r="F12" s="79"/>
      <c r="G12" s="79" t="s">
        <v>58</v>
      </c>
      <c r="H12" s="79"/>
      <c r="I12" s="79"/>
      <c r="J12" s="79"/>
      <c r="K12" s="79"/>
      <c r="L12" s="79"/>
      <c r="M12" s="79" t="s">
        <v>58</v>
      </c>
      <c r="N12" s="80"/>
      <c r="O12" s="77" t="s">
        <v>167</v>
      </c>
      <c r="P12" s="28" t="s">
        <v>167</v>
      </c>
      <c r="Q12" s="28" t="s">
        <v>167</v>
      </c>
      <c r="R12" s="28" t="s">
        <v>167</v>
      </c>
      <c r="S12" s="84" t="s">
        <v>167</v>
      </c>
      <c r="T12" s="84" t="s">
        <v>167</v>
      </c>
    </row>
    <row r="13" spans="1:20" ht="15" customHeight="1" x14ac:dyDescent="0.2">
      <c r="A13" s="124" t="s">
        <v>58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</sheetData>
  <mergeCells count="3">
    <mergeCell ref="O7:T7"/>
    <mergeCell ref="I7:N7"/>
    <mergeCell ref="C7:H7"/>
  </mergeCells>
  <pageMargins left="0.70866141732283472" right="0.70866141732283472" top="0.74803149606299213" bottom="0.47244094488188981" header="0" footer="0"/>
  <pageSetup paperSize="9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236"/>
  <sheetViews>
    <sheetView showGridLines="0" topLeftCell="B1" zoomScale="143" zoomScaleNormal="143" zoomScaleSheetLayoutView="115" workbookViewId="0">
      <selection activeCell="B18" sqref="B18"/>
    </sheetView>
  </sheetViews>
  <sheetFormatPr baseColWidth="10" defaultColWidth="11.5" defaultRowHeight="15" x14ac:dyDescent="0.2"/>
  <cols>
    <col min="1" max="1" width="4.5" style="124" bestFit="1" customWidth="1"/>
    <col min="2" max="2" width="59.5" style="124" customWidth="1"/>
    <col min="3" max="8" width="6.6640625" style="119" customWidth="1"/>
    <col min="9" max="19" width="6.6640625" style="110" customWidth="1"/>
    <col min="20" max="20" width="6.6640625" style="113" customWidth="1"/>
    <col min="21" max="16384" width="11.5" style="110"/>
  </cols>
  <sheetData>
    <row r="1" spans="1:20" ht="15" customHeight="1" x14ac:dyDescent="0.2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ht="15" customHeight="1" x14ac:dyDescent="0.2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20" customHeight="1" x14ac:dyDescent="0.2">
      <c r="A3" s="112"/>
      <c r="B3" s="112"/>
      <c r="C3" s="114"/>
      <c r="D3" s="113"/>
      <c r="E3" s="113"/>
      <c r="F3" s="113"/>
      <c r="G3" s="113"/>
      <c r="H3" s="125" t="s">
        <v>172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0" ht="15" customHeight="1" x14ac:dyDescent="0.2">
      <c r="A4" s="112"/>
      <c r="B4" s="112"/>
      <c r="C4" s="113"/>
      <c r="D4" s="113"/>
      <c r="E4" s="113"/>
      <c r="F4" s="113"/>
      <c r="G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20" ht="15" customHeight="1" x14ac:dyDescent="0.2">
      <c r="A5" s="116"/>
      <c r="B5" s="116" t="s">
        <v>29</v>
      </c>
      <c r="C5" s="161"/>
      <c r="D5" s="161"/>
      <c r="E5" s="161"/>
      <c r="F5" s="161"/>
      <c r="G5" s="161"/>
      <c r="H5" s="161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20" ht="15" customHeight="1" x14ac:dyDescent="0.2">
      <c r="A6" s="117"/>
      <c r="B6" s="117"/>
      <c r="C6" s="118"/>
      <c r="D6" s="118"/>
      <c r="E6" s="118"/>
      <c r="F6" s="118"/>
      <c r="G6" s="118"/>
      <c r="H6" s="118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20" ht="12" customHeight="1" x14ac:dyDescent="0.2">
      <c r="A7" s="117" t="s">
        <v>58</v>
      </c>
      <c r="B7" s="117"/>
      <c r="C7" s="168" t="s">
        <v>31</v>
      </c>
      <c r="D7" s="169"/>
      <c r="E7" s="169"/>
      <c r="F7" s="169"/>
      <c r="G7" s="169"/>
      <c r="H7" s="170"/>
      <c r="I7" s="168" t="s">
        <v>173</v>
      </c>
      <c r="J7" s="169"/>
      <c r="K7" s="169"/>
      <c r="L7" s="169"/>
      <c r="M7" s="169"/>
      <c r="N7" s="170"/>
      <c r="O7" s="171" t="s">
        <v>174</v>
      </c>
      <c r="P7" s="172"/>
      <c r="Q7" s="172"/>
      <c r="R7" s="172"/>
      <c r="S7" s="172"/>
      <c r="T7" s="173"/>
    </row>
    <row r="8" spans="1:20" ht="12" customHeight="1" x14ac:dyDescent="0.2">
      <c r="A8" s="117" t="s">
        <v>58</v>
      </c>
      <c r="B8" s="117"/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38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38</v>
      </c>
    </row>
    <row r="9" spans="1:20" ht="15" customHeight="1" x14ac:dyDescent="0.2">
      <c r="A9" s="4" t="s">
        <v>58</v>
      </c>
      <c r="B9" s="4" t="s">
        <v>107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 t="s">
        <v>167</v>
      </c>
      <c r="P9" s="120" t="s">
        <v>167</v>
      </c>
      <c r="Q9" s="120" t="s">
        <v>167</v>
      </c>
      <c r="R9" s="120" t="s">
        <v>167</v>
      </c>
      <c r="S9" s="38" t="s">
        <v>167</v>
      </c>
      <c r="T9" s="39" t="s">
        <v>167</v>
      </c>
    </row>
    <row r="10" spans="1:20" ht="15" customHeight="1" x14ac:dyDescent="0.2">
      <c r="A10" s="122">
        <v>3009</v>
      </c>
      <c r="B10" s="122" t="s">
        <v>108</v>
      </c>
      <c r="C10" s="81">
        <v>51</v>
      </c>
      <c r="D10" s="81">
        <v>56</v>
      </c>
      <c r="E10" s="81">
        <v>57</v>
      </c>
      <c r="F10" s="81">
        <v>59</v>
      </c>
      <c r="G10" s="81">
        <v>77</v>
      </c>
      <c r="H10" s="81">
        <v>79</v>
      </c>
      <c r="I10" s="81">
        <v>54</v>
      </c>
      <c r="J10" s="81">
        <v>60</v>
      </c>
      <c r="K10" s="81">
        <v>58</v>
      </c>
      <c r="L10" s="81">
        <v>55</v>
      </c>
      <c r="M10" s="81">
        <v>47</v>
      </c>
      <c r="N10" s="82">
        <v>53</v>
      </c>
      <c r="O10" s="83">
        <v>1.0588235294117647</v>
      </c>
      <c r="P10" s="84">
        <v>1.0714285714285714</v>
      </c>
      <c r="Q10" s="84">
        <v>1.0175438596491229</v>
      </c>
      <c r="R10" s="84">
        <v>0.93220338983050843</v>
      </c>
      <c r="S10" s="84">
        <v>0.61038961038961037</v>
      </c>
      <c r="T10" s="84">
        <v>0.67088607594936711</v>
      </c>
    </row>
    <row r="11" spans="1:20" ht="15" customHeight="1" x14ac:dyDescent="0.2">
      <c r="A11" s="121">
        <v>1802</v>
      </c>
      <c r="B11" s="121" t="s">
        <v>109</v>
      </c>
      <c r="C11" s="79"/>
      <c r="D11" s="79"/>
      <c r="E11" s="79">
        <v>31</v>
      </c>
      <c r="F11" s="79">
        <v>26</v>
      </c>
      <c r="G11" s="79">
        <v>28</v>
      </c>
      <c r="H11" s="79">
        <v>29</v>
      </c>
      <c r="I11" s="79"/>
      <c r="J11" s="79"/>
      <c r="K11" s="79">
        <v>51</v>
      </c>
      <c r="L11" s="79">
        <v>36</v>
      </c>
      <c r="M11" s="79">
        <v>30</v>
      </c>
      <c r="N11" s="80">
        <v>34</v>
      </c>
      <c r="O11" s="77" t="s">
        <v>167</v>
      </c>
      <c r="P11" s="28" t="s">
        <v>167</v>
      </c>
      <c r="Q11" s="28">
        <v>1.6451612903225807</v>
      </c>
      <c r="R11" s="28">
        <v>1.3846153846153846</v>
      </c>
      <c r="S11" s="28">
        <v>1.0714285714285714</v>
      </c>
      <c r="T11" s="28">
        <v>1.1724137931034482</v>
      </c>
    </row>
    <row r="12" spans="1:20" ht="15" customHeight="1" x14ac:dyDescent="0.2">
      <c r="A12" s="121">
        <v>942</v>
      </c>
      <c r="B12" s="121" t="s">
        <v>110</v>
      </c>
      <c r="C12" s="79"/>
      <c r="D12" s="79"/>
      <c r="E12" s="79"/>
      <c r="F12" s="79"/>
      <c r="G12" s="79" t="s">
        <v>58</v>
      </c>
      <c r="H12" s="79" t="s">
        <v>58</v>
      </c>
      <c r="I12" s="79"/>
      <c r="J12" s="79"/>
      <c r="K12" s="79"/>
      <c r="L12" s="79"/>
      <c r="M12" s="79" t="s">
        <v>58</v>
      </c>
      <c r="N12" s="80"/>
      <c r="O12" s="77" t="s">
        <v>167</v>
      </c>
      <c r="P12" s="28" t="s">
        <v>167</v>
      </c>
      <c r="Q12" s="28" t="s">
        <v>167</v>
      </c>
      <c r="R12" s="28" t="s">
        <v>167</v>
      </c>
      <c r="S12" s="28" t="s">
        <v>167</v>
      </c>
      <c r="T12" s="28" t="s">
        <v>167</v>
      </c>
    </row>
    <row r="13" spans="1:20" ht="15" customHeight="1" x14ac:dyDescent="0.2">
      <c r="A13" s="117" t="s">
        <v>58</v>
      </c>
      <c r="B13" s="117"/>
      <c r="C13" s="118"/>
      <c r="D13" s="118"/>
      <c r="E13" s="118"/>
      <c r="F13" s="118"/>
      <c r="G13" s="118"/>
      <c r="H13" s="118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20" s="113" customFormat="1" x14ac:dyDescent="0.2">
      <c r="A14" s="117"/>
      <c r="B14" s="117"/>
      <c r="C14" s="118"/>
      <c r="D14" s="118"/>
      <c r="E14" s="118"/>
      <c r="F14" s="118"/>
      <c r="G14" s="118"/>
      <c r="H14" s="118"/>
    </row>
    <row r="15" spans="1:20" s="113" customFormat="1" x14ac:dyDescent="0.2">
      <c r="A15" s="117"/>
      <c r="B15" s="117"/>
      <c r="C15" s="118"/>
      <c r="D15" s="118"/>
      <c r="E15" s="118"/>
      <c r="F15" s="118"/>
      <c r="G15" s="118"/>
      <c r="H15" s="118"/>
    </row>
    <row r="16" spans="1:20" s="113" customFormat="1" x14ac:dyDescent="0.2">
      <c r="A16" s="117"/>
      <c r="B16" s="117"/>
      <c r="C16" s="118"/>
      <c r="D16" s="118"/>
      <c r="E16" s="118"/>
      <c r="F16" s="118"/>
      <c r="G16" s="118"/>
      <c r="H16" s="118"/>
    </row>
    <row r="17" spans="1:8" s="113" customFormat="1" x14ac:dyDescent="0.2">
      <c r="A17" s="117"/>
      <c r="B17" s="117"/>
      <c r="C17" s="118"/>
      <c r="D17" s="118"/>
      <c r="E17" s="118"/>
      <c r="F17" s="118"/>
      <c r="G17" s="118"/>
      <c r="H17" s="118"/>
    </row>
    <row r="18" spans="1:8" s="113" customFormat="1" x14ac:dyDescent="0.2">
      <c r="A18" s="117"/>
      <c r="B18" s="117"/>
      <c r="C18" s="118"/>
      <c r="D18" s="118"/>
      <c r="E18" s="118"/>
      <c r="F18" s="118"/>
      <c r="G18" s="118"/>
      <c r="H18" s="118"/>
    </row>
    <row r="19" spans="1:8" s="113" customFormat="1" x14ac:dyDescent="0.2">
      <c r="A19" s="117"/>
      <c r="B19" s="117"/>
      <c r="C19" s="118"/>
      <c r="D19" s="118"/>
      <c r="E19" s="118"/>
      <c r="F19" s="118"/>
      <c r="G19" s="118"/>
      <c r="H19" s="118"/>
    </row>
    <row r="20" spans="1:8" s="113" customFormat="1" x14ac:dyDescent="0.2">
      <c r="A20" s="117"/>
      <c r="B20" s="117"/>
      <c r="C20" s="118"/>
      <c r="D20" s="118"/>
      <c r="E20" s="118"/>
      <c r="F20" s="118"/>
      <c r="G20" s="118"/>
      <c r="H20" s="118"/>
    </row>
    <row r="21" spans="1:8" s="113" customFormat="1" x14ac:dyDescent="0.2">
      <c r="A21" s="117"/>
      <c r="B21" s="117"/>
      <c r="C21" s="118"/>
      <c r="D21" s="118"/>
      <c r="E21" s="118"/>
      <c r="F21" s="118"/>
      <c r="G21" s="118"/>
      <c r="H21" s="118"/>
    </row>
    <row r="22" spans="1:8" s="113" customFormat="1" x14ac:dyDescent="0.2">
      <c r="A22" s="117"/>
      <c r="B22" s="117"/>
      <c r="C22" s="118"/>
      <c r="D22" s="118"/>
      <c r="E22" s="118"/>
      <c r="F22" s="118"/>
      <c r="G22" s="118"/>
      <c r="H22" s="118"/>
    </row>
    <row r="23" spans="1:8" s="113" customFormat="1" x14ac:dyDescent="0.2">
      <c r="A23" s="117"/>
      <c r="B23" s="117"/>
      <c r="C23" s="118"/>
      <c r="D23" s="118"/>
      <c r="E23" s="118"/>
      <c r="F23" s="118"/>
      <c r="G23" s="118"/>
      <c r="H23" s="118"/>
    </row>
    <row r="24" spans="1:8" s="113" customFormat="1" x14ac:dyDescent="0.2">
      <c r="A24" s="117"/>
      <c r="B24" s="117"/>
      <c r="C24" s="118"/>
      <c r="D24" s="118"/>
      <c r="E24" s="118"/>
      <c r="F24" s="118"/>
      <c r="G24" s="118"/>
      <c r="H24" s="118"/>
    </row>
    <row r="25" spans="1:8" s="113" customFormat="1" x14ac:dyDescent="0.2">
      <c r="A25" s="117"/>
      <c r="B25" s="117"/>
      <c r="C25" s="118"/>
      <c r="D25" s="118"/>
      <c r="E25" s="118"/>
      <c r="F25" s="118"/>
      <c r="G25" s="118"/>
      <c r="H25" s="118"/>
    </row>
    <row r="26" spans="1:8" s="113" customFormat="1" x14ac:dyDescent="0.2">
      <c r="A26" s="117"/>
      <c r="B26" s="117"/>
      <c r="C26" s="118"/>
      <c r="D26" s="118"/>
      <c r="E26" s="118"/>
      <c r="F26" s="118"/>
      <c r="G26" s="118"/>
      <c r="H26" s="118"/>
    </row>
    <row r="27" spans="1:8" s="113" customFormat="1" x14ac:dyDescent="0.2">
      <c r="A27" s="117"/>
      <c r="B27" s="117"/>
      <c r="C27" s="118"/>
      <c r="D27" s="118"/>
      <c r="E27" s="118"/>
      <c r="F27" s="118"/>
      <c r="G27" s="118"/>
      <c r="H27" s="118"/>
    </row>
    <row r="28" spans="1:8" s="113" customFormat="1" x14ac:dyDescent="0.2">
      <c r="A28" s="117"/>
      <c r="B28" s="117"/>
      <c r="C28" s="118"/>
      <c r="D28" s="118"/>
      <c r="E28" s="118"/>
      <c r="F28" s="118"/>
      <c r="G28" s="118"/>
      <c r="H28" s="118"/>
    </row>
    <row r="29" spans="1:8" s="113" customFormat="1" x14ac:dyDescent="0.2">
      <c r="A29" s="117"/>
      <c r="B29" s="117"/>
      <c r="C29" s="118"/>
      <c r="D29" s="118"/>
      <c r="E29" s="118"/>
      <c r="F29" s="118"/>
      <c r="G29" s="118"/>
      <c r="H29" s="118"/>
    </row>
    <row r="30" spans="1:8" s="113" customFormat="1" x14ac:dyDescent="0.2">
      <c r="A30" s="117"/>
      <c r="B30" s="117"/>
      <c r="C30" s="118"/>
      <c r="D30" s="118"/>
      <c r="E30" s="118"/>
      <c r="F30" s="118"/>
      <c r="G30" s="118"/>
      <c r="H30" s="118"/>
    </row>
    <row r="31" spans="1:8" s="113" customFormat="1" x14ac:dyDescent="0.2">
      <c r="A31" s="117"/>
      <c r="B31" s="117"/>
      <c r="C31" s="118"/>
      <c r="D31" s="118"/>
      <c r="E31" s="118"/>
      <c r="F31" s="118"/>
      <c r="G31" s="118"/>
      <c r="H31" s="118"/>
    </row>
    <row r="32" spans="1:8" s="113" customFormat="1" x14ac:dyDescent="0.2">
      <c r="A32" s="117"/>
      <c r="B32" s="117"/>
      <c r="C32" s="118"/>
      <c r="D32" s="118"/>
      <c r="E32" s="118"/>
      <c r="F32" s="118"/>
      <c r="G32" s="118"/>
      <c r="H32" s="118"/>
    </row>
    <row r="33" spans="1:8" s="113" customFormat="1" x14ac:dyDescent="0.2">
      <c r="A33" s="117"/>
      <c r="B33" s="117"/>
      <c r="C33" s="118"/>
      <c r="D33" s="118"/>
      <c r="E33" s="118"/>
      <c r="F33" s="118"/>
      <c r="G33" s="118"/>
      <c r="H33" s="118"/>
    </row>
    <row r="34" spans="1:8" s="113" customFormat="1" x14ac:dyDescent="0.2">
      <c r="A34" s="117"/>
      <c r="B34" s="117"/>
      <c r="C34" s="118"/>
      <c r="D34" s="118"/>
      <c r="E34" s="118"/>
      <c r="F34" s="118"/>
      <c r="G34" s="118"/>
      <c r="H34" s="118"/>
    </row>
    <row r="35" spans="1:8" s="113" customFormat="1" x14ac:dyDescent="0.2">
      <c r="A35" s="117"/>
      <c r="B35" s="117"/>
      <c r="C35" s="118"/>
      <c r="D35" s="118"/>
      <c r="E35" s="118"/>
      <c r="F35" s="118"/>
      <c r="G35" s="118"/>
      <c r="H35" s="118"/>
    </row>
    <row r="36" spans="1:8" s="113" customFormat="1" x14ac:dyDescent="0.2">
      <c r="A36" s="117"/>
      <c r="B36" s="117"/>
      <c r="C36" s="118"/>
      <c r="D36" s="118"/>
      <c r="E36" s="118"/>
      <c r="F36" s="118"/>
      <c r="G36" s="118"/>
      <c r="H36" s="118"/>
    </row>
    <row r="37" spans="1:8" s="113" customFormat="1" x14ac:dyDescent="0.2">
      <c r="A37" s="117"/>
      <c r="B37" s="117"/>
      <c r="C37" s="118"/>
      <c r="D37" s="118"/>
      <c r="E37" s="118"/>
      <c r="F37" s="118"/>
      <c r="G37" s="118"/>
      <c r="H37" s="118"/>
    </row>
    <row r="38" spans="1:8" s="113" customFormat="1" x14ac:dyDescent="0.2">
      <c r="A38" s="117"/>
      <c r="B38" s="117"/>
      <c r="C38" s="118"/>
      <c r="D38" s="118"/>
      <c r="E38" s="118"/>
      <c r="F38" s="118"/>
      <c r="G38" s="118"/>
      <c r="H38" s="118"/>
    </row>
    <row r="39" spans="1:8" s="113" customFormat="1" x14ac:dyDescent="0.2">
      <c r="A39" s="117"/>
      <c r="B39" s="117"/>
      <c r="C39" s="118"/>
      <c r="D39" s="118"/>
      <c r="E39" s="118"/>
      <c r="F39" s="118"/>
      <c r="G39" s="118"/>
      <c r="H39" s="118"/>
    </row>
    <row r="40" spans="1:8" s="113" customFormat="1" x14ac:dyDescent="0.2">
      <c r="A40" s="117"/>
      <c r="B40" s="117"/>
      <c r="C40" s="118"/>
      <c r="D40" s="118"/>
      <c r="E40" s="118"/>
      <c r="F40" s="118"/>
      <c r="G40" s="118"/>
      <c r="H40" s="118"/>
    </row>
    <row r="41" spans="1:8" s="113" customFormat="1" x14ac:dyDescent="0.2">
      <c r="A41" s="117"/>
      <c r="B41" s="117"/>
      <c r="C41" s="118"/>
      <c r="D41" s="118"/>
      <c r="E41" s="118"/>
      <c r="F41" s="118"/>
      <c r="G41" s="118"/>
      <c r="H41" s="118"/>
    </row>
    <row r="42" spans="1:8" s="113" customFormat="1" x14ac:dyDescent="0.2">
      <c r="A42" s="117"/>
      <c r="B42" s="117"/>
      <c r="C42" s="118"/>
      <c r="D42" s="118"/>
      <c r="E42" s="118"/>
      <c r="F42" s="118"/>
      <c r="G42" s="118"/>
      <c r="H42" s="118"/>
    </row>
    <row r="43" spans="1:8" s="113" customFormat="1" x14ac:dyDescent="0.2">
      <c r="A43" s="117"/>
      <c r="B43" s="117"/>
      <c r="C43" s="118"/>
      <c r="D43" s="118"/>
      <c r="E43" s="118"/>
      <c r="F43" s="118"/>
      <c r="G43" s="118"/>
      <c r="H43" s="118"/>
    </row>
    <row r="44" spans="1:8" s="113" customFormat="1" x14ac:dyDescent="0.2">
      <c r="A44" s="117"/>
      <c r="B44" s="117"/>
      <c r="C44" s="118"/>
      <c r="D44" s="118"/>
      <c r="E44" s="118"/>
      <c r="F44" s="118"/>
      <c r="G44" s="118"/>
      <c r="H44" s="118"/>
    </row>
    <row r="45" spans="1:8" s="113" customFormat="1" x14ac:dyDescent="0.2">
      <c r="A45" s="117"/>
      <c r="B45" s="117"/>
      <c r="C45" s="118"/>
      <c r="D45" s="118"/>
      <c r="E45" s="118"/>
      <c r="F45" s="118"/>
      <c r="G45" s="118"/>
      <c r="H45" s="118"/>
    </row>
    <row r="46" spans="1:8" s="113" customFormat="1" x14ac:dyDescent="0.2">
      <c r="A46" s="117"/>
      <c r="B46" s="117"/>
      <c r="C46" s="118"/>
      <c r="D46" s="118"/>
      <c r="E46" s="118"/>
      <c r="F46" s="118"/>
      <c r="G46" s="118"/>
      <c r="H46" s="118"/>
    </row>
    <row r="47" spans="1:8" s="113" customFormat="1" x14ac:dyDescent="0.2">
      <c r="A47" s="117"/>
      <c r="B47" s="117"/>
      <c r="C47" s="118"/>
      <c r="D47" s="118"/>
      <c r="E47" s="118"/>
      <c r="F47" s="118"/>
      <c r="G47" s="118"/>
      <c r="H47" s="118"/>
    </row>
    <row r="48" spans="1:8" s="113" customFormat="1" x14ac:dyDescent="0.2">
      <c r="A48" s="117"/>
      <c r="B48" s="117"/>
      <c r="C48" s="118"/>
      <c r="D48" s="118"/>
      <c r="E48" s="118"/>
      <c r="F48" s="118"/>
      <c r="G48" s="118"/>
      <c r="H48" s="118"/>
    </row>
    <row r="49" spans="1:8" s="113" customFormat="1" x14ac:dyDescent="0.2">
      <c r="A49" s="117"/>
      <c r="B49" s="117"/>
      <c r="C49" s="118"/>
      <c r="D49" s="118"/>
      <c r="E49" s="118"/>
      <c r="F49" s="118"/>
      <c r="G49" s="118"/>
      <c r="H49" s="118"/>
    </row>
    <row r="50" spans="1:8" s="113" customFormat="1" x14ac:dyDescent="0.2">
      <c r="A50" s="117"/>
      <c r="B50" s="117"/>
      <c r="C50" s="118"/>
      <c r="D50" s="118"/>
      <c r="E50" s="118"/>
      <c r="F50" s="118"/>
      <c r="G50" s="118"/>
      <c r="H50" s="118"/>
    </row>
    <row r="51" spans="1:8" s="113" customFormat="1" x14ac:dyDescent="0.2">
      <c r="A51" s="117"/>
      <c r="B51" s="117"/>
      <c r="C51" s="118"/>
      <c r="D51" s="118"/>
      <c r="E51" s="118"/>
      <c r="F51" s="118"/>
      <c r="G51" s="118"/>
      <c r="H51" s="118"/>
    </row>
    <row r="52" spans="1:8" s="113" customFormat="1" x14ac:dyDescent="0.2">
      <c r="A52" s="117"/>
      <c r="B52" s="117"/>
      <c r="C52" s="118"/>
      <c r="D52" s="118"/>
      <c r="E52" s="118"/>
      <c r="F52" s="118"/>
      <c r="G52" s="118"/>
      <c r="H52" s="118"/>
    </row>
    <row r="53" spans="1:8" s="113" customFormat="1" x14ac:dyDescent="0.2">
      <c r="A53" s="117"/>
      <c r="B53" s="117"/>
      <c r="C53" s="118"/>
      <c r="D53" s="118"/>
      <c r="E53" s="118"/>
      <c r="F53" s="118"/>
      <c r="G53" s="118"/>
      <c r="H53" s="118"/>
    </row>
    <row r="54" spans="1:8" s="113" customFormat="1" x14ac:dyDescent="0.2">
      <c r="A54" s="117"/>
      <c r="B54" s="117"/>
      <c r="C54" s="118"/>
      <c r="D54" s="118"/>
      <c r="E54" s="118"/>
      <c r="F54" s="118"/>
      <c r="G54" s="118"/>
      <c r="H54" s="118"/>
    </row>
    <row r="55" spans="1:8" s="113" customFormat="1" x14ac:dyDescent="0.2">
      <c r="A55" s="117"/>
      <c r="B55" s="117"/>
      <c r="C55" s="118"/>
      <c r="D55" s="118"/>
      <c r="E55" s="118"/>
      <c r="F55" s="118"/>
      <c r="G55" s="118"/>
      <c r="H55" s="118"/>
    </row>
    <row r="56" spans="1:8" s="113" customFormat="1" x14ac:dyDescent="0.2">
      <c r="A56" s="117"/>
      <c r="B56" s="117"/>
      <c r="C56" s="118"/>
      <c r="D56" s="118"/>
      <c r="E56" s="118"/>
      <c r="F56" s="118"/>
      <c r="G56" s="118"/>
      <c r="H56" s="118"/>
    </row>
    <row r="57" spans="1:8" s="113" customFormat="1" x14ac:dyDescent="0.2">
      <c r="A57" s="117"/>
      <c r="B57" s="117"/>
      <c r="C57" s="118"/>
      <c r="D57" s="118"/>
      <c r="E57" s="118"/>
      <c r="F57" s="118"/>
      <c r="G57" s="118"/>
      <c r="H57" s="118"/>
    </row>
    <row r="58" spans="1:8" s="113" customFormat="1" x14ac:dyDescent="0.2">
      <c r="A58" s="117"/>
      <c r="B58" s="117"/>
      <c r="C58" s="118"/>
      <c r="D58" s="118"/>
      <c r="E58" s="118"/>
      <c r="F58" s="118"/>
      <c r="G58" s="118"/>
      <c r="H58" s="118"/>
    </row>
    <row r="59" spans="1:8" s="113" customFormat="1" x14ac:dyDescent="0.2">
      <c r="A59" s="117"/>
      <c r="B59" s="117"/>
      <c r="C59" s="118"/>
      <c r="D59" s="118"/>
      <c r="E59" s="118"/>
      <c r="F59" s="118"/>
      <c r="G59" s="118"/>
      <c r="H59" s="118"/>
    </row>
    <row r="60" spans="1:8" s="113" customFormat="1" x14ac:dyDescent="0.2">
      <c r="A60" s="117"/>
      <c r="B60" s="117"/>
      <c r="C60" s="118"/>
      <c r="D60" s="118"/>
      <c r="E60" s="118"/>
      <c r="F60" s="118"/>
      <c r="G60" s="118"/>
      <c r="H60" s="118"/>
    </row>
    <row r="61" spans="1:8" s="113" customFormat="1" x14ac:dyDescent="0.2">
      <c r="A61" s="117"/>
      <c r="B61" s="117"/>
      <c r="C61" s="118"/>
      <c r="D61" s="118"/>
      <c r="E61" s="118"/>
      <c r="F61" s="118"/>
      <c r="G61" s="118"/>
      <c r="H61" s="118"/>
    </row>
    <row r="62" spans="1:8" s="113" customFormat="1" x14ac:dyDescent="0.2">
      <c r="A62" s="117"/>
      <c r="B62" s="117"/>
      <c r="C62" s="118"/>
      <c r="D62" s="118"/>
      <c r="E62" s="118"/>
      <c r="F62" s="118"/>
      <c r="G62" s="118"/>
      <c r="H62" s="118"/>
    </row>
    <row r="63" spans="1:8" s="113" customFormat="1" x14ac:dyDescent="0.2">
      <c r="A63" s="117"/>
      <c r="B63" s="117"/>
      <c r="C63" s="118"/>
      <c r="D63" s="118"/>
      <c r="E63" s="118"/>
      <c r="F63" s="118"/>
      <c r="G63" s="118"/>
      <c r="H63" s="118"/>
    </row>
    <row r="64" spans="1:8" s="113" customFormat="1" x14ac:dyDescent="0.2">
      <c r="A64" s="117"/>
      <c r="B64" s="117"/>
      <c r="C64" s="118"/>
      <c r="D64" s="118"/>
      <c r="E64" s="118"/>
      <c r="F64" s="118"/>
      <c r="G64" s="118"/>
      <c r="H64" s="118"/>
    </row>
    <row r="65" spans="1:8" s="113" customFormat="1" x14ac:dyDescent="0.2">
      <c r="A65" s="117"/>
      <c r="B65" s="117"/>
      <c r="C65" s="118"/>
      <c r="D65" s="118"/>
      <c r="E65" s="118"/>
      <c r="F65" s="118"/>
      <c r="G65" s="118"/>
      <c r="H65" s="118"/>
    </row>
    <row r="66" spans="1:8" s="113" customFormat="1" x14ac:dyDescent="0.2">
      <c r="A66" s="117"/>
      <c r="B66" s="117"/>
      <c r="C66" s="118"/>
      <c r="D66" s="118"/>
      <c r="E66" s="118"/>
      <c r="F66" s="118"/>
      <c r="G66" s="118"/>
      <c r="H66" s="118"/>
    </row>
    <row r="67" spans="1:8" s="113" customFormat="1" x14ac:dyDescent="0.2">
      <c r="A67" s="117"/>
      <c r="B67" s="117"/>
      <c r="C67" s="118"/>
      <c r="D67" s="118"/>
      <c r="E67" s="118"/>
      <c r="F67" s="118"/>
      <c r="G67" s="118"/>
      <c r="H67" s="118"/>
    </row>
    <row r="68" spans="1:8" s="113" customFormat="1" x14ac:dyDescent="0.2">
      <c r="A68" s="117"/>
      <c r="B68" s="117"/>
      <c r="C68" s="118"/>
      <c r="D68" s="118"/>
      <c r="E68" s="118"/>
      <c r="F68" s="118"/>
      <c r="G68" s="118"/>
      <c r="H68" s="118"/>
    </row>
    <row r="69" spans="1:8" s="113" customFormat="1" x14ac:dyDescent="0.2">
      <c r="A69" s="117"/>
      <c r="B69" s="117"/>
      <c r="C69" s="118"/>
      <c r="D69" s="118"/>
      <c r="E69" s="118"/>
      <c r="F69" s="118"/>
      <c r="G69" s="118"/>
      <c r="H69" s="118"/>
    </row>
    <row r="70" spans="1:8" s="113" customFormat="1" x14ac:dyDescent="0.2">
      <c r="A70" s="117"/>
      <c r="B70" s="117"/>
      <c r="C70" s="118"/>
      <c r="D70" s="118"/>
      <c r="E70" s="118"/>
      <c r="F70" s="118"/>
      <c r="G70" s="118"/>
      <c r="H70" s="118"/>
    </row>
    <row r="71" spans="1:8" s="113" customFormat="1" x14ac:dyDescent="0.2">
      <c r="A71" s="117"/>
      <c r="B71" s="117"/>
      <c r="C71" s="118"/>
      <c r="D71" s="118"/>
      <c r="E71" s="118"/>
      <c r="F71" s="118"/>
      <c r="G71" s="118"/>
      <c r="H71" s="118"/>
    </row>
    <row r="72" spans="1:8" s="113" customFormat="1" x14ac:dyDescent="0.2">
      <c r="A72" s="117"/>
      <c r="B72" s="117"/>
      <c r="C72" s="118"/>
      <c r="D72" s="118"/>
      <c r="E72" s="118"/>
      <c r="F72" s="118"/>
      <c r="G72" s="118"/>
      <c r="H72" s="118"/>
    </row>
    <row r="73" spans="1:8" s="113" customFormat="1" x14ac:dyDescent="0.2">
      <c r="A73" s="117"/>
      <c r="B73" s="117"/>
      <c r="C73" s="118"/>
      <c r="D73" s="118"/>
      <c r="E73" s="118"/>
      <c r="F73" s="118"/>
      <c r="G73" s="118"/>
      <c r="H73" s="118"/>
    </row>
    <row r="74" spans="1:8" s="113" customFormat="1" x14ac:dyDescent="0.2">
      <c r="A74" s="117"/>
      <c r="B74" s="117"/>
      <c r="C74" s="118"/>
      <c r="D74" s="118"/>
      <c r="E74" s="118"/>
      <c r="F74" s="118"/>
      <c r="G74" s="118"/>
      <c r="H74" s="118"/>
    </row>
    <row r="75" spans="1:8" s="113" customFormat="1" x14ac:dyDescent="0.2">
      <c r="A75" s="117"/>
      <c r="B75" s="117"/>
      <c r="C75" s="118"/>
      <c r="D75" s="118"/>
      <c r="E75" s="118"/>
      <c r="F75" s="118"/>
      <c r="G75" s="118"/>
      <c r="H75" s="118"/>
    </row>
    <row r="76" spans="1:8" s="113" customFormat="1" x14ac:dyDescent="0.2">
      <c r="A76" s="117"/>
      <c r="B76" s="117"/>
      <c r="C76" s="118"/>
      <c r="D76" s="118"/>
      <c r="E76" s="118"/>
      <c r="F76" s="118"/>
      <c r="G76" s="118"/>
      <c r="H76" s="118"/>
    </row>
    <row r="77" spans="1:8" s="113" customFormat="1" x14ac:dyDescent="0.2">
      <c r="A77" s="117"/>
      <c r="B77" s="117"/>
      <c r="C77" s="118"/>
      <c r="D77" s="118"/>
      <c r="E77" s="118"/>
      <c r="F77" s="118"/>
      <c r="G77" s="118"/>
      <c r="H77" s="118"/>
    </row>
    <row r="78" spans="1:8" s="113" customFormat="1" x14ac:dyDescent="0.2">
      <c r="A78" s="117"/>
      <c r="B78" s="117"/>
      <c r="C78" s="118"/>
      <c r="D78" s="118"/>
      <c r="E78" s="118"/>
      <c r="F78" s="118"/>
      <c r="G78" s="118"/>
      <c r="H78" s="118"/>
    </row>
    <row r="79" spans="1:8" s="113" customFormat="1" x14ac:dyDescent="0.2">
      <c r="A79" s="117"/>
      <c r="B79" s="117"/>
      <c r="C79" s="118"/>
      <c r="D79" s="118"/>
      <c r="E79" s="118"/>
      <c r="F79" s="118"/>
      <c r="G79" s="118"/>
      <c r="H79" s="118"/>
    </row>
    <row r="80" spans="1:8" s="113" customFormat="1" x14ac:dyDescent="0.2">
      <c r="A80" s="117"/>
      <c r="B80" s="117"/>
      <c r="C80" s="118"/>
      <c r="D80" s="118"/>
      <c r="E80" s="118"/>
      <c r="F80" s="118"/>
      <c r="G80" s="118"/>
      <c r="H80" s="118"/>
    </row>
    <row r="81" spans="1:8" s="113" customFormat="1" x14ac:dyDescent="0.2">
      <c r="A81" s="117"/>
      <c r="B81" s="117"/>
      <c r="C81" s="118"/>
      <c r="D81" s="118"/>
      <c r="E81" s="118"/>
      <c r="F81" s="118"/>
      <c r="G81" s="118"/>
      <c r="H81" s="118"/>
    </row>
    <row r="82" spans="1:8" s="113" customFormat="1" x14ac:dyDescent="0.2">
      <c r="A82" s="117"/>
      <c r="B82" s="117"/>
      <c r="C82" s="118"/>
      <c r="D82" s="118"/>
      <c r="E82" s="118"/>
      <c r="F82" s="118"/>
      <c r="G82" s="118"/>
      <c r="H82" s="118"/>
    </row>
    <row r="83" spans="1:8" s="113" customFormat="1" x14ac:dyDescent="0.2">
      <c r="A83" s="117"/>
      <c r="B83" s="117"/>
      <c r="C83" s="118"/>
      <c r="D83" s="118"/>
      <c r="E83" s="118"/>
      <c r="F83" s="118"/>
      <c r="G83" s="118"/>
      <c r="H83" s="118"/>
    </row>
    <row r="84" spans="1:8" s="113" customFormat="1" x14ac:dyDescent="0.2">
      <c r="A84" s="117"/>
      <c r="B84" s="117"/>
      <c r="C84" s="118"/>
      <c r="D84" s="118"/>
      <c r="E84" s="118"/>
      <c r="F84" s="118"/>
      <c r="G84" s="118"/>
      <c r="H84" s="118"/>
    </row>
    <row r="85" spans="1:8" s="113" customFormat="1" x14ac:dyDescent="0.2">
      <c r="A85" s="117"/>
      <c r="B85" s="117"/>
      <c r="C85" s="118"/>
      <c r="D85" s="118"/>
      <c r="E85" s="118"/>
      <c r="F85" s="118"/>
      <c r="G85" s="118"/>
      <c r="H85" s="118"/>
    </row>
    <row r="86" spans="1:8" s="113" customFormat="1" x14ac:dyDescent="0.2">
      <c r="A86" s="117"/>
      <c r="B86" s="117"/>
      <c r="C86" s="118"/>
      <c r="D86" s="118"/>
      <c r="E86" s="118"/>
      <c r="F86" s="118"/>
      <c r="G86" s="118"/>
      <c r="H86" s="118"/>
    </row>
    <row r="87" spans="1:8" s="113" customFormat="1" x14ac:dyDescent="0.2">
      <c r="A87" s="117"/>
      <c r="B87" s="117"/>
      <c r="C87" s="118"/>
      <c r="D87" s="118"/>
      <c r="E87" s="118"/>
      <c r="F87" s="118"/>
      <c r="G87" s="118"/>
      <c r="H87" s="118"/>
    </row>
    <row r="88" spans="1:8" s="113" customFormat="1" x14ac:dyDescent="0.2">
      <c r="A88" s="117"/>
      <c r="B88" s="117"/>
      <c r="C88" s="118"/>
      <c r="D88" s="118"/>
      <c r="E88" s="118"/>
      <c r="F88" s="118"/>
      <c r="G88" s="118"/>
      <c r="H88" s="118"/>
    </row>
    <row r="89" spans="1:8" s="113" customFormat="1" x14ac:dyDescent="0.2">
      <c r="A89" s="117"/>
      <c r="B89" s="117"/>
      <c r="C89" s="118"/>
      <c r="D89" s="118"/>
      <c r="E89" s="118"/>
      <c r="F89" s="118"/>
      <c r="G89" s="118"/>
      <c r="H89" s="118"/>
    </row>
    <row r="90" spans="1:8" s="113" customFormat="1" x14ac:dyDescent="0.2">
      <c r="A90" s="117"/>
      <c r="B90" s="117"/>
      <c r="C90" s="118"/>
      <c r="D90" s="118"/>
      <c r="E90" s="118"/>
      <c r="F90" s="118"/>
      <c r="G90" s="118"/>
      <c r="H90" s="118"/>
    </row>
    <row r="91" spans="1:8" s="113" customFormat="1" x14ac:dyDescent="0.2">
      <c r="A91" s="117"/>
      <c r="B91" s="117"/>
      <c r="C91" s="118"/>
      <c r="D91" s="118"/>
      <c r="E91" s="118"/>
      <c r="F91" s="118"/>
      <c r="G91" s="118"/>
      <c r="H91" s="118"/>
    </row>
    <row r="92" spans="1:8" s="113" customFormat="1" x14ac:dyDescent="0.2">
      <c r="A92" s="117"/>
      <c r="B92" s="117"/>
      <c r="C92" s="118"/>
      <c r="D92" s="118"/>
      <c r="E92" s="118"/>
      <c r="F92" s="118"/>
      <c r="G92" s="118"/>
      <c r="H92" s="118"/>
    </row>
    <row r="93" spans="1:8" s="113" customFormat="1" x14ac:dyDescent="0.2">
      <c r="A93" s="117"/>
      <c r="B93" s="117"/>
      <c r="C93" s="118"/>
      <c r="D93" s="118"/>
      <c r="E93" s="118"/>
      <c r="F93" s="118"/>
      <c r="G93" s="118"/>
      <c r="H93" s="118"/>
    </row>
    <row r="94" spans="1:8" s="113" customFormat="1" x14ac:dyDescent="0.2">
      <c r="A94" s="117"/>
      <c r="B94" s="117"/>
      <c r="C94" s="118"/>
      <c r="D94" s="118"/>
      <c r="E94" s="118"/>
      <c r="F94" s="118"/>
      <c r="G94" s="118"/>
      <c r="H94" s="118"/>
    </row>
    <row r="95" spans="1:8" s="113" customFormat="1" x14ac:dyDescent="0.2">
      <c r="A95" s="117"/>
      <c r="B95" s="117"/>
      <c r="C95" s="118"/>
      <c r="D95" s="118"/>
      <c r="E95" s="118"/>
      <c r="F95" s="118"/>
      <c r="G95" s="118"/>
      <c r="H95" s="118"/>
    </row>
    <row r="96" spans="1:8" s="113" customFormat="1" x14ac:dyDescent="0.2">
      <c r="A96" s="117"/>
      <c r="B96" s="117"/>
      <c r="C96" s="118"/>
      <c r="D96" s="118"/>
      <c r="E96" s="118"/>
      <c r="F96" s="118"/>
      <c r="G96" s="118"/>
      <c r="H96" s="118"/>
    </row>
    <row r="97" spans="1:8" s="113" customFormat="1" x14ac:dyDescent="0.2">
      <c r="A97" s="117"/>
      <c r="B97" s="117"/>
      <c r="C97" s="118"/>
      <c r="D97" s="118"/>
      <c r="E97" s="118"/>
      <c r="F97" s="118"/>
      <c r="G97" s="118"/>
      <c r="H97" s="118"/>
    </row>
    <row r="98" spans="1:8" s="113" customFormat="1" x14ac:dyDescent="0.2">
      <c r="A98" s="117"/>
      <c r="B98" s="117"/>
      <c r="C98" s="118"/>
      <c r="D98" s="118"/>
      <c r="E98" s="118"/>
      <c r="F98" s="118"/>
      <c r="G98" s="118"/>
      <c r="H98" s="118"/>
    </row>
    <row r="99" spans="1:8" s="113" customFormat="1" x14ac:dyDescent="0.2">
      <c r="A99" s="117"/>
      <c r="B99" s="117"/>
      <c r="C99" s="118"/>
      <c r="D99" s="118"/>
      <c r="E99" s="118"/>
      <c r="F99" s="118"/>
      <c r="G99" s="118"/>
      <c r="H99" s="118"/>
    </row>
    <row r="100" spans="1:8" s="113" customFormat="1" x14ac:dyDescent="0.2">
      <c r="A100" s="117"/>
      <c r="B100" s="117"/>
      <c r="C100" s="118"/>
      <c r="D100" s="118"/>
      <c r="E100" s="118"/>
      <c r="F100" s="118"/>
      <c r="G100" s="118"/>
      <c r="H100" s="118"/>
    </row>
    <row r="101" spans="1:8" s="113" customFormat="1" x14ac:dyDescent="0.2">
      <c r="A101" s="117"/>
      <c r="B101" s="117"/>
      <c r="C101" s="118"/>
      <c r="D101" s="118"/>
      <c r="E101" s="118"/>
      <c r="F101" s="118"/>
      <c r="G101" s="118"/>
      <c r="H101" s="118"/>
    </row>
    <row r="102" spans="1:8" s="113" customFormat="1" x14ac:dyDescent="0.2">
      <c r="A102" s="117"/>
      <c r="B102" s="117"/>
      <c r="C102" s="118"/>
      <c r="D102" s="118"/>
      <c r="E102" s="118"/>
      <c r="F102" s="118"/>
      <c r="G102" s="118"/>
      <c r="H102" s="118"/>
    </row>
    <row r="103" spans="1:8" s="113" customFormat="1" x14ac:dyDescent="0.2">
      <c r="A103" s="117"/>
      <c r="B103" s="117"/>
      <c r="C103" s="118"/>
      <c r="D103" s="118"/>
      <c r="E103" s="118"/>
      <c r="F103" s="118"/>
      <c r="G103" s="118"/>
      <c r="H103" s="118"/>
    </row>
    <row r="104" spans="1:8" s="113" customFormat="1" x14ac:dyDescent="0.2">
      <c r="A104" s="117"/>
      <c r="B104" s="117"/>
      <c r="C104" s="118"/>
      <c r="D104" s="118"/>
      <c r="E104" s="118"/>
      <c r="F104" s="118"/>
      <c r="G104" s="118"/>
      <c r="H104" s="118"/>
    </row>
    <row r="105" spans="1:8" s="113" customFormat="1" x14ac:dyDescent="0.2">
      <c r="A105" s="117"/>
      <c r="B105" s="117"/>
      <c r="C105" s="118"/>
      <c r="D105" s="118"/>
      <c r="E105" s="118"/>
      <c r="F105" s="118"/>
      <c r="G105" s="118"/>
      <c r="H105" s="118"/>
    </row>
    <row r="106" spans="1:8" s="113" customFormat="1" x14ac:dyDescent="0.2">
      <c r="A106" s="117"/>
      <c r="B106" s="117"/>
      <c r="C106" s="118"/>
      <c r="D106" s="118"/>
      <c r="E106" s="118"/>
      <c r="F106" s="118"/>
      <c r="G106" s="118"/>
      <c r="H106" s="118"/>
    </row>
    <row r="107" spans="1:8" s="113" customFormat="1" x14ac:dyDescent="0.2">
      <c r="A107" s="117"/>
      <c r="B107" s="117"/>
      <c r="C107" s="118"/>
      <c r="D107" s="118"/>
      <c r="E107" s="118"/>
      <c r="F107" s="118"/>
      <c r="G107" s="118"/>
      <c r="H107" s="118"/>
    </row>
    <row r="108" spans="1:8" s="113" customFormat="1" x14ac:dyDescent="0.2">
      <c r="A108" s="117"/>
      <c r="B108" s="117"/>
      <c r="C108" s="118"/>
      <c r="D108" s="118"/>
      <c r="E108" s="118"/>
      <c r="F108" s="118"/>
      <c r="G108" s="118"/>
      <c r="H108" s="118"/>
    </row>
    <row r="109" spans="1:8" s="113" customFormat="1" x14ac:dyDescent="0.2">
      <c r="A109" s="117"/>
      <c r="B109" s="117"/>
      <c r="C109" s="118"/>
      <c r="D109" s="118"/>
      <c r="E109" s="118"/>
      <c r="F109" s="118"/>
      <c r="G109" s="118"/>
      <c r="H109" s="118"/>
    </row>
    <row r="110" spans="1:8" s="113" customFormat="1" x14ac:dyDescent="0.2">
      <c r="A110" s="117"/>
      <c r="B110" s="117"/>
      <c r="C110" s="118"/>
      <c r="D110" s="118"/>
      <c r="E110" s="118"/>
      <c r="F110" s="118"/>
      <c r="G110" s="118"/>
      <c r="H110" s="118"/>
    </row>
    <row r="111" spans="1:8" s="113" customFormat="1" x14ac:dyDescent="0.2">
      <c r="A111" s="117"/>
      <c r="B111" s="117"/>
      <c r="C111" s="118"/>
      <c r="D111" s="118"/>
      <c r="E111" s="118"/>
      <c r="F111" s="118"/>
      <c r="G111" s="118"/>
      <c r="H111" s="118"/>
    </row>
    <row r="112" spans="1:8" s="113" customFormat="1" x14ac:dyDescent="0.2">
      <c r="A112" s="117"/>
      <c r="B112" s="117"/>
      <c r="C112" s="118"/>
      <c r="D112" s="118"/>
      <c r="E112" s="118"/>
      <c r="F112" s="118"/>
      <c r="G112" s="118"/>
      <c r="H112" s="118"/>
    </row>
    <row r="113" spans="1:8" s="113" customFormat="1" x14ac:dyDescent="0.2">
      <c r="A113" s="117"/>
      <c r="B113" s="117"/>
      <c r="C113" s="118"/>
      <c r="D113" s="118"/>
      <c r="E113" s="118"/>
      <c r="F113" s="118"/>
      <c r="G113" s="118"/>
      <c r="H113" s="118"/>
    </row>
    <row r="114" spans="1:8" s="113" customFormat="1" x14ac:dyDescent="0.2">
      <c r="A114" s="117"/>
      <c r="B114" s="117"/>
      <c r="C114" s="118"/>
      <c r="D114" s="118"/>
      <c r="E114" s="118"/>
      <c r="F114" s="118"/>
      <c r="G114" s="118"/>
      <c r="H114" s="118"/>
    </row>
    <row r="115" spans="1:8" s="113" customFormat="1" x14ac:dyDescent="0.2">
      <c r="A115" s="117"/>
      <c r="B115" s="117"/>
      <c r="C115" s="118"/>
      <c r="D115" s="118"/>
      <c r="E115" s="118"/>
      <c r="F115" s="118"/>
      <c r="G115" s="118"/>
      <c r="H115" s="118"/>
    </row>
    <row r="116" spans="1:8" s="113" customFormat="1" x14ac:dyDescent="0.2">
      <c r="A116" s="117"/>
      <c r="B116" s="117"/>
      <c r="C116" s="118"/>
      <c r="D116" s="118"/>
      <c r="E116" s="118"/>
      <c r="F116" s="118"/>
      <c r="G116" s="118"/>
      <c r="H116" s="118"/>
    </row>
    <row r="117" spans="1:8" s="113" customFormat="1" x14ac:dyDescent="0.2">
      <c r="A117" s="117"/>
      <c r="B117" s="117"/>
      <c r="C117" s="118"/>
      <c r="D117" s="118"/>
      <c r="E117" s="118"/>
      <c r="F117" s="118"/>
      <c r="G117" s="118"/>
      <c r="H117" s="118"/>
    </row>
    <row r="118" spans="1:8" s="113" customFormat="1" x14ac:dyDescent="0.2">
      <c r="A118" s="117"/>
      <c r="B118" s="117"/>
      <c r="C118" s="118"/>
      <c r="D118" s="118"/>
      <c r="E118" s="118"/>
      <c r="F118" s="118"/>
      <c r="G118" s="118"/>
      <c r="H118" s="118"/>
    </row>
    <row r="119" spans="1:8" s="113" customFormat="1" x14ac:dyDescent="0.2">
      <c r="A119" s="117"/>
      <c r="B119" s="117"/>
      <c r="C119" s="118"/>
      <c r="D119" s="118"/>
      <c r="E119" s="118"/>
      <c r="F119" s="118"/>
      <c r="G119" s="118"/>
      <c r="H119" s="118"/>
    </row>
    <row r="120" spans="1:8" s="113" customFormat="1" x14ac:dyDescent="0.2">
      <c r="A120" s="117"/>
      <c r="B120" s="117"/>
      <c r="C120" s="118"/>
      <c r="D120" s="118"/>
      <c r="E120" s="118"/>
      <c r="F120" s="118"/>
      <c r="G120" s="118"/>
      <c r="H120" s="118"/>
    </row>
    <row r="121" spans="1:8" s="113" customFormat="1" x14ac:dyDescent="0.2">
      <c r="A121" s="117"/>
      <c r="B121" s="117"/>
      <c r="C121" s="118"/>
      <c r="D121" s="118"/>
      <c r="E121" s="118"/>
      <c r="F121" s="118"/>
      <c r="G121" s="118"/>
      <c r="H121" s="118"/>
    </row>
    <row r="122" spans="1:8" s="113" customFormat="1" x14ac:dyDescent="0.2">
      <c r="A122" s="117"/>
      <c r="B122" s="117"/>
      <c r="C122" s="118"/>
      <c r="D122" s="118"/>
      <c r="E122" s="118"/>
      <c r="F122" s="118"/>
      <c r="G122" s="118"/>
      <c r="H122" s="118"/>
    </row>
    <row r="123" spans="1:8" s="113" customFormat="1" x14ac:dyDescent="0.2">
      <c r="A123" s="117"/>
      <c r="B123" s="117"/>
      <c r="C123" s="118"/>
      <c r="D123" s="118"/>
      <c r="E123" s="118"/>
      <c r="F123" s="118"/>
      <c r="G123" s="118"/>
      <c r="H123" s="118"/>
    </row>
    <row r="124" spans="1:8" s="113" customFormat="1" x14ac:dyDescent="0.2">
      <c r="A124" s="117"/>
      <c r="B124" s="117"/>
      <c r="C124" s="118"/>
      <c r="D124" s="118"/>
      <c r="E124" s="118"/>
      <c r="F124" s="118"/>
      <c r="G124" s="118"/>
      <c r="H124" s="118"/>
    </row>
    <row r="125" spans="1:8" s="113" customFormat="1" x14ac:dyDescent="0.2">
      <c r="A125" s="117"/>
      <c r="B125" s="117"/>
      <c r="C125" s="118"/>
      <c r="D125" s="118"/>
      <c r="E125" s="118"/>
      <c r="F125" s="118"/>
      <c r="G125" s="118"/>
      <c r="H125" s="118"/>
    </row>
    <row r="126" spans="1:8" s="113" customFormat="1" x14ac:dyDescent="0.2">
      <c r="A126" s="117"/>
      <c r="B126" s="117"/>
      <c r="C126" s="118"/>
      <c r="D126" s="118"/>
      <c r="E126" s="118"/>
      <c r="F126" s="118"/>
      <c r="G126" s="118"/>
      <c r="H126" s="118"/>
    </row>
    <row r="127" spans="1:8" s="113" customFormat="1" x14ac:dyDescent="0.2">
      <c r="A127" s="117"/>
      <c r="B127" s="117"/>
      <c r="C127" s="118"/>
      <c r="D127" s="118"/>
      <c r="E127" s="118"/>
      <c r="F127" s="118"/>
      <c r="G127" s="118"/>
      <c r="H127" s="118"/>
    </row>
    <row r="128" spans="1:8" s="113" customFormat="1" x14ac:dyDescent="0.2">
      <c r="A128" s="117"/>
      <c r="B128" s="117"/>
      <c r="C128" s="118"/>
      <c r="D128" s="118"/>
      <c r="E128" s="118"/>
      <c r="F128" s="118"/>
      <c r="G128" s="118"/>
      <c r="H128" s="118"/>
    </row>
    <row r="129" spans="1:8" s="113" customFormat="1" x14ac:dyDescent="0.2">
      <c r="A129" s="117"/>
      <c r="B129" s="117"/>
      <c r="C129" s="118"/>
      <c r="D129" s="118"/>
      <c r="E129" s="118"/>
      <c r="F129" s="118"/>
      <c r="G129" s="118"/>
      <c r="H129" s="118"/>
    </row>
    <row r="130" spans="1:8" s="113" customFormat="1" x14ac:dyDescent="0.2">
      <c r="A130" s="117"/>
      <c r="B130" s="117"/>
      <c r="C130" s="118"/>
      <c r="D130" s="118"/>
      <c r="E130" s="118"/>
      <c r="F130" s="118"/>
      <c r="G130" s="118"/>
      <c r="H130" s="118"/>
    </row>
    <row r="131" spans="1:8" s="113" customFormat="1" x14ac:dyDescent="0.2">
      <c r="A131" s="117"/>
      <c r="B131" s="117"/>
      <c r="C131" s="118"/>
      <c r="D131" s="118"/>
      <c r="E131" s="118"/>
      <c r="F131" s="118"/>
      <c r="G131" s="118"/>
      <c r="H131" s="118"/>
    </row>
    <row r="132" spans="1:8" s="113" customFormat="1" x14ac:dyDescent="0.2">
      <c r="A132" s="117"/>
      <c r="B132" s="117"/>
      <c r="C132" s="118"/>
      <c r="D132" s="118"/>
      <c r="E132" s="118"/>
      <c r="F132" s="118"/>
      <c r="G132" s="118"/>
      <c r="H132" s="118"/>
    </row>
    <row r="133" spans="1:8" s="113" customFormat="1" x14ac:dyDescent="0.2">
      <c r="A133" s="117"/>
      <c r="B133" s="117"/>
      <c r="C133" s="118"/>
      <c r="D133" s="118"/>
      <c r="E133" s="118"/>
      <c r="F133" s="118"/>
      <c r="G133" s="118"/>
      <c r="H133" s="118"/>
    </row>
    <row r="134" spans="1:8" s="113" customFormat="1" x14ac:dyDescent="0.2">
      <c r="A134" s="117"/>
      <c r="B134" s="117"/>
      <c r="C134" s="118"/>
      <c r="D134" s="118"/>
      <c r="E134" s="118"/>
      <c r="F134" s="118"/>
      <c r="G134" s="118"/>
      <c r="H134" s="118"/>
    </row>
    <row r="135" spans="1:8" s="113" customFormat="1" x14ac:dyDescent="0.2">
      <c r="A135" s="117"/>
      <c r="B135" s="117"/>
      <c r="C135" s="118"/>
      <c r="D135" s="118"/>
      <c r="E135" s="118"/>
      <c r="F135" s="118"/>
      <c r="G135" s="118"/>
      <c r="H135" s="118"/>
    </row>
    <row r="136" spans="1:8" s="113" customFormat="1" x14ac:dyDescent="0.2">
      <c r="A136" s="117"/>
      <c r="B136" s="117"/>
      <c r="C136" s="118"/>
      <c r="D136" s="118"/>
      <c r="E136" s="118"/>
      <c r="F136" s="118"/>
      <c r="G136" s="118"/>
      <c r="H136" s="118"/>
    </row>
    <row r="137" spans="1:8" s="113" customFormat="1" x14ac:dyDescent="0.2">
      <c r="A137" s="117"/>
      <c r="B137" s="117"/>
      <c r="C137" s="118"/>
      <c r="D137" s="118"/>
      <c r="E137" s="118"/>
      <c r="F137" s="118"/>
      <c r="G137" s="118"/>
      <c r="H137" s="118"/>
    </row>
    <row r="138" spans="1:8" s="113" customFormat="1" x14ac:dyDescent="0.2">
      <c r="A138" s="117"/>
      <c r="B138" s="117"/>
      <c r="C138" s="118"/>
      <c r="D138" s="118"/>
      <c r="E138" s="118"/>
      <c r="F138" s="118"/>
      <c r="G138" s="118"/>
      <c r="H138" s="118"/>
    </row>
    <row r="139" spans="1:8" s="113" customFormat="1" x14ac:dyDescent="0.2">
      <c r="A139" s="117"/>
      <c r="B139" s="117"/>
      <c r="C139" s="118"/>
      <c r="D139" s="118"/>
      <c r="E139" s="118"/>
      <c r="F139" s="118"/>
      <c r="G139" s="118"/>
      <c r="H139" s="118"/>
    </row>
    <row r="140" spans="1:8" s="113" customFormat="1" x14ac:dyDescent="0.2">
      <c r="A140" s="117"/>
      <c r="B140" s="117"/>
      <c r="C140" s="118"/>
      <c r="D140" s="118"/>
      <c r="E140" s="118"/>
      <c r="F140" s="118"/>
      <c r="G140" s="118"/>
      <c r="H140" s="118"/>
    </row>
    <row r="141" spans="1:8" s="113" customFormat="1" x14ac:dyDescent="0.2">
      <c r="A141" s="117"/>
      <c r="B141" s="117"/>
      <c r="C141" s="118"/>
      <c r="D141" s="118"/>
      <c r="E141" s="118"/>
      <c r="F141" s="118"/>
      <c r="G141" s="118"/>
      <c r="H141" s="118"/>
    </row>
    <row r="142" spans="1:8" s="113" customFormat="1" x14ac:dyDescent="0.2">
      <c r="A142" s="117"/>
      <c r="B142" s="117"/>
      <c r="C142" s="118"/>
      <c r="D142" s="118"/>
      <c r="E142" s="118"/>
      <c r="F142" s="118"/>
      <c r="G142" s="118"/>
      <c r="H142" s="118"/>
    </row>
    <row r="143" spans="1:8" s="113" customFormat="1" x14ac:dyDescent="0.2">
      <c r="A143" s="117"/>
      <c r="B143" s="117"/>
      <c r="C143" s="118"/>
      <c r="D143" s="118"/>
      <c r="E143" s="118"/>
      <c r="F143" s="118"/>
      <c r="G143" s="118"/>
      <c r="H143" s="118"/>
    </row>
    <row r="144" spans="1:8" s="113" customFormat="1" x14ac:dyDescent="0.2">
      <c r="A144" s="117"/>
      <c r="B144" s="117"/>
      <c r="C144" s="118"/>
      <c r="D144" s="118"/>
      <c r="E144" s="118"/>
      <c r="F144" s="118"/>
      <c r="G144" s="118"/>
      <c r="H144" s="118"/>
    </row>
    <row r="145" spans="1:8" s="113" customFormat="1" x14ac:dyDescent="0.2">
      <c r="A145" s="117"/>
      <c r="B145" s="117"/>
      <c r="C145" s="118"/>
      <c r="D145" s="118"/>
      <c r="E145" s="118"/>
      <c r="F145" s="118"/>
      <c r="G145" s="118"/>
      <c r="H145" s="118"/>
    </row>
    <row r="146" spans="1:8" s="113" customFormat="1" x14ac:dyDescent="0.2">
      <c r="A146" s="117"/>
      <c r="B146" s="117"/>
      <c r="C146" s="118"/>
      <c r="D146" s="118"/>
      <c r="E146" s="118"/>
      <c r="F146" s="118"/>
      <c r="G146" s="118"/>
      <c r="H146" s="118"/>
    </row>
    <row r="147" spans="1:8" s="113" customFormat="1" x14ac:dyDescent="0.2">
      <c r="A147" s="117"/>
      <c r="B147" s="117"/>
      <c r="C147" s="118"/>
      <c r="D147" s="118"/>
      <c r="E147" s="118"/>
      <c r="F147" s="118"/>
      <c r="G147" s="118"/>
      <c r="H147" s="118"/>
    </row>
    <row r="148" spans="1:8" s="113" customFormat="1" x14ac:dyDescent="0.2">
      <c r="A148" s="117"/>
      <c r="B148" s="117"/>
      <c r="C148" s="118"/>
      <c r="D148" s="118"/>
      <c r="E148" s="118"/>
      <c r="F148" s="118"/>
      <c r="G148" s="118"/>
      <c r="H148" s="118"/>
    </row>
    <row r="149" spans="1:8" s="113" customFormat="1" x14ac:dyDescent="0.2">
      <c r="A149" s="117"/>
      <c r="B149" s="117"/>
      <c r="C149" s="118"/>
      <c r="D149" s="118"/>
      <c r="E149" s="118"/>
      <c r="F149" s="118"/>
      <c r="G149" s="118"/>
      <c r="H149" s="118"/>
    </row>
    <row r="150" spans="1:8" s="113" customFormat="1" x14ac:dyDescent="0.2">
      <c r="A150" s="117"/>
      <c r="B150" s="117"/>
      <c r="C150" s="118"/>
      <c r="D150" s="118"/>
      <c r="E150" s="118"/>
      <c r="F150" s="118"/>
      <c r="G150" s="118"/>
      <c r="H150" s="118"/>
    </row>
    <row r="151" spans="1:8" s="113" customFormat="1" x14ac:dyDescent="0.2">
      <c r="A151" s="117"/>
      <c r="B151" s="117"/>
      <c r="C151" s="118"/>
      <c r="D151" s="118"/>
      <c r="E151" s="118"/>
      <c r="F151" s="118"/>
      <c r="G151" s="118"/>
      <c r="H151" s="118"/>
    </row>
    <row r="152" spans="1:8" s="113" customFormat="1" x14ac:dyDescent="0.2">
      <c r="A152" s="117"/>
      <c r="B152" s="117"/>
      <c r="C152" s="118"/>
      <c r="D152" s="118"/>
      <c r="E152" s="118"/>
      <c r="F152" s="118"/>
      <c r="G152" s="118"/>
      <c r="H152" s="118"/>
    </row>
    <row r="153" spans="1:8" s="113" customFormat="1" x14ac:dyDescent="0.2">
      <c r="A153" s="117"/>
      <c r="B153" s="117"/>
      <c r="C153" s="118"/>
      <c r="D153" s="118"/>
      <c r="E153" s="118"/>
      <c r="F153" s="118"/>
      <c r="G153" s="118"/>
      <c r="H153" s="118"/>
    </row>
    <row r="154" spans="1:8" s="113" customFormat="1" x14ac:dyDescent="0.2">
      <c r="A154" s="117"/>
      <c r="B154" s="117"/>
      <c r="C154" s="118"/>
      <c r="D154" s="118"/>
      <c r="E154" s="118"/>
      <c r="F154" s="118"/>
      <c r="G154" s="118"/>
      <c r="H154" s="118"/>
    </row>
    <row r="155" spans="1:8" s="113" customFormat="1" x14ac:dyDescent="0.2">
      <c r="A155" s="117"/>
      <c r="B155" s="117"/>
      <c r="C155" s="118"/>
      <c r="D155" s="118"/>
      <c r="E155" s="118"/>
      <c r="F155" s="118"/>
      <c r="G155" s="118"/>
      <c r="H155" s="118"/>
    </row>
    <row r="156" spans="1:8" s="113" customFormat="1" x14ac:dyDescent="0.2">
      <c r="A156" s="117"/>
      <c r="B156" s="117"/>
      <c r="C156" s="118"/>
      <c r="D156" s="118"/>
      <c r="E156" s="118"/>
      <c r="F156" s="118"/>
      <c r="G156" s="118"/>
      <c r="H156" s="118"/>
    </row>
    <row r="157" spans="1:8" s="113" customFormat="1" x14ac:dyDescent="0.2">
      <c r="A157" s="117"/>
      <c r="B157" s="117"/>
      <c r="C157" s="118"/>
      <c r="D157" s="118"/>
      <c r="E157" s="118"/>
      <c r="F157" s="118"/>
      <c r="G157" s="118"/>
      <c r="H157" s="118"/>
    </row>
    <row r="158" spans="1:8" s="113" customFormat="1" x14ac:dyDescent="0.2">
      <c r="A158" s="117"/>
      <c r="B158" s="117"/>
      <c r="C158" s="118"/>
      <c r="D158" s="118"/>
      <c r="E158" s="118"/>
      <c r="F158" s="118"/>
      <c r="G158" s="118"/>
      <c r="H158" s="118"/>
    </row>
    <row r="159" spans="1:8" s="113" customFormat="1" x14ac:dyDescent="0.2">
      <c r="A159" s="117"/>
      <c r="B159" s="117"/>
      <c r="C159" s="118"/>
      <c r="D159" s="118"/>
      <c r="E159" s="118"/>
      <c r="F159" s="118"/>
      <c r="G159" s="118"/>
      <c r="H159" s="118"/>
    </row>
    <row r="160" spans="1:8" s="113" customFormat="1" x14ac:dyDescent="0.2">
      <c r="A160" s="117"/>
      <c r="B160" s="117"/>
      <c r="C160" s="118"/>
      <c r="D160" s="118"/>
      <c r="E160" s="118"/>
      <c r="F160" s="118"/>
      <c r="G160" s="118"/>
      <c r="H160" s="118"/>
    </row>
    <row r="161" spans="1:8" s="113" customFormat="1" x14ac:dyDescent="0.2">
      <c r="A161" s="117"/>
      <c r="B161" s="117"/>
      <c r="C161" s="118"/>
      <c r="D161" s="118"/>
      <c r="E161" s="118"/>
      <c r="F161" s="118"/>
      <c r="G161" s="118"/>
      <c r="H161" s="118"/>
    </row>
    <row r="162" spans="1:8" s="113" customFormat="1" x14ac:dyDescent="0.2">
      <c r="A162" s="117"/>
      <c r="B162" s="117"/>
      <c r="C162" s="118"/>
      <c r="D162" s="118"/>
      <c r="E162" s="118"/>
      <c r="F162" s="118"/>
      <c r="G162" s="118"/>
      <c r="H162" s="118"/>
    </row>
    <row r="163" spans="1:8" s="113" customFormat="1" x14ac:dyDescent="0.2">
      <c r="A163" s="117"/>
      <c r="B163" s="117"/>
      <c r="C163" s="118"/>
      <c r="D163" s="118"/>
      <c r="E163" s="118"/>
      <c r="F163" s="118"/>
      <c r="G163" s="118"/>
      <c r="H163" s="118"/>
    </row>
    <row r="164" spans="1:8" s="113" customFormat="1" x14ac:dyDescent="0.2">
      <c r="A164" s="117"/>
      <c r="B164" s="117"/>
      <c r="C164" s="118"/>
      <c r="D164" s="118"/>
      <c r="E164" s="118"/>
      <c r="F164" s="118"/>
      <c r="G164" s="118"/>
      <c r="H164" s="118"/>
    </row>
    <row r="165" spans="1:8" s="113" customFormat="1" x14ac:dyDescent="0.2">
      <c r="A165" s="117"/>
      <c r="B165" s="117"/>
      <c r="C165" s="118"/>
      <c r="D165" s="118"/>
      <c r="E165" s="118"/>
      <c r="F165" s="118"/>
      <c r="G165" s="118"/>
      <c r="H165" s="118"/>
    </row>
    <row r="166" spans="1:8" s="113" customFormat="1" x14ac:dyDescent="0.2">
      <c r="A166" s="117"/>
      <c r="B166" s="117"/>
      <c r="C166" s="118"/>
      <c r="D166" s="118"/>
      <c r="E166" s="118"/>
      <c r="F166" s="118"/>
      <c r="G166" s="118"/>
      <c r="H166" s="118"/>
    </row>
    <row r="167" spans="1:8" s="113" customFormat="1" x14ac:dyDescent="0.2">
      <c r="A167" s="117"/>
      <c r="B167" s="117"/>
      <c r="C167" s="118"/>
      <c r="D167" s="118"/>
      <c r="E167" s="118"/>
      <c r="F167" s="118"/>
      <c r="G167" s="118"/>
      <c r="H167" s="118"/>
    </row>
    <row r="168" spans="1:8" s="113" customFormat="1" x14ac:dyDescent="0.2">
      <c r="A168" s="117"/>
      <c r="B168" s="117"/>
      <c r="C168" s="118"/>
      <c r="D168" s="118"/>
      <c r="E168" s="118"/>
      <c r="F168" s="118"/>
      <c r="G168" s="118"/>
      <c r="H168" s="118"/>
    </row>
    <row r="169" spans="1:8" s="113" customFormat="1" x14ac:dyDescent="0.2">
      <c r="A169" s="117"/>
      <c r="B169" s="117"/>
      <c r="C169" s="118"/>
      <c r="D169" s="118"/>
      <c r="E169" s="118"/>
      <c r="F169" s="118"/>
      <c r="G169" s="118"/>
      <c r="H169" s="118"/>
    </row>
    <row r="170" spans="1:8" s="113" customFormat="1" x14ac:dyDescent="0.2">
      <c r="A170" s="117"/>
      <c r="B170" s="117"/>
      <c r="C170" s="118"/>
      <c r="D170" s="118"/>
      <c r="E170" s="118"/>
      <c r="F170" s="118"/>
      <c r="G170" s="118"/>
      <c r="H170" s="118"/>
    </row>
    <row r="171" spans="1:8" s="113" customFormat="1" x14ac:dyDescent="0.2">
      <c r="A171" s="117"/>
      <c r="B171" s="117"/>
      <c r="C171" s="118"/>
      <c r="D171" s="118"/>
      <c r="E171" s="118"/>
      <c r="F171" s="118"/>
      <c r="G171" s="118"/>
      <c r="H171" s="118"/>
    </row>
    <row r="172" spans="1:8" s="113" customFormat="1" x14ac:dyDescent="0.2">
      <c r="A172" s="117"/>
      <c r="B172" s="117"/>
      <c r="C172" s="118"/>
      <c r="D172" s="118"/>
      <c r="E172" s="118"/>
      <c r="F172" s="118"/>
      <c r="G172" s="118"/>
      <c r="H172" s="118"/>
    </row>
    <row r="173" spans="1:8" s="113" customFormat="1" x14ac:dyDescent="0.2">
      <c r="A173" s="117"/>
      <c r="B173" s="117"/>
      <c r="C173" s="118"/>
      <c r="D173" s="118"/>
      <c r="E173" s="118"/>
      <c r="F173" s="118"/>
      <c r="G173" s="118"/>
      <c r="H173" s="118"/>
    </row>
    <row r="174" spans="1:8" s="113" customFormat="1" x14ac:dyDescent="0.2">
      <c r="A174" s="117"/>
      <c r="B174" s="117"/>
      <c r="C174" s="118"/>
      <c r="D174" s="118"/>
      <c r="E174" s="118"/>
      <c r="F174" s="118"/>
      <c r="G174" s="118"/>
      <c r="H174" s="118"/>
    </row>
    <row r="175" spans="1:8" s="113" customFormat="1" x14ac:dyDescent="0.2">
      <c r="A175" s="117"/>
      <c r="B175" s="117"/>
      <c r="C175" s="118"/>
      <c r="D175" s="118"/>
      <c r="E175" s="118"/>
      <c r="F175" s="118"/>
      <c r="G175" s="118"/>
      <c r="H175" s="118"/>
    </row>
    <row r="176" spans="1:8" s="113" customFormat="1" x14ac:dyDescent="0.2">
      <c r="A176" s="117"/>
      <c r="B176" s="117"/>
      <c r="C176" s="118"/>
      <c r="D176" s="118"/>
      <c r="E176" s="118"/>
      <c r="F176" s="118"/>
      <c r="G176" s="118"/>
      <c r="H176" s="118"/>
    </row>
    <row r="177" spans="1:8" s="113" customFormat="1" x14ac:dyDescent="0.2">
      <c r="A177" s="117"/>
      <c r="B177" s="117"/>
      <c r="C177" s="118"/>
      <c r="D177" s="118"/>
      <c r="E177" s="118"/>
      <c r="F177" s="118"/>
      <c r="G177" s="118"/>
      <c r="H177" s="118"/>
    </row>
    <row r="178" spans="1:8" s="113" customFormat="1" x14ac:dyDescent="0.2">
      <c r="A178" s="117"/>
      <c r="B178" s="117"/>
      <c r="C178" s="118"/>
      <c r="D178" s="118"/>
      <c r="E178" s="118"/>
      <c r="F178" s="118"/>
      <c r="G178" s="118"/>
      <c r="H178" s="118"/>
    </row>
    <row r="179" spans="1:8" s="113" customFormat="1" x14ac:dyDescent="0.2">
      <c r="A179" s="117"/>
      <c r="B179" s="117"/>
      <c r="C179" s="118"/>
      <c r="D179" s="118"/>
      <c r="E179" s="118"/>
      <c r="F179" s="118"/>
      <c r="G179" s="118"/>
      <c r="H179" s="118"/>
    </row>
    <row r="180" spans="1:8" s="113" customFormat="1" x14ac:dyDescent="0.2">
      <c r="A180" s="117"/>
      <c r="B180" s="117"/>
      <c r="C180" s="118"/>
      <c r="D180" s="118"/>
      <c r="E180" s="118"/>
      <c r="F180" s="118"/>
      <c r="G180" s="118"/>
      <c r="H180" s="118"/>
    </row>
    <row r="181" spans="1:8" s="113" customFormat="1" x14ac:dyDescent="0.2">
      <c r="A181" s="117"/>
      <c r="B181" s="117"/>
      <c r="C181" s="118"/>
      <c r="D181" s="118"/>
      <c r="E181" s="118"/>
      <c r="F181" s="118"/>
      <c r="G181" s="118"/>
      <c r="H181" s="118"/>
    </row>
    <row r="182" spans="1:8" s="113" customFormat="1" x14ac:dyDescent="0.2">
      <c r="A182" s="117"/>
      <c r="B182" s="117"/>
      <c r="C182" s="118"/>
      <c r="D182" s="118"/>
      <c r="E182" s="118"/>
      <c r="F182" s="118"/>
      <c r="G182" s="118"/>
      <c r="H182" s="118"/>
    </row>
    <row r="183" spans="1:8" s="113" customFormat="1" x14ac:dyDescent="0.2">
      <c r="A183" s="117"/>
      <c r="B183" s="117"/>
      <c r="C183" s="118"/>
      <c r="D183" s="118"/>
      <c r="E183" s="118"/>
      <c r="F183" s="118"/>
      <c r="G183" s="118"/>
      <c r="H183" s="118"/>
    </row>
    <row r="184" spans="1:8" s="113" customFormat="1" x14ac:dyDescent="0.2">
      <c r="A184" s="117"/>
      <c r="B184" s="117"/>
      <c r="C184" s="118"/>
      <c r="D184" s="118"/>
      <c r="E184" s="118"/>
      <c r="F184" s="118"/>
      <c r="G184" s="118"/>
      <c r="H184" s="118"/>
    </row>
    <row r="185" spans="1:8" s="113" customFormat="1" x14ac:dyDescent="0.2">
      <c r="A185" s="117"/>
      <c r="B185" s="117"/>
      <c r="C185" s="118"/>
      <c r="D185" s="118"/>
      <c r="E185" s="118"/>
      <c r="F185" s="118"/>
      <c r="G185" s="118"/>
      <c r="H185" s="118"/>
    </row>
    <row r="186" spans="1:8" s="113" customFormat="1" x14ac:dyDescent="0.2">
      <c r="A186" s="117"/>
      <c r="B186" s="117"/>
      <c r="C186" s="118"/>
      <c r="D186" s="118"/>
      <c r="E186" s="118"/>
      <c r="F186" s="118"/>
      <c r="G186" s="118"/>
      <c r="H186" s="118"/>
    </row>
    <row r="187" spans="1:8" s="113" customFormat="1" x14ac:dyDescent="0.2">
      <c r="A187" s="117"/>
      <c r="B187" s="117"/>
      <c r="C187" s="118"/>
      <c r="D187" s="118"/>
      <c r="E187" s="118"/>
      <c r="F187" s="118"/>
      <c r="G187" s="118"/>
      <c r="H187" s="118"/>
    </row>
    <row r="188" spans="1:8" s="113" customFormat="1" x14ac:dyDescent="0.2">
      <c r="A188" s="117"/>
      <c r="B188" s="117"/>
      <c r="C188" s="118"/>
      <c r="D188" s="118"/>
      <c r="E188" s="118"/>
      <c r="F188" s="118"/>
      <c r="G188" s="118"/>
      <c r="H188" s="118"/>
    </row>
    <row r="189" spans="1:8" s="113" customFormat="1" x14ac:dyDescent="0.2">
      <c r="A189" s="117"/>
      <c r="B189" s="117"/>
      <c r="C189" s="118"/>
      <c r="D189" s="118"/>
      <c r="E189" s="118"/>
      <c r="F189" s="118"/>
      <c r="G189" s="118"/>
      <c r="H189" s="118"/>
    </row>
    <row r="190" spans="1:8" s="113" customFormat="1" x14ac:dyDescent="0.2">
      <c r="A190" s="117"/>
      <c r="B190" s="117"/>
      <c r="C190" s="118"/>
      <c r="D190" s="118"/>
      <c r="E190" s="118"/>
      <c r="F190" s="118"/>
      <c r="G190" s="118"/>
      <c r="H190" s="118"/>
    </row>
    <row r="191" spans="1:8" s="113" customFormat="1" x14ac:dyDescent="0.2">
      <c r="A191" s="117"/>
      <c r="B191" s="117"/>
      <c r="C191" s="118"/>
      <c r="D191" s="118"/>
      <c r="E191" s="118"/>
      <c r="F191" s="118"/>
      <c r="G191" s="118"/>
      <c r="H191" s="118"/>
    </row>
    <row r="192" spans="1:8" s="113" customFormat="1" x14ac:dyDescent="0.2">
      <c r="A192" s="117"/>
      <c r="B192" s="117"/>
      <c r="C192" s="118"/>
      <c r="D192" s="118"/>
      <c r="E192" s="118"/>
      <c r="F192" s="118"/>
      <c r="G192" s="118"/>
      <c r="H192" s="118"/>
    </row>
    <row r="193" spans="1:8" s="113" customFormat="1" x14ac:dyDescent="0.2">
      <c r="A193" s="117"/>
      <c r="B193" s="117"/>
      <c r="C193" s="118"/>
      <c r="D193" s="118"/>
      <c r="E193" s="118"/>
      <c r="F193" s="118"/>
      <c r="G193" s="118"/>
      <c r="H193" s="118"/>
    </row>
    <row r="194" spans="1:8" s="113" customFormat="1" x14ac:dyDescent="0.2">
      <c r="A194" s="117"/>
      <c r="B194" s="117"/>
      <c r="C194" s="118"/>
      <c r="D194" s="118"/>
      <c r="E194" s="118"/>
      <c r="F194" s="118"/>
      <c r="G194" s="118"/>
      <c r="H194" s="118"/>
    </row>
    <row r="195" spans="1:8" s="113" customFormat="1" x14ac:dyDescent="0.2">
      <c r="A195" s="117"/>
      <c r="B195" s="117"/>
      <c r="C195" s="118"/>
      <c r="D195" s="118"/>
      <c r="E195" s="118"/>
      <c r="F195" s="118"/>
      <c r="G195" s="118"/>
      <c r="H195" s="118"/>
    </row>
    <row r="196" spans="1:8" s="113" customFormat="1" x14ac:dyDescent="0.2">
      <c r="A196" s="117"/>
      <c r="B196" s="117"/>
      <c r="C196" s="118"/>
      <c r="D196" s="118"/>
      <c r="E196" s="118"/>
      <c r="F196" s="118"/>
      <c r="G196" s="118"/>
      <c r="H196" s="118"/>
    </row>
    <row r="197" spans="1:8" s="113" customFormat="1" x14ac:dyDescent="0.2">
      <c r="A197" s="117"/>
      <c r="B197" s="117"/>
      <c r="C197" s="118"/>
      <c r="D197" s="118"/>
      <c r="E197" s="118"/>
      <c r="F197" s="118"/>
      <c r="G197" s="118"/>
      <c r="H197" s="118"/>
    </row>
    <row r="198" spans="1:8" s="113" customFormat="1" x14ac:dyDescent="0.2">
      <c r="A198" s="117"/>
      <c r="B198" s="117"/>
      <c r="C198" s="118"/>
      <c r="D198" s="118"/>
      <c r="E198" s="118"/>
      <c r="F198" s="118"/>
      <c r="G198" s="118"/>
      <c r="H198" s="118"/>
    </row>
    <row r="199" spans="1:8" s="113" customFormat="1" x14ac:dyDescent="0.2">
      <c r="A199" s="117"/>
      <c r="B199" s="117"/>
      <c r="C199" s="118"/>
      <c r="D199" s="118"/>
      <c r="E199" s="118"/>
      <c r="F199" s="118"/>
      <c r="G199" s="118"/>
      <c r="H199" s="118"/>
    </row>
    <row r="200" spans="1:8" s="113" customFormat="1" x14ac:dyDescent="0.2">
      <c r="A200" s="117"/>
      <c r="B200" s="117"/>
      <c r="C200" s="118"/>
      <c r="D200" s="118"/>
      <c r="E200" s="118"/>
      <c r="F200" s="118"/>
      <c r="G200" s="118"/>
      <c r="H200" s="118"/>
    </row>
    <row r="201" spans="1:8" s="113" customFormat="1" x14ac:dyDescent="0.2">
      <c r="A201" s="117"/>
      <c r="B201" s="117"/>
      <c r="C201" s="118"/>
      <c r="D201" s="118"/>
      <c r="E201" s="118"/>
      <c r="F201" s="118"/>
      <c r="G201" s="118"/>
      <c r="H201" s="118"/>
    </row>
    <row r="202" spans="1:8" s="113" customFormat="1" x14ac:dyDescent="0.2">
      <c r="A202" s="117"/>
      <c r="B202" s="117"/>
      <c r="C202" s="118"/>
      <c r="D202" s="118"/>
      <c r="E202" s="118"/>
      <c r="F202" s="118"/>
      <c r="G202" s="118"/>
      <c r="H202" s="118"/>
    </row>
    <row r="203" spans="1:8" s="113" customFormat="1" x14ac:dyDescent="0.2">
      <c r="A203" s="117"/>
      <c r="B203" s="117"/>
      <c r="C203" s="118"/>
      <c r="D203" s="118"/>
      <c r="E203" s="118"/>
      <c r="F203" s="118"/>
      <c r="G203" s="118"/>
      <c r="H203" s="118"/>
    </row>
    <row r="204" spans="1:8" s="113" customFormat="1" x14ac:dyDescent="0.2">
      <c r="A204" s="117"/>
      <c r="B204" s="117"/>
      <c r="C204" s="118"/>
      <c r="D204" s="118"/>
      <c r="E204" s="118"/>
      <c r="F204" s="118"/>
      <c r="G204" s="118"/>
      <c r="H204" s="118"/>
    </row>
    <row r="205" spans="1:8" s="113" customFormat="1" x14ac:dyDescent="0.2">
      <c r="A205" s="117"/>
      <c r="B205" s="117"/>
      <c r="C205" s="118"/>
      <c r="D205" s="118"/>
      <c r="E205" s="118"/>
      <c r="F205" s="118"/>
      <c r="G205" s="118"/>
      <c r="H205" s="118"/>
    </row>
    <row r="206" spans="1:8" s="113" customFormat="1" x14ac:dyDescent="0.2">
      <c r="A206" s="117"/>
      <c r="B206" s="117"/>
      <c r="C206" s="118"/>
      <c r="D206" s="118"/>
      <c r="E206" s="118"/>
      <c r="F206" s="118"/>
      <c r="G206" s="118"/>
      <c r="H206" s="118"/>
    </row>
    <row r="207" spans="1:8" s="113" customFormat="1" x14ac:dyDescent="0.2">
      <c r="A207" s="117"/>
      <c r="B207" s="117"/>
      <c r="C207" s="118"/>
      <c r="D207" s="118"/>
      <c r="E207" s="118"/>
      <c r="F207" s="118"/>
      <c r="G207" s="118"/>
      <c r="H207" s="118"/>
    </row>
    <row r="208" spans="1:8" s="113" customFormat="1" x14ac:dyDescent="0.2">
      <c r="A208" s="117"/>
      <c r="B208" s="117"/>
      <c r="C208" s="118"/>
      <c r="D208" s="118"/>
      <c r="E208" s="118"/>
      <c r="F208" s="118"/>
      <c r="G208" s="118"/>
      <c r="H208" s="118"/>
    </row>
    <row r="209" spans="1:8" s="113" customFormat="1" x14ac:dyDescent="0.2">
      <c r="A209" s="117"/>
      <c r="B209" s="117"/>
      <c r="C209" s="118"/>
      <c r="D209" s="118"/>
      <c r="E209" s="118"/>
      <c r="F209" s="118"/>
      <c r="G209" s="118"/>
      <c r="H209" s="118"/>
    </row>
    <row r="210" spans="1:8" s="113" customFormat="1" x14ac:dyDescent="0.2">
      <c r="A210" s="117"/>
      <c r="B210" s="117"/>
      <c r="C210" s="118"/>
      <c r="D210" s="118"/>
      <c r="E210" s="118"/>
      <c r="F210" s="118"/>
      <c r="G210" s="118"/>
      <c r="H210" s="118"/>
    </row>
    <row r="211" spans="1:8" s="113" customFormat="1" x14ac:dyDescent="0.2">
      <c r="A211" s="117"/>
      <c r="B211" s="117"/>
      <c r="C211" s="118"/>
      <c r="D211" s="118"/>
      <c r="E211" s="118"/>
      <c r="F211" s="118"/>
      <c r="G211" s="118"/>
      <c r="H211" s="118"/>
    </row>
    <row r="212" spans="1:8" s="113" customFormat="1" x14ac:dyDescent="0.2">
      <c r="A212" s="117"/>
      <c r="B212" s="117"/>
      <c r="C212" s="118"/>
      <c r="D212" s="118"/>
      <c r="E212" s="118"/>
      <c r="F212" s="118"/>
      <c r="G212" s="118"/>
      <c r="H212" s="118"/>
    </row>
    <row r="213" spans="1:8" s="113" customFormat="1" x14ac:dyDescent="0.2">
      <c r="A213" s="117"/>
      <c r="B213" s="117"/>
      <c r="C213" s="118"/>
      <c r="D213" s="118"/>
      <c r="E213" s="118"/>
      <c r="F213" s="118"/>
      <c r="G213" s="118"/>
      <c r="H213" s="118"/>
    </row>
    <row r="214" spans="1:8" s="113" customFormat="1" x14ac:dyDescent="0.2">
      <c r="A214" s="117"/>
      <c r="B214" s="117"/>
      <c r="C214" s="118"/>
      <c r="D214" s="118"/>
      <c r="E214" s="118"/>
      <c r="F214" s="118"/>
      <c r="G214" s="118"/>
      <c r="H214" s="118"/>
    </row>
    <row r="215" spans="1:8" s="113" customFormat="1" x14ac:dyDescent="0.2">
      <c r="A215" s="117"/>
      <c r="B215" s="117"/>
      <c r="C215" s="118"/>
      <c r="D215" s="118"/>
      <c r="E215" s="118"/>
      <c r="F215" s="118"/>
      <c r="G215" s="118"/>
      <c r="H215" s="118"/>
    </row>
    <row r="216" spans="1:8" s="113" customFormat="1" x14ac:dyDescent="0.2">
      <c r="A216" s="117"/>
      <c r="B216" s="117"/>
      <c r="C216" s="118"/>
      <c r="D216" s="118"/>
      <c r="E216" s="118"/>
      <c r="F216" s="118"/>
      <c r="G216" s="118"/>
      <c r="H216" s="118"/>
    </row>
    <row r="217" spans="1:8" s="113" customFormat="1" x14ac:dyDescent="0.2">
      <c r="A217" s="117"/>
      <c r="B217" s="117"/>
      <c r="C217" s="118"/>
      <c r="D217" s="118"/>
      <c r="E217" s="118"/>
      <c r="F217" s="118"/>
      <c r="G217" s="118"/>
      <c r="H217" s="118"/>
    </row>
    <row r="218" spans="1:8" s="113" customFormat="1" x14ac:dyDescent="0.2">
      <c r="A218" s="117"/>
      <c r="B218" s="117"/>
      <c r="C218" s="118"/>
      <c r="D218" s="118"/>
      <c r="E218" s="118"/>
      <c r="F218" s="118"/>
      <c r="G218" s="118"/>
      <c r="H218" s="118"/>
    </row>
    <row r="219" spans="1:8" s="113" customFormat="1" x14ac:dyDescent="0.2">
      <c r="A219" s="117"/>
      <c r="B219" s="117"/>
      <c r="C219" s="118"/>
      <c r="D219" s="118"/>
      <c r="E219" s="118"/>
      <c r="F219" s="118"/>
      <c r="G219" s="118"/>
      <c r="H219" s="118"/>
    </row>
    <row r="220" spans="1:8" s="113" customFormat="1" x14ac:dyDescent="0.2">
      <c r="A220" s="117"/>
      <c r="B220" s="117"/>
      <c r="C220" s="118"/>
      <c r="D220" s="118"/>
      <c r="E220" s="118"/>
      <c r="F220" s="118"/>
      <c r="G220" s="118"/>
      <c r="H220" s="118"/>
    </row>
    <row r="221" spans="1:8" s="113" customFormat="1" x14ac:dyDescent="0.2">
      <c r="A221" s="117"/>
      <c r="B221" s="117"/>
      <c r="C221" s="118"/>
      <c r="D221" s="118"/>
      <c r="E221" s="118"/>
      <c r="F221" s="118"/>
      <c r="G221" s="118"/>
      <c r="H221" s="118"/>
    </row>
    <row r="222" spans="1:8" s="113" customFormat="1" x14ac:dyDescent="0.2">
      <c r="A222" s="117"/>
      <c r="B222" s="117"/>
      <c r="C222" s="118"/>
      <c r="D222" s="118"/>
      <c r="E222" s="118"/>
      <c r="F222" s="118"/>
      <c r="G222" s="118"/>
      <c r="H222" s="118"/>
    </row>
    <row r="223" spans="1:8" s="113" customFormat="1" x14ac:dyDescent="0.2">
      <c r="A223" s="117"/>
      <c r="B223" s="117"/>
      <c r="C223" s="118"/>
      <c r="D223" s="118"/>
      <c r="E223" s="118"/>
      <c r="F223" s="118"/>
      <c r="G223" s="118"/>
      <c r="H223" s="118"/>
    </row>
    <row r="224" spans="1:8" s="113" customFormat="1" x14ac:dyDescent="0.2">
      <c r="A224" s="117"/>
      <c r="B224" s="117"/>
      <c r="C224" s="118"/>
      <c r="D224" s="118"/>
      <c r="E224" s="118"/>
      <c r="F224" s="118"/>
      <c r="G224" s="118"/>
      <c r="H224" s="118"/>
    </row>
    <row r="225" spans="1:8" s="113" customFormat="1" x14ac:dyDescent="0.2">
      <c r="A225" s="117"/>
      <c r="B225" s="117"/>
      <c r="C225" s="118"/>
      <c r="D225" s="118"/>
      <c r="E225" s="118"/>
      <c r="F225" s="118"/>
      <c r="G225" s="118"/>
      <c r="H225" s="118"/>
    </row>
    <row r="226" spans="1:8" s="113" customFormat="1" x14ac:dyDescent="0.2">
      <c r="A226" s="117"/>
      <c r="B226" s="117"/>
      <c r="C226" s="118"/>
      <c r="D226" s="118"/>
      <c r="E226" s="118"/>
      <c r="F226" s="118"/>
      <c r="G226" s="118"/>
      <c r="H226" s="118"/>
    </row>
    <row r="227" spans="1:8" s="113" customFormat="1" x14ac:dyDescent="0.2">
      <c r="A227" s="117"/>
      <c r="B227" s="117"/>
      <c r="C227" s="118"/>
      <c r="D227" s="118"/>
      <c r="E227" s="118"/>
      <c r="F227" s="118"/>
      <c r="G227" s="118"/>
      <c r="H227" s="118"/>
    </row>
    <row r="228" spans="1:8" s="113" customFormat="1" x14ac:dyDescent="0.2">
      <c r="A228" s="117"/>
      <c r="B228" s="117"/>
      <c r="C228" s="118"/>
      <c r="D228" s="118"/>
      <c r="E228" s="118"/>
      <c r="F228" s="118"/>
      <c r="G228" s="118"/>
      <c r="H228" s="118"/>
    </row>
    <row r="229" spans="1:8" s="113" customFormat="1" x14ac:dyDescent="0.2">
      <c r="A229" s="117"/>
      <c r="B229" s="117"/>
      <c r="C229" s="118"/>
      <c r="D229" s="118"/>
      <c r="E229" s="118"/>
      <c r="F229" s="118"/>
      <c r="G229" s="118"/>
      <c r="H229" s="118"/>
    </row>
    <row r="230" spans="1:8" s="113" customFormat="1" x14ac:dyDescent="0.2">
      <c r="A230" s="117"/>
      <c r="B230" s="117"/>
      <c r="C230" s="118"/>
      <c r="D230" s="118"/>
      <c r="E230" s="118"/>
      <c r="F230" s="118"/>
      <c r="G230" s="118"/>
      <c r="H230" s="118"/>
    </row>
    <row r="231" spans="1:8" s="113" customFormat="1" x14ac:dyDescent="0.2">
      <c r="A231" s="117"/>
      <c r="B231" s="117"/>
      <c r="C231" s="118"/>
      <c r="D231" s="118"/>
      <c r="E231" s="118"/>
      <c r="F231" s="118"/>
      <c r="G231" s="118"/>
      <c r="H231" s="118"/>
    </row>
    <row r="232" spans="1:8" s="113" customFormat="1" x14ac:dyDescent="0.2">
      <c r="A232" s="117"/>
      <c r="B232" s="117"/>
      <c r="C232" s="118"/>
      <c r="D232" s="118"/>
      <c r="E232" s="118"/>
      <c r="F232" s="118"/>
      <c r="G232" s="118"/>
      <c r="H232" s="118"/>
    </row>
    <row r="233" spans="1:8" s="113" customFormat="1" x14ac:dyDescent="0.2">
      <c r="A233" s="117"/>
      <c r="B233" s="117"/>
      <c r="C233" s="118"/>
      <c r="D233" s="118"/>
      <c r="E233" s="118"/>
      <c r="F233" s="118"/>
      <c r="G233" s="118"/>
      <c r="H233" s="118"/>
    </row>
    <row r="234" spans="1:8" s="113" customFormat="1" x14ac:dyDescent="0.2">
      <c r="A234" s="117"/>
      <c r="B234" s="117"/>
      <c r="C234" s="118"/>
      <c r="D234" s="118"/>
      <c r="E234" s="118"/>
      <c r="F234" s="118"/>
      <c r="G234" s="118"/>
      <c r="H234" s="118"/>
    </row>
    <row r="235" spans="1:8" s="113" customFormat="1" x14ac:dyDescent="0.2">
      <c r="A235" s="117"/>
      <c r="B235" s="117"/>
      <c r="C235" s="118"/>
      <c r="D235" s="118"/>
      <c r="E235" s="118"/>
      <c r="F235" s="118"/>
      <c r="G235" s="118"/>
      <c r="H235" s="118"/>
    </row>
    <row r="236" spans="1:8" s="113" customFormat="1" x14ac:dyDescent="0.2">
      <c r="A236" s="117"/>
      <c r="B236" s="117"/>
      <c r="C236" s="118"/>
      <c r="D236" s="118"/>
      <c r="E236" s="118"/>
      <c r="F236" s="118"/>
      <c r="G236" s="118"/>
      <c r="H236" s="118"/>
    </row>
  </sheetData>
  <mergeCells count="3">
    <mergeCell ref="C7:H7"/>
    <mergeCell ref="I7:N7"/>
    <mergeCell ref="O7:T7"/>
  </mergeCells>
  <pageMargins left="0.70866141732283472" right="0.70866141732283472" top="0.74803149606299213" bottom="0.47244094488188981" header="0" footer="0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1215"/>
  <sheetViews>
    <sheetView showGridLines="0" view="pageBreakPreview" topLeftCell="A940" zoomScale="145" zoomScaleNormal="75" zoomScaleSheetLayoutView="145" workbookViewId="0">
      <selection activeCell="A918" sqref="A918"/>
    </sheetView>
  </sheetViews>
  <sheetFormatPr baseColWidth="10" defaultColWidth="11.5" defaultRowHeight="11" x14ac:dyDescent="0.15"/>
  <cols>
    <col min="1" max="1" width="55.5" style="1" customWidth="1"/>
    <col min="2" max="7" width="6.33203125" style="46" customWidth="1"/>
    <col min="8" max="11" width="6.33203125" style="1" customWidth="1"/>
    <col min="12" max="12" width="6.33203125" style="6" customWidth="1"/>
    <col min="13" max="13" width="6.33203125" style="1" customWidth="1"/>
    <col min="14" max="16384" width="11.5" style="1"/>
  </cols>
  <sheetData>
    <row r="1" spans="1:13" s="7" customFormat="1" ht="15" customHeight="1" x14ac:dyDescent="0.2">
      <c r="B1" s="41"/>
      <c r="C1" s="41"/>
      <c r="D1" s="41"/>
      <c r="E1" s="41"/>
      <c r="F1" s="41"/>
      <c r="G1" s="41"/>
    </row>
    <row r="2" spans="1:13" s="7" customFormat="1" ht="15" customHeight="1" x14ac:dyDescent="0.25">
      <c r="C2" s="42"/>
      <c r="D2" s="42"/>
      <c r="E2" s="42"/>
      <c r="F2" s="42"/>
      <c r="G2" s="42"/>
    </row>
    <row r="3" spans="1:13" s="7" customFormat="1" ht="20" customHeight="1" x14ac:dyDescent="0.25">
      <c r="B3" s="12" t="s">
        <v>176</v>
      </c>
      <c r="C3" s="42"/>
      <c r="D3" s="42"/>
      <c r="E3" s="42"/>
      <c r="F3" s="42"/>
      <c r="G3" s="42"/>
    </row>
    <row r="4" spans="1:13" s="7" customFormat="1" ht="15" customHeight="1" x14ac:dyDescent="0.2">
      <c r="B4" s="43"/>
      <c r="C4" s="43"/>
      <c r="D4" s="43"/>
      <c r="E4" s="43"/>
      <c r="F4" s="43"/>
      <c r="G4" s="43"/>
    </row>
    <row r="5" spans="1:13" s="7" customFormat="1" ht="15" customHeight="1" x14ac:dyDescent="0.2">
      <c r="A5" s="9" t="s">
        <v>177</v>
      </c>
      <c r="B5" s="43"/>
      <c r="C5" s="43"/>
      <c r="D5" s="43"/>
      <c r="E5" s="43"/>
      <c r="F5" s="43"/>
      <c r="G5" s="43"/>
    </row>
    <row r="6" spans="1:13" s="6" customFormat="1" x14ac:dyDescent="0.15">
      <c r="B6" s="44"/>
      <c r="C6" s="44"/>
      <c r="D6" s="44"/>
      <c r="E6" s="44"/>
      <c r="F6" s="44"/>
      <c r="G6" s="44"/>
    </row>
    <row r="7" spans="1:13" ht="12" customHeight="1" x14ac:dyDescent="0.15">
      <c r="A7" s="6"/>
      <c r="B7" s="168" t="s">
        <v>178</v>
      </c>
      <c r="C7" s="169"/>
      <c r="D7" s="169"/>
      <c r="E7" s="169"/>
      <c r="F7" s="169"/>
      <c r="G7" s="170"/>
      <c r="H7" s="168" t="s">
        <v>179</v>
      </c>
      <c r="I7" s="169"/>
      <c r="J7" s="169"/>
      <c r="K7" s="169"/>
      <c r="L7" s="169"/>
      <c r="M7" s="170"/>
    </row>
    <row r="8" spans="1:13" ht="12" customHeight="1" x14ac:dyDescent="0.15">
      <c r="A8" s="6"/>
      <c r="B8" s="2" t="s">
        <v>180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180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</row>
    <row r="9" spans="1:13" ht="12" customHeight="1" x14ac:dyDescent="0.15">
      <c r="A9" s="3" t="s">
        <v>39</v>
      </c>
      <c r="B9" s="45"/>
      <c r="C9" s="45"/>
      <c r="D9" s="45"/>
      <c r="E9" s="45"/>
      <c r="F9" s="45"/>
      <c r="G9" s="45"/>
      <c r="H9" s="62"/>
      <c r="I9" s="62"/>
      <c r="J9" s="62"/>
      <c r="K9" s="62"/>
      <c r="L9" s="62"/>
      <c r="M9" s="71"/>
    </row>
    <row r="10" spans="1:13" ht="12" customHeight="1" x14ac:dyDescent="0.15">
      <c r="A10" s="58" t="s">
        <v>40</v>
      </c>
      <c r="B10" s="63"/>
      <c r="C10" s="63"/>
      <c r="D10" s="63"/>
      <c r="E10" s="63"/>
      <c r="F10" s="63"/>
      <c r="G10" s="63"/>
      <c r="H10" s="5"/>
      <c r="I10" s="5"/>
      <c r="J10" s="5"/>
      <c r="K10" s="5"/>
      <c r="L10" s="5"/>
      <c r="M10" s="13"/>
    </row>
    <row r="11" spans="1:13" ht="12" customHeight="1" x14ac:dyDescent="0.15">
      <c r="A11" s="90" t="s">
        <v>181</v>
      </c>
      <c r="B11" s="91"/>
      <c r="C11" s="91"/>
      <c r="D11" s="91">
        <v>1</v>
      </c>
      <c r="E11" s="91">
        <v>2</v>
      </c>
      <c r="F11" s="91">
        <v>1</v>
      </c>
      <c r="G11" s="92"/>
      <c r="H11" s="69" t="s">
        <v>58</v>
      </c>
      <c r="I11" s="69" t="s">
        <v>58</v>
      </c>
      <c r="J11" s="69">
        <v>3.5714285714285712</v>
      </c>
      <c r="K11" s="69">
        <v>2.9850746268656714</v>
      </c>
      <c r="L11" s="69">
        <f t="shared" ref="L11:L21" si="0">(F11/SUM($F$11:$F$21)*100)</f>
        <v>1.5625</v>
      </c>
      <c r="M11" s="69">
        <f t="shared" ref="M11:M21" si="1">(G11/SUM($G$11:$G$21)*100)</f>
        <v>0</v>
      </c>
    </row>
    <row r="12" spans="1:13" ht="12" customHeight="1" x14ac:dyDescent="0.15">
      <c r="A12" s="50" t="s">
        <v>182</v>
      </c>
      <c r="B12" s="53"/>
      <c r="C12" s="53"/>
      <c r="D12" s="53"/>
      <c r="E12" s="53">
        <v>3</v>
      </c>
      <c r="F12" s="53">
        <v>4</v>
      </c>
      <c r="G12" s="59">
        <v>4</v>
      </c>
      <c r="H12" s="14" t="s">
        <v>58</v>
      </c>
      <c r="I12" s="14" t="s">
        <v>58</v>
      </c>
      <c r="J12" s="14">
        <v>0</v>
      </c>
      <c r="K12" s="14">
        <v>4.4776119402985071</v>
      </c>
      <c r="L12" s="14">
        <f t="shared" si="0"/>
        <v>6.25</v>
      </c>
      <c r="M12" s="14">
        <f t="shared" si="1"/>
        <v>5.6338028169014089</v>
      </c>
    </row>
    <row r="13" spans="1:13" ht="12" customHeight="1" x14ac:dyDescent="0.15">
      <c r="A13" s="50" t="s">
        <v>183</v>
      </c>
      <c r="B13" s="53"/>
      <c r="C13" s="53"/>
      <c r="D13" s="53"/>
      <c r="E13" s="53">
        <v>1</v>
      </c>
      <c r="F13" s="53">
        <v>1</v>
      </c>
      <c r="G13" s="59"/>
      <c r="H13" s="14" t="s">
        <v>58</v>
      </c>
      <c r="I13" s="14" t="s">
        <v>58</v>
      </c>
      <c r="J13" s="14">
        <v>0</v>
      </c>
      <c r="K13" s="14">
        <v>1.4925373134328357</v>
      </c>
      <c r="L13" s="14">
        <f t="shared" si="0"/>
        <v>1.5625</v>
      </c>
      <c r="M13" s="14">
        <f t="shared" si="1"/>
        <v>0</v>
      </c>
    </row>
    <row r="14" spans="1:13" ht="12" customHeight="1" x14ac:dyDescent="0.15">
      <c r="A14" s="50" t="s">
        <v>184</v>
      </c>
      <c r="B14" s="53"/>
      <c r="C14" s="53"/>
      <c r="D14" s="53">
        <v>1</v>
      </c>
      <c r="E14" s="53"/>
      <c r="F14" s="53">
        <v>1</v>
      </c>
      <c r="G14" s="59"/>
      <c r="H14" s="14" t="s">
        <v>58</v>
      </c>
      <c r="I14" s="14" t="s">
        <v>58</v>
      </c>
      <c r="J14" s="14">
        <v>3.5714285714285712</v>
      </c>
      <c r="K14" s="14">
        <v>0</v>
      </c>
      <c r="L14" s="14">
        <f t="shared" si="0"/>
        <v>1.5625</v>
      </c>
      <c r="M14" s="14">
        <f t="shared" si="1"/>
        <v>0</v>
      </c>
    </row>
    <row r="15" spans="1:13" ht="12" customHeight="1" x14ac:dyDescent="0.15">
      <c r="A15" s="50" t="s">
        <v>185</v>
      </c>
      <c r="B15" s="53"/>
      <c r="C15" s="53"/>
      <c r="D15" s="53">
        <v>6</v>
      </c>
      <c r="E15" s="53">
        <v>14</v>
      </c>
      <c r="F15" s="53">
        <v>13</v>
      </c>
      <c r="G15" s="59">
        <v>12</v>
      </c>
      <c r="H15" s="14" t="s">
        <v>58</v>
      </c>
      <c r="I15" s="14" t="s">
        <v>58</v>
      </c>
      <c r="J15" s="14">
        <v>21.428571428571427</v>
      </c>
      <c r="K15" s="14">
        <v>20.8955223880597</v>
      </c>
      <c r="L15" s="14">
        <f t="shared" si="0"/>
        <v>20.3125</v>
      </c>
      <c r="M15" s="14">
        <f t="shared" si="1"/>
        <v>16.901408450704224</v>
      </c>
    </row>
    <row r="16" spans="1:13" ht="12" customHeight="1" x14ac:dyDescent="0.15">
      <c r="A16" s="50" t="s">
        <v>186</v>
      </c>
      <c r="B16" s="53"/>
      <c r="C16" s="53"/>
      <c r="D16" s="53">
        <v>4</v>
      </c>
      <c r="E16" s="53">
        <v>4</v>
      </c>
      <c r="F16" s="53">
        <v>3</v>
      </c>
      <c r="G16" s="59">
        <v>2</v>
      </c>
      <c r="H16" s="14" t="s">
        <v>58</v>
      </c>
      <c r="I16" s="14" t="s">
        <v>58</v>
      </c>
      <c r="J16" s="14">
        <v>14.285714285714285</v>
      </c>
      <c r="K16" s="14">
        <v>5.9701492537313428</v>
      </c>
      <c r="L16" s="14">
        <f t="shared" si="0"/>
        <v>4.6875</v>
      </c>
      <c r="M16" s="14">
        <f t="shared" si="1"/>
        <v>2.8169014084507045</v>
      </c>
    </row>
    <row r="17" spans="1:13" ht="12" customHeight="1" x14ac:dyDescent="0.15">
      <c r="A17" s="50" t="s">
        <v>187</v>
      </c>
      <c r="B17" s="53"/>
      <c r="C17" s="53"/>
      <c r="D17" s="53">
        <v>2</v>
      </c>
      <c r="E17" s="53">
        <v>6</v>
      </c>
      <c r="F17" s="53">
        <v>5</v>
      </c>
      <c r="G17" s="59">
        <v>2</v>
      </c>
      <c r="H17" s="14" t="s">
        <v>58</v>
      </c>
      <c r="I17" s="14" t="s">
        <v>58</v>
      </c>
      <c r="J17" s="14">
        <v>7.1428571428571423</v>
      </c>
      <c r="K17" s="14">
        <v>8.9552238805970141</v>
      </c>
      <c r="L17" s="14">
        <f t="shared" si="0"/>
        <v>7.8125</v>
      </c>
      <c r="M17" s="14">
        <f t="shared" si="1"/>
        <v>2.8169014084507045</v>
      </c>
    </row>
    <row r="18" spans="1:13" ht="12" customHeight="1" x14ac:dyDescent="0.15">
      <c r="A18" s="50" t="s">
        <v>188</v>
      </c>
      <c r="B18" s="53"/>
      <c r="C18" s="53"/>
      <c r="D18" s="53">
        <v>2</v>
      </c>
      <c r="E18" s="53">
        <v>7</v>
      </c>
      <c r="F18" s="53">
        <v>9</v>
      </c>
      <c r="G18" s="59">
        <v>8</v>
      </c>
      <c r="H18" s="14" t="s">
        <v>58</v>
      </c>
      <c r="I18" s="14" t="s">
        <v>58</v>
      </c>
      <c r="J18" s="14">
        <v>7.1428571428571423</v>
      </c>
      <c r="K18" s="14">
        <v>10.44776119402985</v>
      </c>
      <c r="L18" s="14">
        <f t="shared" si="0"/>
        <v>14.0625</v>
      </c>
      <c r="M18" s="14">
        <f t="shared" si="1"/>
        <v>11.267605633802818</v>
      </c>
    </row>
    <row r="19" spans="1:13" ht="12" customHeight="1" x14ac:dyDescent="0.15">
      <c r="A19" s="50" t="s">
        <v>189</v>
      </c>
      <c r="B19" s="53"/>
      <c r="C19" s="53"/>
      <c r="D19" s="53">
        <v>2</v>
      </c>
      <c r="E19" s="53">
        <v>13</v>
      </c>
      <c r="F19" s="53">
        <v>9</v>
      </c>
      <c r="G19" s="59">
        <v>17</v>
      </c>
      <c r="H19" s="14" t="s">
        <v>58</v>
      </c>
      <c r="I19" s="14" t="s">
        <v>58</v>
      </c>
      <c r="J19" s="14">
        <v>7.1428571428571423</v>
      </c>
      <c r="K19" s="14">
        <v>19.402985074626866</v>
      </c>
      <c r="L19" s="14">
        <f t="shared" si="0"/>
        <v>14.0625</v>
      </c>
      <c r="M19" s="14">
        <f t="shared" si="1"/>
        <v>23.943661971830984</v>
      </c>
    </row>
    <row r="20" spans="1:13" ht="12" customHeight="1" x14ac:dyDescent="0.15">
      <c r="A20" s="50" t="s">
        <v>190</v>
      </c>
      <c r="B20" s="53"/>
      <c r="C20" s="53"/>
      <c r="D20" s="53">
        <v>8</v>
      </c>
      <c r="E20" s="53">
        <v>15</v>
      </c>
      <c r="F20" s="53">
        <v>16</v>
      </c>
      <c r="G20" s="59">
        <v>25</v>
      </c>
      <c r="H20" s="14" t="s">
        <v>58</v>
      </c>
      <c r="I20" s="14" t="s">
        <v>58</v>
      </c>
      <c r="J20" s="14">
        <v>28.571428571428569</v>
      </c>
      <c r="K20" s="14">
        <v>22.388059701492537</v>
      </c>
      <c r="L20" s="14">
        <f t="shared" si="0"/>
        <v>25</v>
      </c>
      <c r="M20" s="14">
        <f t="shared" si="1"/>
        <v>35.2112676056338</v>
      </c>
    </row>
    <row r="21" spans="1:13" ht="12" customHeight="1" x14ac:dyDescent="0.15">
      <c r="A21" s="55" t="s">
        <v>191</v>
      </c>
      <c r="B21" s="56"/>
      <c r="C21" s="56"/>
      <c r="D21" s="56">
        <v>2</v>
      </c>
      <c r="E21" s="56">
        <v>2</v>
      </c>
      <c r="F21" s="56">
        <v>2</v>
      </c>
      <c r="G21" s="60">
        <v>1</v>
      </c>
      <c r="H21" s="57" t="s">
        <v>58</v>
      </c>
      <c r="I21" s="57" t="s">
        <v>58</v>
      </c>
      <c r="J21" s="57">
        <v>7.1428571428571423</v>
      </c>
      <c r="K21" s="57">
        <v>2.9850746268656714</v>
      </c>
      <c r="L21" s="57">
        <f t="shared" si="0"/>
        <v>3.125</v>
      </c>
      <c r="M21" s="57">
        <f t="shared" si="1"/>
        <v>1.4084507042253522</v>
      </c>
    </row>
    <row r="22" spans="1:13" ht="12" customHeight="1" x14ac:dyDescent="0.15">
      <c r="A22" s="48" t="s">
        <v>41</v>
      </c>
      <c r="B22" s="49"/>
      <c r="C22" s="49"/>
      <c r="D22" s="49"/>
      <c r="E22" s="49"/>
      <c r="F22" s="49"/>
      <c r="G22" s="49"/>
      <c r="H22" s="5" t="s">
        <v>58</v>
      </c>
      <c r="I22" s="5" t="s">
        <v>58</v>
      </c>
      <c r="J22" s="5" t="s">
        <v>58</v>
      </c>
      <c r="K22" s="5" t="s">
        <v>58</v>
      </c>
      <c r="L22" s="5"/>
      <c r="M22" s="13"/>
    </row>
    <row r="23" spans="1:13" ht="12" customHeight="1" x14ac:dyDescent="0.15">
      <c r="A23" s="90" t="s">
        <v>181</v>
      </c>
      <c r="B23" s="91"/>
      <c r="C23" s="91"/>
      <c r="D23" s="91">
        <v>1</v>
      </c>
      <c r="E23" s="91">
        <v>1</v>
      </c>
      <c r="F23" s="91">
        <v>1</v>
      </c>
      <c r="G23" s="92">
        <v>1</v>
      </c>
      <c r="H23" s="69" t="s">
        <v>58</v>
      </c>
      <c r="I23" s="69" t="s">
        <v>58</v>
      </c>
      <c r="J23" s="69">
        <v>3.8461538461538463</v>
      </c>
      <c r="K23" s="69">
        <v>1.3333333333333335</v>
      </c>
      <c r="L23" s="69">
        <f t="shared" ref="L23:L33" si="2">(F23/SUM($F$23:$F$33)*100)</f>
        <v>1.2345679012345678</v>
      </c>
      <c r="M23" s="69">
        <f t="shared" ref="M23:M33" si="3">(G23/SUM($G$23:$G$33)*100)</f>
        <v>1.2345679012345678</v>
      </c>
    </row>
    <row r="24" spans="1:13" ht="12" customHeight="1" x14ac:dyDescent="0.15">
      <c r="A24" s="50" t="s">
        <v>182</v>
      </c>
      <c r="B24" s="53"/>
      <c r="C24" s="53"/>
      <c r="D24" s="53">
        <v>3</v>
      </c>
      <c r="E24" s="53">
        <v>4</v>
      </c>
      <c r="F24" s="53">
        <v>6</v>
      </c>
      <c r="G24" s="59">
        <v>4</v>
      </c>
      <c r="H24" s="14" t="s">
        <v>58</v>
      </c>
      <c r="I24" s="14" t="s">
        <v>58</v>
      </c>
      <c r="J24" s="14">
        <v>11.538461538461538</v>
      </c>
      <c r="K24" s="14">
        <v>5.3333333333333339</v>
      </c>
      <c r="L24" s="14">
        <f t="shared" si="2"/>
        <v>7.4074074074074066</v>
      </c>
      <c r="M24" s="14">
        <f t="shared" si="3"/>
        <v>4.9382716049382713</v>
      </c>
    </row>
    <row r="25" spans="1:13" ht="12" customHeight="1" x14ac:dyDescent="0.15">
      <c r="A25" s="50" t="s">
        <v>183</v>
      </c>
      <c r="B25" s="53"/>
      <c r="C25" s="53"/>
      <c r="D25" s="53"/>
      <c r="E25" s="53">
        <v>1</v>
      </c>
      <c r="F25" s="53">
        <v>2</v>
      </c>
      <c r="G25" s="59">
        <v>1</v>
      </c>
      <c r="H25" s="14" t="s">
        <v>58</v>
      </c>
      <c r="I25" s="14" t="s">
        <v>58</v>
      </c>
      <c r="J25" s="14">
        <v>0</v>
      </c>
      <c r="K25" s="14">
        <v>1.3333333333333335</v>
      </c>
      <c r="L25" s="14">
        <f t="shared" si="2"/>
        <v>2.4691358024691357</v>
      </c>
      <c r="M25" s="14">
        <f t="shared" si="3"/>
        <v>1.2345679012345678</v>
      </c>
    </row>
    <row r="26" spans="1:13" ht="12" customHeight="1" x14ac:dyDescent="0.15">
      <c r="A26" s="50" t="s">
        <v>184</v>
      </c>
      <c r="B26" s="53"/>
      <c r="C26" s="53"/>
      <c r="D26" s="53"/>
      <c r="E26" s="53">
        <v>1</v>
      </c>
      <c r="F26" s="53">
        <v>1</v>
      </c>
      <c r="G26" s="59"/>
      <c r="H26" s="14" t="s">
        <v>58</v>
      </c>
      <c r="I26" s="14" t="s">
        <v>58</v>
      </c>
      <c r="J26" s="14">
        <v>0</v>
      </c>
      <c r="K26" s="14">
        <v>1.3333333333333335</v>
      </c>
      <c r="L26" s="14">
        <f t="shared" si="2"/>
        <v>1.2345679012345678</v>
      </c>
      <c r="M26" s="14">
        <f t="shared" si="3"/>
        <v>0</v>
      </c>
    </row>
    <row r="27" spans="1:13" ht="12" customHeight="1" x14ac:dyDescent="0.15">
      <c r="A27" s="50" t="s">
        <v>185</v>
      </c>
      <c r="B27" s="53"/>
      <c r="C27" s="53"/>
      <c r="D27" s="53">
        <v>5</v>
      </c>
      <c r="E27" s="53">
        <v>14</v>
      </c>
      <c r="F27" s="53">
        <v>15</v>
      </c>
      <c r="G27" s="59">
        <v>13</v>
      </c>
      <c r="H27" s="14" t="s">
        <v>58</v>
      </c>
      <c r="I27" s="14" t="s">
        <v>58</v>
      </c>
      <c r="J27" s="14">
        <v>19.230769230769234</v>
      </c>
      <c r="K27" s="14">
        <v>18.666666666666668</v>
      </c>
      <c r="L27" s="14">
        <f t="shared" si="2"/>
        <v>18.518518518518519</v>
      </c>
      <c r="M27" s="14">
        <f t="shared" si="3"/>
        <v>16.049382716049383</v>
      </c>
    </row>
    <row r="28" spans="1:13" ht="12" customHeight="1" x14ac:dyDescent="0.15">
      <c r="A28" s="50" t="s">
        <v>186</v>
      </c>
      <c r="B28" s="53"/>
      <c r="C28" s="53"/>
      <c r="D28" s="53">
        <v>6</v>
      </c>
      <c r="E28" s="53">
        <v>6</v>
      </c>
      <c r="F28" s="53">
        <v>5</v>
      </c>
      <c r="G28" s="59">
        <v>3</v>
      </c>
      <c r="H28" s="14" t="s">
        <v>58</v>
      </c>
      <c r="I28" s="14" t="s">
        <v>58</v>
      </c>
      <c r="J28" s="14">
        <v>23.076923076923077</v>
      </c>
      <c r="K28" s="14">
        <v>8</v>
      </c>
      <c r="L28" s="14">
        <f t="shared" si="2"/>
        <v>6.1728395061728394</v>
      </c>
      <c r="M28" s="14">
        <f t="shared" si="3"/>
        <v>3.7037037037037033</v>
      </c>
    </row>
    <row r="29" spans="1:13" ht="12" customHeight="1" x14ac:dyDescent="0.15">
      <c r="A29" s="50" t="s">
        <v>187</v>
      </c>
      <c r="B29" s="53"/>
      <c r="C29" s="53"/>
      <c r="D29" s="53">
        <v>2</v>
      </c>
      <c r="E29" s="53">
        <v>8</v>
      </c>
      <c r="F29" s="53">
        <v>9</v>
      </c>
      <c r="G29" s="59">
        <v>8</v>
      </c>
      <c r="H29" s="14" t="s">
        <v>58</v>
      </c>
      <c r="I29" s="14" t="s">
        <v>58</v>
      </c>
      <c r="J29" s="14">
        <v>7.6923076923076925</v>
      </c>
      <c r="K29" s="14">
        <v>10.666666666666668</v>
      </c>
      <c r="L29" s="14">
        <f t="shared" si="2"/>
        <v>11.111111111111111</v>
      </c>
      <c r="M29" s="14">
        <f t="shared" si="3"/>
        <v>9.8765432098765427</v>
      </c>
    </row>
    <row r="30" spans="1:13" ht="12" customHeight="1" x14ac:dyDescent="0.15">
      <c r="A30" s="50" t="s">
        <v>188</v>
      </c>
      <c r="B30" s="53"/>
      <c r="C30" s="53"/>
      <c r="D30" s="53"/>
      <c r="E30" s="53">
        <v>4</v>
      </c>
      <c r="F30" s="53">
        <v>4</v>
      </c>
      <c r="G30" s="59">
        <v>5</v>
      </c>
      <c r="H30" s="14" t="s">
        <v>58</v>
      </c>
      <c r="I30" s="14" t="s">
        <v>58</v>
      </c>
      <c r="J30" s="14">
        <v>0</v>
      </c>
      <c r="K30" s="14">
        <v>5.3333333333333339</v>
      </c>
      <c r="L30" s="14">
        <f t="shared" si="2"/>
        <v>4.9382716049382713</v>
      </c>
      <c r="M30" s="14">
        <f t="shared" si="3"/>
        <v>6.1728395061728394</v>
      </c>
    </row>
    <row r="31" spans="1:13" ht="12" customHeight="1" x14ac:dyDescent="0.15">
      <c r="A31" s="50" t="s">
        <v>189</v>
      </c>
      <c r="B31" s="53"/>
      <c r="C31" s="53"/>
      <c r="D31" s="53">
        <v>2</v>
      </c>
      <c r="E31" s="53">
        <v>18</v>
      </c>
      <c r="F31" s="53">
        <v>16</v>
      </c>
      <c r="G31" s="59">
        <v>22</v>
      </c>
      <c r="H31" s="14" t="s">
        <v>58</v>
      </c>
      <c r="I31" s="14" t="s">
        <v>58</v>
      </c>
      <c r="J31" s="14">
        <v>7.6923076923076925</v>
      </c>
      <c r="K31" s="14">
        <v>24</v>
      </c>
      <c r="L31" s="14">
        <f t="shared" si="2"/>
        <v>19.753086419753085</v>
      </c>
      <c r="M31" s="14">
        <f t="shared" si="3"/>
        <v>27.160493827160494</v>
      </c>
    </row>
    <row r="32" spans="1:13" ht="12" customHeight="1" x14ac:dyDescent="0.15">
      <c r="A32" s="50" t="s">
        <v>190</v>
      </c>
      <c r="B32" s="53"/>
      <c r="C32" s="53"/>
      <c r="D32" s="53">
        <v>5</v>
      </c>
      <c r="E32" s="53">
        <v>15</v>
      </c>
      <c r="F32" s="53">
        <v>19</v>
      </c>
      <c r="G32" s="59">
        <v>22</v>
      </c>
      <c r="H32" s="14" t="s">
        <v>58</v>
      </c>
      <c r="I32" s="14" t="s">
        <v>58</v>
      </c>
      <c r="J32" s="14">
        <v>19.230769230769234</v>
      </c>
      <c r="K32" s="14">
        <v>20</v>
      </c>
      <c r="L32" s="14">
        <f t="shared" si="2"/>
        <v>23.456790123456788</v>
      </c>
      <c r="M32" s="14">
        <f t="shared" si="3"/>
        <v>27.160493827160494</v>
      </c>
    </row>
    <row r="33" spans="1:13" ht="12" customHeight="1" x14ac:dyDescent="0.15">
      <c r="A33" s="50" t="s">
        <v>191</v>
      </c>
      <c r="B33" s="53"/>
      <c r="C33" s="53"/>
      <c r="D33" s="53">
        <v>2</v>
      </c>
      <c r="E33" s="53">
        <v>3</v>
      </c>
      <c r="F33" s="53">
        <v>3</v>
      </c>
      <c r="G33" s="59">
        <v>2</v>
      </c>
      <c r="H33" s="14" t="s">
        <v>58</v>
      </c>
      <c r="I33" s="14" t="s">
        <v>58</v>
      </c>
      <c r="J33" s="14">
        <v>7.6923076923076925</v>
      </c>
      <c r="K33" s="14">
        <v>4</v>
      </c>
      <c r="L33" s="14">
        <f t="shared" si="2"/>
        <v>3.7037037037037033</v>
      </c>
      <c r="M33" s="14">
        <f t="shared" si="3"/>
        <v>2.4691358024691357</v>
      </c>
    </row>
    <row r="34" spans="1:13" s="6" customFormat="1" x14ac:dyDescent="0.15">
      <c r="B34" s="44"/>
      <c r="C34" s="44"/>
      <c r="D34" s="44"/>
      <c r="E34" s="44"/>
      <c r="F34" s="44"/>
      <c r="G34" s="44"/>
    </row>
    <row r="35" spans="1:13" ht="12" customHeight="1" x14ac:dyDescent="0.15">
      <c r="A35" s="6"/>
      <c r="B35" s="168" t="s">
        <v>178</v>
      </c>
      <c r="C35" s="169"/>
      <c r="D35" s="169"/>
      <c r="E35" s="169"/>
      <c r="F35" s="169"/>
      <c r="G35" s="170"/>
      <c r="H35" s="168" t="s">
        <v>179</v>
      </c>
      <c r="I35" s="169"/>
      <c r="J35" s="169"/>
      <c r="K35" s="169"/>
      <c r="L35" s="169"/>
      <c r="M35" s="170"/>
    </row>
    <row r="36" spans="1:13" ht="12" customHeight="1" x14ac:dyDescent="0.15">
      <c r="A36" s="6"/>
      <c r="B36" s="2" t="s">
        <v>180</v>
      </c>
      <c r="C36" s="2" t="s">
        <v>33</v>
      </c>
      <c r="D36" s="2" t="s">
        <v>34</v>
      </c>
      <c r="E36" s="2" t="s">
        <v>35</v>
      </c>
      <c r="F36" s="2" t="s">
        <v>36</v>
      </c>
      <c r="G36" s="2" t="s">
        <v>37</v>
      </c>
      <c r="H36" s="2" t="s">
        <v>180</v>
      </c>
      <c r="I36" s="2" t="s">
        <v>33</v>
      </c>
      <c r="J36" s="2" t="s">
        <v>34</v>
      </c>
      <c r="K36" s="2" t="s">
        <v>35</v>
      </c>
      <c r="L36" s="2" t="s">
        <v>36</v>
      </c>
      <c r="M36" s="2" t="s">
        <v>37</v>
      </c>
    </row>
    <row r="37" spans="1:13" ht="12" customHeight="1" x14ac:dyDescent="0.15">
      <c r="A37" s="48" t="s">
        <v>42</v>
      </c>
      <c r="B37" s="49"/>
      <c r="C37" s="49"/>
      <c r="D37" s="49"/>
      <c r="E37" s="49"/>
      <c r="F37" s="49"/>
      <c r="G37" s="49"/>
      <c r="H37" s="5"/>
      <c r="I37" s="5"/>
      <c r="J37" s="5"/>
      <c r="K37" s="5"/>
      <c r="L37" s="5"/>
      <c r="M37" s="13"/>
    </row>
    <row r="38" spans="1:13" ht="12" customHeight="1" x14ac:dyDescent="0.15">
      <c r="A38" s="90" t="s">
        <v>181</v>
      </c>
      <c r="B38" s="91"/>
      <c r="C38" s="91"/>
      <c r="D38" s="91"/>
      <c r="E38" s="91"/>
      <c r="F38" s="91"/>
      <c r="G38" s="92"/>
      <c r="H38" s="69"/>
      <c r="I38" s="69"/>
      <c r="J38" s="69"/>
      <c r="K38" s="69"/>
      <c r="L38" s="69"/>
      <c r="M38" s="69">
        <f>(G38/SUM($G$38:$G$48)*100)</f>
        <v>0</v>
      </c>
    </row>
    <row r="39" spans="1:13" ht="12" customHeight="1" x14ac:dyDescent="0.15">
      <c r="A39" s="50" t="s">
        <v>182</v>
      </c>
      <c r="B39" s="53"/>
      <c r="C39" s="53"/>
      <c r="D39" s="53"/>
      <c r="E39" s="53"/>
      <c r="F39" s="53"/>
      <c r="G39" s="59">
        <v>2</v>
      </c>
      <c r="H39" s="14"/>
      <c r="I39" s="14"/>
      <c r="J39" s="14"/>
      <c r="K39" s="14"/>
      <c r="L39" s="14"/>
      <c r="M39" s="14">
        <f>(G39/SUM($G$38:$G$48)*100)</f>
        <v>7.6923076923076925</v>
      </c>
    </row>
    <row r="40" spans="1:13" ht="12" customHeight="1" x14ac:dyDescent="0.15">
      <c r="A40" s="50" t="s">
        <v>183</v>
      </c>
      <c r="B40" s="53"/>
      <c r="C40" s="53"/>
      <c r="D40" s="53"/>
      <c r="E40" s="53"/>
      <c r="F40" s="53"/>
      <c r="G40" s="59"/>
      <c r="H40" s="14"/>
      <c r="I40" s="14"/>
      <c r="J40" s="14"/>
      <c r="K40" s="14"/>
      <c r="L40" s="14"/>
      <c r="M40" s="14">
        <f t="shared" ref="M40:M48" si="4">(G40/SUM($G$38:$G$48)*100)</f>
        <v>0</v>
      </c>
    </row>
    <row r="41" spans="1:13" ht="12" customHeight="1" x14ac:dyDescent="0.15">
      <c r="A41" s="50" t="s">
        <v>184</v>
      </c>
      <c r="B41" s="53"/>
      <c r="C41" s="53"/>
      <c r="D41" s="53"/>
      <c r="E41" s="53"/>
      <c r="F41" s="53"/>
      <c r="G41" s="59">
        <v>2</v>
      </c>
      <c r="H41" s="14"/>
      <c r="I41" s="14"/>
      <c r="J41" s="14"/>
      <c r="K41" s="14"/>
      <c r="L41" s="14"/>
      <c r="M41" s="14">
        <f t="shared" si="4"/>
        <v>7.6923076923076925</v>
      </c>
    </row>
    <row r="42" spans="1:13" ht="12" customHeight="1" x14ac:dyDescent="0.15">
      <c r="A42" s="50" t="s">
        <v>185</v>
      </c>
      <c r="B42" s="53"/>
      <c r="C42" s="53"/>
      <c r="D42" s="53"/>
      <c r="E42" s="53"/>
      <c r="F42" s="53"/>
      <c r="G42" s="59">
        <v>4</v>
      </c>
      <c r="H42" s="14"/>
      <c r="I42" s="14"/>
      <c r="J42" s="14"/>
      <c r="K42" s="14"/>
      <c r="L42" s="14"/>
      <c r="M42" s="14">
        <f t="shared" si="4"/>
        <v>15.384615384615385</v>
      </c>
    </row>
    <row r="43" spans="1:13" ht="12" customHeight="1" x14ac:dyDescent="0.15">
      <c r="A43" s="50" t="s">
        <v>186</v>
      </c>
      <c r="B43" s="53"/>
      <c r="C43" s="53"/>
      <c r="D43" s="53"/>
      <c r="E43" s="53"/>
      <c r="F43" s="53"/>
      <c r="G43" s="59"/>
      <c r="H43" s="14"/>
      <c r="I43" s="14"/>
      <c r="J43" s="14"/>
      <c r="K43" s="14"/>
      <c r="L43" s="14"/>
      <c r="M43" s="14">
        <f t="shared" si="4"/>
        <v>0</v>
      </c>
    </row>
    <row r="44" spans="1:13" ht="12" customHeight="1" x14ac:dyDescent="0.15">
      <c r="A44" s="50" t="s">
        <v>187</v>
      </c>
      <c r="B44" s="53"/>
      <c r="C44" s="53"/>
      <c r="D44" s="53"/>
      <c r="E44" s="53"/>
      <c r="F44" s="53"/>
      <c r="G44" s="59">
        <v>4</v>
      </c>
      <c r="H44" s="14"/>
      <c r="I44" s="14"/>
      <c r="J44" s="14"/>
      <c r="K44" s="14"/>
      <c r="L44" s="14"/>
      <c r="M44" s="14">
        <f t="shared" si="4"/>
        <v>15.384615384615385</v>
      </c>
    </row>
    <row r="45" spans="1:13" ht="12" customHeight="1" x14ac:dyDescent="0.15">
      <c r="A45" s="50" t="s">
        <v>188</v>
      </c>
      <c r="B45" s="53"/>
      <c r="C45" s="53"/>
      <c r="D45" s="53"/>
      <c r="E45" s="53"/>
      <c r="F45" s="53"/>
      <c r="G45" s="59">
        <v>1</v>
      </c>
      <c r="H45" s="14"/>
      <c r="I45" s="14"/>
      <c r="J45" s="14"/>
      <c r="K45" s="14"/>
      <c r="L45" s="14"/>
      <c r="M45" s="14">
        <f t="shared" si="4"/>
        <v>3.8461538461538463</v>
      </c>
    </row>
    <row r="46" spans="1:13" ht="12" customHeight="1" x14ac:dyDescent="0.15">
      <c r="A46" s="50" t="s">
        <v>189</v>
      </c>
      <c r="B46" s="53"/>
      <c r="C46" s="53"/>
      <c r="D46" s="53"/>
      <c r="E46" s="53"/>
      <c r="F46" s="53"/>
      <c r="G46" s="59">
        <v>3</v>
      </c>
      <c r="H46" s="14"/>
      <c r="I46" s="14"/>
      <c r="J46" s="14"/>
      <c r="K46" s="14"/>
      <c r="L46" s="14"/>
      <c r="M46" s="14">
        <f t="shared" si="4"/>
        <v>11.538461538461538</v>
      </c>
    </row>
    <row r="47" spans="1:13" ht="12" customHeight="1" x14ac:dyDescent="0.15">
      <c r="A47" s="50" t="s">
        <v>190</v>
      </c>
      <c r="B47" s="53"/>
      <c r="C47" s="53"/>
      <c r="D47" s="53"/>
      <c r="E47" s="53"/>
      <c r="F47" s="53"/>
      <c r="G47" s="59">
        <v>9</v>
      </c>
      <c r="H47" s="14"/>
      <c r="I47" s="14"/>
      <c r="J47" s="14"/>
      <c r="K47" s="14"/>
      <c r="L47" s="14"/>
      <c r="M47" s="14">
        <f t="shared" si="4"/>
        <v>34.615384615384613</v>
      </c>
    </row>
    <row r="48" spans="1:13" ht="12" customHeight="1" x14ac:dyDescent="0.15">
      <c r="A48" s="50" t="s">
        <v>191</v>
      </c>
      <c r="B48" s="53"/>
      <c r="C48" s="53"/>
      <c r="D48" s="53"/>
      <c r="E48" s="53"/>
      <c r="F48" s="53"/>
      <c r="G48" s="59">
        <v>1</v>
      </c>
      <c r="H48" s="14"/>
      <c r="I48" s="14"/>
      <c r="J48" s="14"/>
      <c r="K48" s="14"/>
      <c r="L48" s="14"/>
      <c r="M48" s="14">
        <f t="shared" si="4"/>
        <v>3.8461538461538463</v>
      </c>
    </row>
    <row r="49" spans="1:13" ht="12" customHeight="1" x14ac:dyDescent="0.15">
      <c r="A49" s="48" t="s">
        <v>44</v>
      </c>
      <c r="B49" s="49"/>
      <c r="C49" s="49"/>
      <c r="D49" s="49"/>
      <c r="E49" s="49"/>
      <c r="F49" s="49"/>
      <c r="G49" s="49"/>
      <c r="H49" s="5" t="s">
        <v>58</v>
      </c>
      <c r="I49" s="5" t="s">
        <v>58</v>
      </c>
      <c r="J49" s="5" t="s">
        <v>58</v>
      </c>
      <c r="K49" s="5" t="s">
        <v>58</v>
      </c>
      <c r="L49" s="5"/>
      <c r="M49" s="13"/>
    </row>
    <row r="50" spans="1:13" ht="12" customHeight="1" x14ac:dyDescent="0.15">
      <c r="A50" s="90" t="s">
        <v>181</v>
      </c>
      <c r="B50" s="91">
        <v>2</v>
      </c>
      <c r="C50" s="91">
        <v>3</v>
      </c>
      <c r="D50" s="91">
        <v>2</v>
      </c>
      <c r="E50" s="91"/>
      <c r="F50" s="91"/>
      <c r="G50" s="92"/>
      <c r="H50" s="69">
        <v>4.4444444444444446</v>
      </c>
      <c r="I50" s="69">
        <v>5.8823529411764701</v>
      </c>
      <c r="J50" s="69">
        <v>4.0816326530612246</v>
      </c>
      <c r="K50" s="69">
        <v>0</v>
      </c>
      <c r="L50" s="69">
        <f t="shared" ref="L50:L60" si="5">(F50/SUM($F$50:$F$60)*100)</f>
        <v>0</v>
      </c>
      <c r="M50" s="69">
        <f>(G50/SUM($G$50:$G$60)*100)</f>
        <v>0</v>
      </c>
    </row>
    <row r="51" spans="1:13" ht="12" customHeight="1" x14ac:dyDescent="0.15">
      <c r="A51" s="50" t="s">
        <v>182</v>
      </c>
      <c r="B51" s="53">
        <v>1</v>
      </c>
      <c r="C51" s="53">
        <v>1</v>
      </c>
      <c r="D51" s="53">
        <v>2</v>
      </c>
      <c r="E51" s="53">
        <v>2</v>
      </c>
      <c r="F51" s="53">
        <v>1</v>
      </c>
      <c r="G51" s="59">
        <v>3</v>
      </c>
      <c r="H51" s="14">
        <v>2.2222222222222223</v>
      </c>
      <c r="I51" s="14">
        <v>1.9607843137254901</v>
      </c>
      <c r="J51" s="14">
        <v>4.0816326530612246</v>
      </c>
      <c r="K51" s="14">
        <v>4.2553191489361701</v>
      </c>
      <c r="L51" s="14">
        <f t="shared" si="5"/>
        <v>2.2727272727272729</v>
      </c>
      <c r="M51" s="14">
        <f t="shared" ref="M51:M60" si="6">(G51/SUM($G$50:$G$60)*100)</f>
        <v>6.25</v>
      </c>
    </row>
    <row r="52" spans="1:13" ht="12" customHeight="1" x14ac:dyDescent="0.15">
      <c r="A52" s="50" t="s">
        <v>183</v>
      </c>
      <c r="B52" s="53"/>
      <c r="C52" s="53"/>
      <c r="D52" s="53"/>
      <c r="E52" s="53"/>
      <c r="F52" s="53">
        <v>2</v>
      </c>
      <c r="G52" s="59">
        <v>2</v>
      </c>
      <c r="H52" s="14"/>
      <c r="I52" s="14"/>
      <c r="J52" s="14"/>
      <c r="K52" s="14"/>
      <c r="L52" s="14">
        <f t="shared" si="5"/>
        <v>4.5454545454545459</v>
      </c>
      <c r="M52" s="14">
        <f t="shared" si="6"/>
        <v>4.1666666666666661</v>
      </c>
    </row>
    <row r="53" spans="1:13" ht="12" customHeight="1" x14ac:dyDescent="0.15">
      <c r="A53" s="50" t="s">
        <v>184</v>
      </c>
      <c r="B53" s="53">
        <v>1</v>
      </c>
      <c r="C53" s="53">
        <v>1</v>
      </c>
      <c r="D53" s="53">
        <v>1</v>
      </c>
      <c r="E53" s="53">
        <v>1</v>
      </c>
      <c r="F53" s="53"/>
      <c r="G53" s="59"/>
      <c r="H53" s="14">
        <v>2.2222222222222223</v>
      </c>
      <c r="I53" s="14">
        <v>1.9607843137254901</v>
      </c>
      <c r="J53" s="14">
        <v>2.0408163265306123</v>
      </c>
      <c r="K53" s="14">
        <v>2.1276595744680851</v>
      </c>
      <c r="L53" s="14">
        <f t="shared" si="5"/>
        <v>0</v>
      </c>
      <c r="M53" s="14">
        <f t="shared" si="6"/>
        <v>0</v>
      </c>
    </row>
    <row r="54" spans="1:13" ht="12" customHeight="1" x14ac:dyDescent="0.15">
      <c r="A54" s="50" t="s">
        <v>185</v>
      </c>
      <c r="B54" s="53">
        <v>11</v>
      </c>
      <c r="C54" s="53">
        <v>13</v>
      </c>
      <c r="D54" s="53">
        <v>10</v>
      </c>
      <c r="E54" s="53">
        <v>9</v>
      </c>
      <c r="F54" s="53">
        <v>9</v>
      </c>
      <c r="G54" s="59">
        <v>9</v>
      </c>
      <c r="H54" s="14">
        <v>24.444444444444443</v>
      </c>
      <c r="I54" s="14">
        <v>25.490196078431371</v>
      </c>
      <c r="J54" s="14">
        <v>20.408163265306122</v>
      </c>
      <c r="K54" s="14">
        <v>19.148936170212767</v>
      </c>
      <c r="L54" s="14">
        <f t="shared" si="5"/>
        <v>20.454545454545457</v>
      </c>
      <c r="M54" s="14">
        <f t="shared" si="6"/>
        <v>18.75</v>
      </c>
    </row>
    <row r="55" spans="1:13" ht="12" customHeight="1" x14ac:dyDescent="0.15">
      <c r="A55" s="50" t="s">
        <v>186</v>
      </c>
      <c r="B55" s="53">
        <v>2</v>
      </c>
      <c r="C55" s="53">
        <v>2</v>
      </c>
      <c r="D55" s="53">
        <v>3</v>
      </c>
      <c r="E55" s="53">
        <v>2</v>
      </c>
      <c r="F55" s="53">
        <v>3</v>
      </c>
      <c r="G55" s="59">
        <v>3</v>
      </c>
      <c r="H55" s="14">
        <v>4.4444444444444446</v>
      </c>
      <c r="I55" s="14">
        <v>3.9215686274509802</v>
      </c>
      <c r="J55" s="14">
        <v>6.1224489795918364</v>
      </c>
      <c r="K55" s="14">
        <v>4.2553191489361701</v>
      </c>
      <c r="L55" s="14">
        <f t="shared" si="5"/>
        <v>6.8181818181818175</v>
      </c>
      <c r="M55" s="14">
        <f t="shared" si="6"/>
        <v>6.25</v>
      </c>
    </row>
    <row r="56" spans="1:13" ht="12" customHeight="1" x14ac:dyDescent="0.15">
      <c r="A56" s="50" t="s">
        <v>187</v>
      </c>
      <c r="B56" s="53">
        <v>5</v>
      </c>
      <c r="C56" s="53">
        <v>8</v>
      </c>
      <c r="D56" s="53">
        <v>6</v>
      </c>
      <c r="E56" s="53">
        <v>4</v>
      </c>
      <c r="F56" s="53">
        <v>6</v>
      </c>
      <c r="G56" s="59">
        <v>4</v>
      </c>
      <c r="H56" s="14">
        <v>11.111111111111111</v>
      </c>
      <c r="I56" s="14">
        <v>15.686274509803921</v>
      </c>
      <c r="J56" s="14">
        <v>12.244897959183673</v>
      </c>
      <c r="K56" s="14">
        <v>8.5106382978723403</v>
      </c>
      <c r="L56" s="14">
        <f t="shared" si="5"/>
        <v>13.636363636363635</v>
      </c>
      <c r="M56" s="14">
        <f t="shared" si="6"/>
        <v>8.3333333333333321</v>
      </c>
    </row>
    <row r="57" spans="1:13" ht="12" customHeight="1" x14ac:dyDescent="0.15">
      <c r="A57" s="50" t="s">
        <v>188</v>
      </c>
      <c r="B57" s="53">
        <v>3</v>
      </c>
      <c r="C57" s="53">
        <v>5</v>
      </c>
      <c r="D57" s="53">
        <v>6</v>
      </c>
      <c r="E57" s="53">
        <v>3</v>
      </c>
      <c r="F57" s="53">
        <v>2</v>
      </c>
      <c r="G57" s="59">
        <v>4</v>
      </c>
      <c r="H57" s="14">
        <v>6.666666666666667</v>
      </c>
      <c r="I57" s="14">
        <v>9.8039215686274517</v>
      </c>
      <c r="J57" s="14">
        <v>12.244897959183673</v>
      </c>
      <c r="K57" s="14">
        <v>6.3829787234042552</v>
      </c>
      <c r="L57" s="14">
        <f t="shared" si="5"/>
        <v>4.5454545454545459</v>
      </c>
      <c r="M57" s="14">
        <f t="shared" si="6"/>
        <v>8.3333333333333321</v>
      </c>
    </row>
    <row r="58" spans="1:13" ht="12" customHeight="1" x14ac:dyDescent="0.15">
      <c r="A58" s="50" t="s">
        <v>189</v>
      </c>
      <c r="B58" s="53">
        <v>3</v>
      </c>
      <c r="C58" s="53">
        <v>2</v>
      </c>
      <c r="D58" s="53">
        <v>6</v>
      </c>
      <c r="E58" s="53">
        <v>12</v>
      </c>
      <c r="F58" s="53">
        <v>7</v>
      </c>
      <c r="G58" s="59">
        <v>10</v>
      </c>
      <c r="H58" s="14">
        <v>6.666666666666667</v>
      </c>
      <c r="I58" s="14">
        <v>3.9215686274509802</v>
      </c>
      <c r="J58" s="14">
        <v>12.244897959183673</v>
      </c>
      <c r="K58" s="14">
        <v>25.531914893617021</v>
      </c>
      <c r="L58" s="14">
        <f t="shared" si="5"/>
        <v>15.909090909090908</v>
      </c>
      <c r="M58" s="14">
        <f t="shared" si="6"/>
        <v>20.833333333333336</v>
      </c>
    </row>
    <row r="59" spans="1:13" ht="12" customHeight="1" x14ac:dyDescent="0.15">
      <c r="A59" s="50" t="s">
        <v>190</v>
      </c>
      <c r="B59" s="53">
        <v>13</v>
      </c>
      <c r="C59" s="53">
        <v>11</v>
      </c>
      <c r="D59" s="53">
        <v>10</v>
      </c>
      <c r="E59" s="53">
        <v>12</v>
      </c>
      <c r="F59" s="53">
        <v>13</v>
      </c>
      <c r="G59" s="59">
        <v>12</v>
      </c>
      <c r="H59" s="14">
        <v>28.888888888888886</v>
      </c>
      <c r="I59" s="14">
        <v>21.568627450980394</v>
      </c>
      <c r="J59" s="14">
        <v>20.408163265306122</v>
      </c>
      <c r="K59" s="14">
        <v>25.531914893617021</v>
      </c>
      <c r="L59" s="14">
        <f t="shared" si="5"/>
        <v>29.545454545454547</v>
      </c>
      <c r="M59" s="14">
        <f t="shared" si="6"/>
        <v>25</v>
      </c>
    </row>
    <row r="60" spans="1:13" ht="12" customHeight="1" x14ac:dyDescent="0.15">
      <c r="A60" s="50" t="s">
        <v>191</v>
      </c>
      <c r="B60" s="53">
        <v>4</v>
      </c>
      <c r="C60" s="53">
        <v>5</v>
      </c>
      <c r="D60" s="53">
        <v>3</v>
      </c>
      <c r="E60" s="53">
        <v>2</v>
      </c>
      <c r="F60" s="53">
        <v>1</v>
      </c>
      <c r="G60" s="59">
        <v>1</v>
      </c>
      <c r="H60" s="14">
        <v>8.8888888888888893</v>
      </c>
      <c r="I60" s="14">
        <v>9.8039215686274517</v>
      </c>
      <c r="J60" s="14">
        <v>6.1224489795918364</v>
      </c>
      <c r="K60" s="14">
        <v>4.2553191489361701</v>
      </c>
      <c r="L60" s="14">
        <f t="shared" si="5"/>
        <v>2.2727272727272729</v>
      </c>
      <c r="M60" s="14">
        <f t="shared" si="6"/>
        <v>2.083333333333333</v>
      </c>
    </row>
    <row r="61" spans="1:13" s="6" customFormat="1" x14ac:dyDescent="0.15">
      <c r="B61" s="44"/>
      <c r="C61" s="44"/>
      <c r="D61" s="44"/>
      <c r="E61" s="44"/>
      <c r="F61" s="44"/>
      <c r="G61" s="44"/>
    </row>
    <row r="62" spans="1:13" ht="12" customHeight="1" x14ac:dyDescent="0.15">
      <c r="A62" s="6"/>
      <c r="B62" s="168" t="s">
        <v>178</v>
      </c>
      <c r="C62" s="169"/>
      <c r="D62" s="169"/>
      <c r="E62" s="169"/>
      <c r="F62" s="169"/>
      <c r="G62" s="170"/>
      <c r="H62" s="168" t="s">
        <v>179</v>
      </c>
      <c r="I62" s="169"/>
      <c r="J62" s="169"/>
      <c r="K62" s="169"/>
      <c r="L62" s="169"/>
      <c r="M62" s="170"/>
    </row>
    <row r="63" spans="1:13" ht="12" customHeight="1" x14ac:dyDescent="0.15">
      <c r="A63" s="6"/>
      <c r="B63" s="2" t="s">
        <v>180</v>
      </c>
      <c r="C63" s="2" t="s">
        <v>33</v>
      </c>
      <c r="D63" s="2" t="s">
        <v>34</v>
      </c>
      <c r="E63" s="2" t="s">
        <v>35</v>
      </c>
      <c r="F63" s="2" t="s">
        <v>36</v>
      </c>
      <c r="G63" s="2" t="s">
        <v>37</v>
      </c>
      <c r="H63" s="2" t="s">
        <v>180</v>
      </c>
      <c r="I63" s="2" t="s">
        <v>33</v>
      </c>
      <c r="J63" s="2" t="s">
        <v>34</v>
      </c>
      <c r="K63" s="2" t="s">
        <v>35</v>
      </c>
      <c r="L63" s="2" t="s">
        <v>36</v>
      </c>
      <c r="M63" s="2" t="s">
        <v>37</v>
      </c>
    </row>
    <row r="64" spans="1:13" ht="12" customHeight="1" x14ac:dyDescent="0.15">
      <c r="A64" s="48" t="s">
        <v>45</v>
      </c>
      <c r="B64" s="49"/>
      <c r="C64" s="49"/>
      <c r="D64" s="49"/>
      <c r="E64" s="49"/>
      <c r="F64" s="49"/>
      <c r="G64" s="49"/>
      <c r="H64" s="5" t="s">
        <v>58</v>
      </c>
      <c r="I64" s="5" t="s">
        <v>58</v>
      </c>
      <c r="J64" s="5" t="s">
        <v>58</v>
      </c>
      <c r="K64" s="5" t="s">
        <v>58</v>
      </c>
      <c r="L64" s="5"/>
      <c r="M64" s="13"/>
    </row>
    <row r="65" spans="1:13" ht="12" customHeight="1" x14ac:dyDescent="0.15">
      <c r="A65" s="90" t="s">
        <v>181</v>
      </c>
      <c r="B65" s="91">
        <v>4</v>
      </c>
      <c r="C65" s="91">
        <v>2</v>
      </c>
      <c r="D65" s="91">
        <v>1</v>
      </c>
      <c r="E65" s="91">
        <v>2</v>
      </c>
      <c r="F65" s="91">
        <v>1</v>
      </c>
      <c r="G65" s="92"/>
      <c r="H65" s="69">
        <v>7.4074074074074066</v>
      </c>
      <c r="I65" s="69">
        <v>4.1666666666666661</v>
      </c>
      <c r="J65" s="69">
        <v>1.8181818181818181</v>
      </c>
      <c r="K65" s="69">
        <v>3.7735849056603774</v>
      </c>
      <c r="L65" s="69">
        <f t="shared" ref="L65:L75" si="7">(F65/SUM($F$65:$F$75)*100)</f>
        <v>1.9607843137254901</v>
      </c>
      <c r="M65" s="69">
        <f>(G65/SUM($G$65:$G$75)*100)</f>
        <v>0</v>
      </c>
    </row>
    <row r="66" spans="1:13" ht="12" customHeight="1" x14ac:dyDescent="0.15">
      <c r="A66" s="50" t="s">
        <v>182</v>
      </c>
      <c r="B66" s="53">
        <v>1</v>
      </c>
      <c r="C66" s="53">
        <v>1</v>
      </c>
      <c r="D66" s="53">
        <v>1</v>
      </c>
      <c r="E66" s="53">
        <v>1</v>
      </c>
      <c r="F66" s="53">
        <v>1</v>
      </c>
      <c r="G66" s="59">
        <v>2</v>
      </c>
      <c r="H66" s="14">
        <v>1.8518518518518516</v>
      </c>
      <c r="I66" s="14">
        <v>2.083333333333333</v>
      </c>
      <c r="J66" s="14">
        <v>1.8181818181818181</v>
      </c>
      <c r="K66" s="14">
        <v>1.8867924528301887</v>
      </c>
      <c r="L66" s="14">
        <f t="shared" si="7"/>
        <v>1.9607843137254901</v>
      </c>
      <c r="M66" s="14">
        <f t="shared" ref="M66:M74" si="8">(G66/SUM($G$65:$G$75)*100)</f>
        <v>3.4482758620689653</v>
      </c>
    </row>
    <row r="67" spans="1:13" ht="12" customHeight="1" x14ac:dyDescent="0.15">
      <c r="A67" s="50" t="s">
        <v>183</v>
      </c>
      <c r="B67" s="53"/>
      <c r="C67" s="53"/>
      <c r="D67" s="53"/>
      <c r="E67" s="53">
        <v>1</v>
      </c>
      <c r="F67" s="53">
        <v>1</v>
      </c>
      <c r="G67" s="59"/>
      <c r="H67" s="14">
        <v>0</v>
      </c>
      <c r="I67" s="14">
        <v>0</v>
      </c>
      <c r="J67" s="14">
        <v>0</v>
      </c>
      <c r="K67" s="14">
        <v>1.8867924528301887</v>
      </c>
      <c r="L67" s="14">
        <f t="shared" si="7"/>
        <v>1.9607843137254901</v>
      </c>
      <c r="M67" s="14">
        <f t="shared" si="8"/>
        <v>0</v>
      </c>
    </row>
    <row r="68" spans="1:13" ht="12" customHeight="1" x14ac:dyDescent="0.15">
      <c r="A68" s="50" t="s">
        <v>184</v>
      </c>
      <c r="B68" s="53">
        <v>1</v>
      </c>
      <c r="C68" s="53">
        <v>1</v>
      </c>
      <c r="D68" s="53">
        <v>1</v>
      </c>
      <c r="E68" s="53"/>
      <c r="F68" s="53">
        <v>1</v>
      </c>
      <c r="G68" s="59"/>
      <c r="H68" s="14">
        <v>1.8518518518518516</v>
      </c>
      <c r="I68" s="14">
        <v>2.083333333333333</v>
      </c>
      <c r="J68" s="14">
        <v>1.8181818181818181</v>
      </c>
      <c r="K68" s="14">
        <v>0</v>
      </c>
      <c r="L68" s="14">
        <f t="shared" si="7"/>
        <v>1.9607843137254901</v>
      </c>
      <c r="M68" s="14">
        <f t="shared" si="8"/>
        <v>0</v>
      </c>
    </row>
    <row r="69" spans="1:13" ht="12" customHeight="1" x14ac:dyDescent="0.15">
      <c r="A69" s="50" t="s">
        <v>185</v>
      </c>
      <c r="B69" s="53">
        <v>12</v>
      </c>
      <c r="C69" s="53">
        <v>14</v>
      </c>
      <c r="D69" s="53">
        <v>14</v>
      </c>
      <c r="E69" s="53">
        <v>11</v>
      </c>
      <c r="F69" s="53">
        <v>10</v>
      </c>
      <c r="G69" s="59">
        <v>9</v>
      </c>
      <c r="H69" s="14">
        <v>22.222222222222221</v>
      </c>
      <c r="I69" s="14">
        <v>29.166666666666668</v>
      </c>
      <c r="J69" s="14">
        <v>25.454545454545453</v>
      </c>
      <c r="K69" s="14">
        <v>20.754716981132077</v>
      </c>
      <c r="L69" s="14">
        <f t="shared" si="7"/>
        <v>19.607843137254903</v>
      </c>
      <c r="M69" s="14">
        <f t="shared" si="8"/>
        <v>15.517241379310345</v>
      </c>
    </row>
    <row r="70" spans="1:13" ht="12" customHeight="1" x14ac:dyDescent="0.15">
      <c r="A70" s="50" t="s">
        <v>186</v>
      </c>
      <c r="B70" s="53">
        <v>5</v>
      </c>
      <c r="C70" s="53">
        <v>6</v>
      </c>
      <c r="D70" s="53">
        <v>8</v>
      </c>
      <c r="E70" s="53">
        <v>4</v>
      </c>
      <c r="F70" s="53">
        <v>3</v>
      </c>
      <c r="G70" s="59">
        <v>2</v>
      </c>
      <c r="H70" s="14">
        <v>9.2592592592592595</v>
      </c>
      <c r="I70" s="14">
        <v>12.5</v>
      </c>
      <c r="J70" s="14">
        <v>14.545454545454545</v>
      </c>
      <c r="K70" s="14">
        <v>7.5471698113207548</v>
      </c>
      <c r="L70" s="14">
        <f t="shared" si="7"/>
        <v>5.8823529411764701</v>
      </c>
      <c r="M70" s="14">
        <f t="shared" si="8"/>
        <v>3.4482758620689653</v>
      </c>
    </row>
    <row r="71" spans="1:13" ht="12" customHeight="1" x14ac:dyDescent="0.15">
      <c r="A71" s="50" t="s">
        <v>187</v>
      </c>
      <c r="B71" s="53">
        <v>6</v>
      </c>
      <c r="C71" s="53">
        <v>5</v>
      </c>
      <c r="D71" s="53">
        <v>5</v>
      </c>
      <c r="E71" s="53">
        <v>5</v>
      </c>
      <c r="F71" s="53">
        <v>5</v>
      </c>
      <c r="G71" s="59">
        <v>2</v>
      </c>
      <c r="H71" s="14">
        <v>11.111111111111111</v>
      </c>
      <c r="I71" s="14">
        <v>10.416666666666668</v>
      </c>
      <c r="J71" s="14">
        <v>9.0909090909090917</v>
      </c>
      <c r="K71" s="14">
        <v>9.433962264150944</v>
      </c>
      <c r="L71" s="14">
        <f t="shared" si="7"/>
        <v>9.8039215686274517</v>
      </c>
      <c r="M71" s="14">
        <f t="shared" si="8"/>
        <v>3.4482758620689653</v>
      </c>
    </row>
    <row r="72" spans="1:13" ht="12" customHeight="1" x14ac:dyDescent="0.15">
      <c r="A72" s="50" t="s">
        <v>188</v>
      </c>
      <c r="B72" s="53">
        <v>5</v>
      </c>
      <c r="C72" s="53">
        <v>3</v>
      </c>
      <c r="D72" s="53">
        <v>4</v>
      </c>
      <c r="E72" s="53">
        <v>4</v>
      </c>
      <c r="F72" s="53">
        <v>6</v>
      </c>
      <c r="G72" s="59">
        <v>5</v>
      </c>
      <c r="H72" s="14">
        <v>9.2592592592592595</v>
      </c>
      <c r="I72" s="14">
        <v>6.25</v>
      </c>
      <c r="J72" s="14">
        <v>7.2727272727272725</v>
      </c>
      <c r="K72" s="14">
        <v>7.5471698113207548</v>
      </c>
      <c r="L72" s="14">
        <f t="shared" si="7"/>
        <v>11.76470588235294</v>
      </c>
      <c r="M72" s="14">
        <f t="shared" si="8"/>
        <v>8.6206896551724146</v>
      </c>
    </row>
    <row r="73" spans="1:13" ht="12" customHeight="1" x14ac:dyDescent="0.15">
      <c r="A73" s="50" t="s">
        <v>189</v>
      </c>
      <c r="B73" s="53">
        <v>4</v>
      </c>
      <c r="C73" s="53">
        <v>2</v>
      </c>
      <c r="D73" s="53">
        <v>4</v>
      </c>
      <c r="E73" s="53">
        <v>12</v>
      </c>
      <c r="F73" s="53">
        <v>9</v>
      </c>
      <c r="G73" s="59">
        <v>17</v>
      </c>
      <c r="H73" s="14">
        <v>7.4074074074074066</v>
      </c>
      <c r="I73" s="14">
        <v>4.1666666666666661</v>
      </c>
      <c r="J73" s="14">
        <v>7.2727272727272725</v>
      </c>
      <c r="K73" s="14">
        <v>22.641509433962266</v>
      </c>
      <c r="L73" s="14">
        <f t="shared" si="7"/>
        <v>17.647058823529413</v>
      </c>
      <c r="M73" s="14">
        <f t="shared" si="8"/>
        <v>29.310344827586203</v>
      </c>
    </row>
    <row r="74" spans="1:13" ht="12" customHeight="1" x14ac:dyDescent="0.15">
      <c r="A74" s="50" t="s">
        <v>190</v>
      </c>
      <c r="B74" s="53">
        <v>12</v>
      </c>
      <c r="C74" s="53">
        <v>11</v>
      </c>
      <c r="D74" s="53">
        <v>15</v>
      </c>
      <c r="E74" s="53">
        <v>11</v>
      </c>
      <c r="F74" s="53">
        <v>12</v>
      </c>
      <c r="G74" s="59">
        <v>20</v>
      </c>
      <c r="H74" s="14">
        <v>22.222222222222221</v>
      </c>
      <c r="I74" s="14">
        <v>22.916666666666664</v>
      </c>
      <c r="J74" s="14">
        <v>27.27272727272727</v>
      </c>
      <c r="K74" s="14">
        <v>20.754716981132077</v>
      </c>
      <c r="L74" s="14">
        <f t="shared" si="7"/>
        <v>23.52941176470588</v>
      </c>
      <c r="M74" s="14">
        <f t="shared" si="8"/>
        <v>34.482758620689658</v>
      </c>
    </row>
    <row r="75" spans="1:13" ht="12" customHeight="1" x14ac:dyDescent="0.15">
      <c r="A75" s="55" t="s">
        <v>191</v>
      </c>
      <c r="B75" s="56">
        <v>4</v>
      </c>
      <c r="C75" s="56">
        <v>3</v>
      </c>
      <c r="D75" s="56">
        <v>2</v>
      </c>
      <c r="E75" s="56">
        <v>2</v>
      </c>
      <c r="F75" s="56">
        <v>2</v>
      </c>
      <c r="G75" s="60">
        <v>1</v>
      </c>
      <c r="H75" s="57">
        <v>7.4074074074074066</v>
      </c>
      <c r="I75" s="57">
        <v>6.25</v>
      </c>
      <c r="J75" s="57">
        <v>3.6363636363636362</v>
      </c>
      <c r="K75" s="57">
        <v>3.7735849056603774</v>
      </c>
      <c r="L75" s="57">
        <f t="shared" si="7"/>
        <v>3.9215686274509802</v>
      </c>
      <c r="M75" s="57">
        <f>(G75/SUM($G$65:$G$75)*100)</f>
        <v>1.7241379310344827</v>
      </c>
    </row>
    <row r="76" spans="1:13" ht="12" customHeight="1" x14ac:dyDescent="0.15">
      <c r="A76" s="48" t="s">
        <v>46</v>
      </c>
      <c r="B76" s="49"/>
      <c r="C76" s="49"/>
      <c r="D76" s="49"/>
      <c r="E76" s="49"/>
      <c r="F76" s="49"/>
      <c r="G76" s="49"/>
      <c r="H76" s="5" t="s">
        <v>58</v>
      </c>
      <c r="I76" s="5" t="s">
        <v>58</v>
      </c>
      <c r="J76" s="5" t="s">
        <v>58</v>
      </c>
      <c r="K76" s="5" t="s">
        <v>58</v>
      </c>
      <c r="L76" s="5"/>
      <c r="M76" s="13"/>
    </row>
    <row r="77" spans="1:13" ht="12" customHeight="1" x14ac:dyDescent="0.15">
      <c r="A77" s="90" t="s">
        <v>181</v>
      </c>
      <c r="B77" s="91">
        <v>1</v>
      </c>
      <c r="C77" s="91">
        <v>1</v>
      </c>
      <c r="D77" s="91">
        <v>1</v>
      </c>
      <c r="E77" s="91">
        <v>1</v>
      </c>
      <c r="F77" s="91">
        <v>1</v>
      </c>
      <c r="G77" s="92">
        <v>1</v>
      </c>
      <c r="H77" s="69">
        <v>1.8181818181818181</v>
      </c>
      <c r="I77" s="69">
        <v>1.6666666666666667</v>
      </c>
      <c r="J77" s="69">
        <v>1.6666666666666667</v>
      </c>
      <c r="K77" s="69">
        <v>1.639344262295082</v>
      </c>
      <c r="L77" s="69">
        <f t="shared" ref="L77:L87" si="9">(F77/SUM($F$77:$F$87)*100)</f>
        <v>1.5151515151515151</v>
      </c>
      <c r="M77" s="69">
        <f>(G77/SUM($G$77:$G$87)*100)</f>
        <v>1.5873015873015872</v>
      </c>
    </row>
    <row r="78" spans="1:13" ht="12" customHeight="1" x14ac:dyDescent="0.15">
      <c r="A78" s="50" t="s">
        <v>182</v>
      </c>
      <c r="B78" s="53">
        <v>3</v>
      </c>
      <c r="C78" s="53">
        <v>2</v>
      </c>
      <c r="D78" s="53">
        <v>3</v>
      </c>
      <c r="E78" s="53">
        <v>4</v>
      </c>
      <c r="F78" s="53">
        <v>5</v>
      </c>
      <c r="G78" s="59">
        <v>4</v>
      </c>
      <c r="H78" s="14">
        <v>5.4545454545454541</v>
      </c>
      <c r="I78" s="14">
        <v>3.3333333333333335</v>
      </c>
      <c r="J78" s="14">
        <v>5</v>
      </c>
      <c r="K78" s="14">
        <v>6.557377049180328</v>
      </c>
      <c r="L78" s="14">
        <f t="shared" si="9"/>
        <v>7.5757575757575761</v>
      </c>
      <c r="M78" s="14">
        <f t="shared" ref="M78:M86" si="10">(G78/SUM($G$77:$G$87)*100)</f>
        <v>6.3492063492063489</v>
      </c>
    </row>
    <row r="79" spans="1:13" ht="12" customHeight="1" x14ac:dyDescent="0.15">
      <c r="A79" s="50" t="s">
        <v>183</v>
      </c>
      <c r="B79" s="53"/>
      <c r="C79" s="53"/>
      <c r="D79" s="53"/>
      <c r="E79" s="53">
        <v>1</v>
      </c>
      <c r="F79" s="53">
        <v>2</v>
      </c>
      <c r="G79" s="59">
        <v>1</v>
      </c>
      <c r="H79" s="14">
        <v>0</v>
      </c>
      <c r="I79" s="14">
        <v>0</v>
      </c>
      <c r="J79" s="14">
        <v>0</v>
      </c>
      <c r="K79" s="14">
        <v>1.639344262295082</v>
      </c>
      <c r="L79" s="14">
        <f t="shared" si="9"/>
        <v>3.0303030303030303</v>
      </c>
      <c r="M79" s="14">
        <f t="shared" si="10"/>
        <v>1.5873015873015872</v>
      </c>
    </row>
    <row r="80" spans="1:13" ht="12" customHeight="1" x14ac:dyDescent="0.15">
      <c r="A80" s="50" t="s">
        <v>184</v>
      </c>
      <c r="B80" s="53"/>
      <c r="C80" s="53">
        <v>2</v>
      </c>
      <c r="D80" s="53"/>
      <c r="E80" s="53">
        <v>1</v>
      </c>
      <c r="F80" s="53">
        <v>1</v>
      </c>
      <c r="G80" s="59"/>
      <c r="H80" s="14">
        <v>0</v>
      </c>
      <c r="I80" s="14">
        <v>3.3333333333333335</v>
      </c>
      <c r="J80" s="14">
        <v>0</v>
      </c>
      <c r="K80" s="14">
        <v>1.639344262295082</v>
      </c>
      <c r="L80" s="14">
        <f t="shared" si="9"/>
        <v>1.5151515151515151</v>
      </c>
      <c r="M80" s="14">
        <f t="shared" si="10"/>
        <v>0</v>
      </c>
    </row>
    <row r="81" spans="1:13" ht="12" customHeight="1" x14ac:dyDescent="0.15">
      <c r="A81" s="50" t="s">
        <v>185</v>
      </c>
      <c r="B81" s="53">
        <v>9</v>
      </c>
      <c r="C81" s="53">
        <v>8</v>
      </c>
      <c r="D81" s="53">
        <v>9</v>
      </c>
      <c r="E81" s="53">
        <v>9</v>
      </c>
      <c r="F81" s="53">
        <v>8</v>
      </c>
      <c r="G81" s="59">
        <v>9</v>
      </c>
      <c r="H81" s="14">
        <v>16.363636363636363</v>
      </c>
      <c r="I81" s="14">
        <v>13.333333333333334</v>
      </c>
      <c r="J81" s="14">
        <v>15</v>
      </c>
      <c r="K81" s="14">
        <v>14.754098360655737</v>
      </c>
      <c r="L81" s="14">
        <f t="shared" si="9"/>
        <v>12.121212121212121</v>
      </c>
      <c r="M81" s="14">
        <f t="shared" si="10"/>
        <v>14.285714285714285</v>
      </c>
    </row>
    <row r="82" spans="1:13" ht="12" customHeight="1" x14ac:dyDescent="0.15">
      <c r="A82" s="50" t="s">
        <v>186</v>
      </c>
      <c r="B82" s="53">
        <v>7</v>
      </c>
      <c r="C82" s="53">
        <v>6</v>
      </c>
      <c r="D82" s="53">
        <v>9</v>
      </c>
      <c r="E82" s="53">
        <v>6</v>
      </c>
      <c r="F82" s="53">
        <v>5</v>
      </c>
      <c r="G82" s="59">
        <v>2</v>
      </c>
      <c r="H82" s="14">
        <v>12.727272727272727</v>
      </c>
      <c r="I82" s="14">
        <v>10</v>
      </c>
      <c r="J82" s="14">
        <v>15</v>
      </c>
      <c r="K82" s="14">
        <v>9.8360655737704921</v>
      </c>
      <c r="L82" s="14">
        <f t="shared" si="9"/>
        <v>7.5757575757575761</v>
      </c>
      <c r="M82" s="14">
        <f t="shared" si="10"/>
        <v>3.1746031746031744</v>
      </c>
    </row>
    <row r="83" spans="1:13" ht="12" customHeight="1" x14ac:dyDescent="0.15">
      <c r="A83" s="50" t="s">
        <v>187</v>
      </c>
      <c r="B83" s="53">
        <v>8</v>
      </c>
      <c r="C83" s="53">
        <v>8</v>
      </c>
      <c r="D83" s="53">
        <v>7</v>
      </c>
      <c r="E83" s="53">
        <v>7</v>
      </c>
      <c r="F83" s="53">
        <v>8</v>
      </c>
      <c r="G83" s="59">
        <v>8</v>
      </c>
      <c r="H83" s="14">
        <v>14.545454545454545</v>
      </c>
      <c r="I83" s="14">
        <v>13.333333333333334</v>
      </c>
      <c r="J83" s="14">
        <v>11.666666666666666</v>
      </c>
      <c r="K83" s="14">
        <v>11.475409836065573</v>
      </c>
      <c r="L83" s="14">
        <f t="shared" si="9"/>
        <v>12.121212121212121</v>
      </c>
      <c r="M83" s="14">
        <f t="shared" si="10"/>
        <v>12.698412698412698</v>
      </c>
    </row>
    <row r="84" spans="1:13" ht="12" customHeight="1" x14ac:dyDescent="0.15">
      <c r="A84" s="50" t="s">
        <v>188</v>
      </c>
      <c r="B84" s="53">
        <v>2</v>
      </c>
      <c r="C84" s="53">
        <v>5</v>
      </c>
      <c r="D84" s="53">
        <v>4</v>
      </c>
      <c r="E84" s="53">
        <v>3</v>
      </c>
      <c r="F84" s="53">
        <v>4</v>
      </c>
      <c r="G84" s="59">
        <v>3</v>
      </c>
      <c r="H84" s="14">
        <v>3.6363636363636362</v>
      </c>
      <c r="I84" s="14">
        <v>8.3333333333333321</v>
      </c>
      <c r="J84" s="14">
        <v>6.666666666666667</v>
      </c>
      <c r="K84" s="14">
        <v>4.918032786885246</v>
      </c>
      <c r="L84" s="14">
        <f t="shared" si="9"/>
        <v>6.0606060606060606</v>
      </c>
      <c r="M84" s="14">
        <f t="shared" si="10"/>
        <v>4.7619047619047619</v>
      </c>
    </row>
    <row r="85" spans="1:13" ht="12" customHeight="1" x14ac:dyDescent="0.15">
      <c r="A85" s="50" t="s">
        <v>189</v>
      </c>
      <c r="B85" s="53">
        <v>7</v>
      </c>
      <c r="C85" s="53">
        <v>7</v>
      </c>
      <c r="D85" s="53">
        <v>6</v>
      </c>
      <c r="E85" s="53">
        <v>16</v>
      </c>
      <c r="F85" s="53">
        <v>13</v>
      </c>
      <c r="G85" s="59">
        <v>15</v>
      </c>
      <c r="H85" s="14">
        <v>12.727272727272727</v>
      </c>
      <c r="I85" s="14">
        <v>11.666666666666666</v>
      </c>
      <c r="J85" s="14">
        <v>10</v>
      </c>
      <c r="K85" s="14">
        <v>26.229508196721312</v>
      </c>
      <c r="L85" s="14">
        <f t="shared" si="9"/>
        <v>19.696969696969695</v>
      </c>
      <c r="M85" s="14">
        <f t="shared" si="10"/>
        <v>23.809523809523807</v>
      </c>
    </row>
    <row r="86" spans="1:13" ht="12" customHeight="1" x14ac:dyDescent="0.15">
      <c r="A86" s="50" t="s">
        <v>190</v>
      </c>
      <c r="B86" s="53">
        <v>15</v>
      </c>
      <c r="C86" s="53">
        <v>17</v>
      </c>
      <c r="D86" s="53">
        <v>19</v>
      </c>
      <c r="E86" s="53">
        <v>10</v>
      </c>
      <c r="F86" s="53">
        <v>15</v>
      </c>
      <c r="G86" s="59">
        <v>17</v>
      </c>
      <c r="H86" s="14">
        <v>27.27272727272727</v>
      </c>
      <c r="I86" s="14">
        <v>28.333333333333332</v>
      </c>
      <c r="J86" s="14">
        <v>31.666666666666664</v>
      </c>
      <c r="K86" s="14">
        <v>16.393442622950818</v>
      </c>
      <c r="L86" s="14">
        <f t="shared" si="9"/>
        <v>22.727272727272727</v>
      </c>
      <c r="M86" s="14">
        <f t="shared" si="10"/>
        <v>26.984126984126984</v>
      </c>
    </row>
    <row r="87" spans="1:13" ht="12" customHeight="1" x14ac:dyDescent="0.15">
      <c r="A87" s="50" t="s">
        <v>191</v>
      </c>
      <c r="B87" s="53">
        <v>3</v>
      </c>
      <c r="C87" s="53">
        <v>4</v>
      </c>
      <c r="D87" s="53">
        <v>2</v>
      </c>
      <c r="E87" s="53">
        <v>3</v>
      </c>
      <c r="F87" s="53">
        <v>4</v>
      </c>
      <c r="G87" s="59">
        <v>3</v>
      </c>
      <c r="H87" s="14">
        <v>5.4545454545454541</v>
      </c>
      <c r="I87" s="14">
        <v>6.666666666666667</v>
      </c>
      <c r="J87" s="14">
        <v>3.3333333333333335</v>
      </c>
      <c r="K87" s="14">
        <v>4.918032786885246</v>
      </c>
      <c r="L87" s="14">
        <f t="shared" si="9"/>
        <v>6.0606060606060606</v>
      </c>
      <c r="M87" s="14">
        <f>(G87/SUM($G$77:$G$87)*100)</f>
        <v>4.7619047619047619</v>
      </c>
    </row>
    <row r="88" spans="1:13" s="6" customFormat="1" x14ac:dyDescent="0.15">
      <c r="B88" s="44"/>
      <c r="C88" s="44"/>
      <c r="D88" s="44"/>
      <c r="E88" s="44"/>
      <c r="F88" s="44"/>
      <c r="G88" s="44"/>
    </row>
    <row r="89" spans="1:13" ht="12" customHeight="1" x14ac:dyDescent="0.15">
      <c r="A89" s="6"/>
      <c r="B89" s="168" t="s">
        <v>178</v>
      </c>
      <c r="C89" s="169"/>
      <c r="D89" s="169"/>
      <c r="E89" s="169"/>
      <c r="F89" s="169"/>
      <c r="G89" s="170"/>
      <c r="H89" s="168" t="s">
        <v>179</v>
      </c>
      <c r="I89" s="169"/>
      <c r="J89" s="169"/>
      <c r="K89" s="169"/>
      <c r="L89" s="169"/>
      <c r="M89" s="170"/>
    </row>
    <row r="90" spans="1:13" ht="12" customHeight="1" x14ac:dyDescent="0.15">
      <c r="A90" s="6"/>
      <c r="B90" s="2" t="s">
        <v>180</v>
      </c>
      <c r="C90" s="2" t="s">
        <v>33</v>
      </c>
      <c r="D90" s="2" t="s">
        <v>34</v>
      </c>
      <c r="E90" s="2" t="s">
        <v>35</v>
      </c>
      <c r="F90" s="2" t="s">
        <v>36</v>
      </c>
      <c r="G90" s="2" t="s">
        <v>37</v>
      </c>
      <c r="H90" s="2" t="s">
        <v>180</v>
      </c>
      <c r="I90" s="2" t="s">
        <v>33</v>
      </c>
      <c r="J90" s="2" t="s">
        <v>34</v>
      </c>
      <c r="K90" s="2" t="s">
        <v>35</v>
      </c>
      <c r="L90" s="2" t="s">
        <v>36</v>
      </c>
      <c r="M90" s="2" t="s">
        <v>37</v>
      </c>
    </row>
    <row r="91" spans="1:13" ht="12" customHeight="1" x14ac:dyDescent="0.15">
      <c r="A91" s="48" t="s">
        <v>47</v>
      </c>
      <c r="B91" s="49"/>
      <c r="C91" s="49"/>
      <c r="D91" s="49"/>
      <c r="E91" s="49"/>
      <c r="F91" s="49"/>
      <c r="G91" s="49"/>
      <c r="H91" s="5" t="s">
        <v>58</v>
      </c>
      <c r="I91" s="5" t="s">
        <v>58</v>
      </c>
      <c r="J91" s="5" t="s">
        <v>58</v>
      </c>
      <c r="K91" s="5" t="s">
        <v>58</v>
      </c>
      <c r="L91" s="5"/>
      <c r="M91" s="13"/>
    </row>
    <row r="92" spans="1:13" ht="12" customHeight="1" x14ac:dyDescent="0.15">
      <c r="A92" s="90" t="s">
        <v>192</v>
      </c>
      <c r="B92" s="91">
        <v>1</v>
      </c>
      <c r="C92" s="91">
        <v>1</v>
      </c>
      <c r="D92" s="91">
        <v>1</v>
      </c>
      <c r="E92" s="91"/>
      <c r="F92" s="91"/>
      <c r="G92" s="92"/>
      <c r="H92" s="69">
        <v>2.2727272727272729</v>
      </c>
      <c r="I92" s="69">
        <v>2.2222222222222223</v>
      </c>
      <c r="J92" s="69">
        <v>2.2222222222222223</v>
      </c>
      <c r="K92" s="69">
        <v>0</v>
      </c>
      <c r="L92" s="69">
        <f t="shared" ref="L92:L102" si="11">(F92/SUM($F$92:$F$102)*100)</f>
        <v>0</v>
      </c>
      <c r="M92" s="69">
        <f>(G92/SUM($G$92:$G$102)*100)</f>
        <v>0</v>
      </c>
    </row>
    <row r="93" spans="1:13" ht="12" customHeight="1" x14ac:dyDescent="0.15">
      <c r="A93" s="50" t="s">
        <v>181</v>
      </c>
      <c r="B93" s="53">
        <v>1</v>
      </c>
      <c r="C93" s="53">
        <v>3</v>
      </c>
      <c r="D93" s="53">
        <v>2</v>
      </c>
      <c r="E93" s="53">
        <v>3</v>
      </c>
      <c r="F93" s="53">
        <v>3</v>
      </c>
      <c r="G93" s="59">
        <v>2</v>
      </c>
      <c r="H93" s="14">
        <v>2.2727272727272729</v>
      </c>
      <c r="I93" s="14">
        <v>6.666666666666667</v>
      </c>
      <c r="J93" s="14">
        <v>4.4444444444444446</v>
      </c>
      <c r="K93" s="14">
        <v>6.5217391304347823</v>
      </c>
      <c r="L93" s="14">
        <f t="shared" si="11"/>
        <v>6.5217391304347823</v>
      </c>
      <c r="M93" s="14">
        <f t="shared" ref="M93:M102" si="12">(G93/SUM($G$92:$G$102)*100)</f>
        <v>4.8780487804878048</v>
      </c>
    </row>
    <row r="94" spans="1:13" ht="12" customHeight="1" x14ac:dyDescent="0.15">
      <c r="A94" s="50" t="s">
        <v>182</v>
      </c>
      <c r="B94" s="53">
        <v>1</v>
      </c>
      <c r="C94" s="53">
        <v>1</v>
      </c>
      <c r="D94" s="53">
        <v>2</v>
      </c>
      <c r="E94" s="53">
        <v>2</v>
      </c>
      <c r="F94" s="53">
        <v>2</v>
      </c>
      <c r="G94" s="59">
        <v>2</v>
      </c>
      <c r="H94" s="14">
        <v>2.2727272727272729</v>
      </c>
      <c r="I94" s="14">
        <v>2.2222222222222223</v>
      </c>
      <c r="J94" s="14">
        <v>4.4444444444444446</v>
      </c>
      <c r="K94" s="14">
        <v>4.3478260869565215</v>
      </c>
      <c r="L94" s="14">
        <f t="shared" si="11"/>
        <v>4.3478260869565215</v>
      </c>
      <c r="M94" s="14">
        <f t="shared" si="12"/>
        <v>4.8780487804878048</v>
      </c>
    </row>
    <row r="95" spans="1:13" ht="12" customHeight="1" x14ac:dyDescent="0.15">
      <c r="A95" s="50" t="s">
        <v>183</v>
      </c>
      <c r="B95" s="53"/>
      <c r="C95" s="53">
        <v>1</v>
      </c>
      <c r="D95" s="53"/>
      <c r="E95" s="53"/>
      <c r="F95" s="53"/>
      <c r="G95" s="59">
        <v>1</v>
      </c>
      <c r="H95" s="14">
        <v>0</v>
      </c>
      <c r="I95" s="14">
        <v>2.2222222222222223</v>
      </c>
      <c r="J95" s="14">
        <v>0</v>
      </c>
      <c r="K95" s="14">
        <v>0</v>
      </c>
      <c r="L95" s="14">
        <f t="shared" si="11"/>
        <v>0</v>
      </c>
      <c r="M95" s="14">
        <f t="shared" si="12"/>
        <v>2.4390243902439024</v>
      </c>
    </row>
    <row r="96" spans="1:13" ht="12" customHeight="1" x14ac:dyDescent="0.15">
      <c r="A96" s="50" t="s">
        <v>185</v>
      </c>
      <c r="B96" s="53">
        <v>11</v>
      </c>
      <c r="C96" s="53">
        <v>10</v>
      </c>
      <c r="D96" s="53">
        <v>10</v>
      </c>
      <c r="E96" s="53">
        <v>7</v>
      </c>
      <c r="F96" s="53">
        <v>8</v>
      </c>
      <c r="G96" s="59">
        <v>8</v>
      </c>
      <c r="H96" s="14">
        <v>25</v>
      </c>
      <c r="I96" s="14">
        <v>22.222222222222221</v>
      </c>
      <c r="J96" s="14">
        <v>22.222222222222221</v>
      </c>
      <c r="K96" s="14">
        <v>15.217391304347828</v>
      </c>
      <c r="L96" s="14">
        <f t="shared" si="11"/>
        <v>17.391304347826086</v>
      </c>
      <c r="M96" s="14">
        <f t="shared" si="12"/>
        <v>19.512195121951219</v>
      </c>
    </row>
    <row r="97" spans="1:13" ht="12" customHeight="1" x14ac:dyDescent="0.15">
      <c r="A97" s="50" t="s">
        <v>186</v>
      </c>
      <c r="B97" s="53">
        <v>3</v>
      </c>
      <c r="C97" s="53">
        <v>3</v>
      </c>
      <c r="D97" s="53">
        <v>4</v>
      </c>
      <c r="E97" s="53">
        <v>5</v>
      </c>
      <c r="F97" s="53">
        <v>3</v>
      </c>
      <c r="G97" s="59"/>
      <c r="H97" s="14">
        <v>6.8181818181818175</v>
      </c>
      <c r="I97" s="14">
        <v>6.666666666666667</v>
      </c>
      <c r="J97" s="14">
        <v>8.8888888888888893</v>
      </c>
      <c r="K97" s="14">
        <v>10.869565217391305</v>
      </c>
      <c r="L97" s="14">
        <f t="shared" si="11"/>
        <v>6.5217391304347823</v>
      </c>
      <c r="M97" s="14">
        <f t="shared" si="12"/>
        <v>0</v>
      </c>
    </row>
    <row r="98" spans="1:13" ht="12" customHeight="1" x14ac:dyDescent="0.15">
      <c r="A98" s="50" t="s">
        <v>187</v>
      </c>
      <c r="B98" s="53">
        <v>6</v>
      </c>
      <c r="C98" s="53">
        <v>5</v>
      </c>
      <c r="D98" s="53">
        <v>6</v>
      </c>
      <c r="E98" s="53">
        <v>3</v>
      </c>
      <c r="F98" s="53">
        <v>3</v>
      </c>
      <c r="G98" s="59">
        <v>2</v>
      </c>
      <c r="H98" s="14">
        <v>13.636363636363635</v>
      </c>
      <c r="I98" s="14">
        <v>11.111111111111111</v>
      </c>
      <c r="J98" s="14">
        <v>13.333333333333334</v>
      </c>
      <c r="K98" s="14">
        <v>6.5217391304347823</v>
      </c>
      <c r="L98" s="14">
        <f t="shared" si="11"/>
        <v>6.5217391304347823</v>
      </c>
      <c r="M98" s="14">
        <f t="shared" si="12"/>
        <v>4.8780487804878048</v>
      </c>
    </row>
    <row r="99" spans="1:13" ht="12" customHeight="1" x14ac:dyDescent="0.15">
      <c r="A99" s="50" t="s">
        <v>188</v>
      </c>
      <c r="B99" s="53">
        <v>2</v>
      </c>
      <c r="C99" s="53">
        <v>1</v>
      </c>
      <c r="D99" s="53">
        <v>1</v>
      </c>
      <c r="E99" s="53">
        <v>5</v>
      </c>
      <c r="F99" s="53">
        <v>2</v>
      </c>
      <c r="G99" s="59">
        <v>2</v>
      </c>
      <c r="H99" s="14">
        <v>4.5454545454545459</v>
      </c>
      <c r="I99" s="14">
        <v>2.2222222222222223</v>
      </c>
      <c r="J99" s="14">
        <v>2.2222222222222223</v>
      </c>
      <c r="K99" s="14">
        <v>10.869565217391305</v>
      </c>
      <c r="L99" s="14">
        <f t="shared" si="11"/>
        <v>4.3478260869565215</v>
      </c>
      <c r="M99" s="14">
        <f t="shared" si="12"/>
        <v>4.8780487804878048</v>
      </c>
    </row>
    <row r="100" spans="1:13" ht="12" customHeight="1" x14ac:dyDescent="0.15">
      <c r="A100" s="50" t="s">
        <v>189</v>
      </c>
      <c r="B100" s="53">
        <v>9</v>
      </c>
      <c r="C100" s="53">
        <v>8</v>
      </c>
      <c r="D100" s="53">
        <v>8</v>
      </c>
      <c r="E100" s="53">
        <v>13</v>
      </c>
      <c r="F100" s="53">
        <v>14</v>
      </c>
      <c r="G100" s="59">
        <v>11</v>
      </c>
      <c r="H100" s="14">
        <v>20.454545454545457</v>
      </c>
      <c r="I100" s="14">
        <v>17.777777777777779</v>
      </c>
      <c r="J100" s="14">
        <v>17.777777777777779</v>
      </c>
      <c r="K100" s="14">
        <v>28.260869565217391</v>
      </c>
      <c r="L100" s="14">
        <f t="shared" si="11"/>
        <v>30.434782608695656</v>
      </c>
      <c r="M100" s="14">
        <f t="shared" si="12"/>
        <v>26.829268292682929</v>
      </c>
    </row>
    <row r="101" spans="1:13" ht="12" customHeight="1" x14ac:dyDescent="0.15">
      <c r="A101" s="50" t="s">
        <v>190</v>
      </c>
      <c r="B101" s="53">
        <v>7</v>
      </c>
      <c r="C101" s="53">
        <v>9</v>
      </c>
      <c r="D101" s="53">
        <v>7</v>
      </c>
      <c r="E101" s="53">
        <v>5</v>
      </c>
      <c r="F101" s="53">
        <v>8</v>
      </c>
      <c r="G101" s="59">
        <v>11</v>
      </c>
      <c r="H101" s="14">
        <v>15.909090909090908</v>
      </c>
      <c r="I101" s="14">
        <v>20</v>
      </c>
      <c r="J101" s="14">
        <v>15.555555555555555</v>
      </c>
      <c r="K101" s="14">
        <v>10.869565217391305</v>
      </c>
      <c r="L101" s="14">
        <f t="shared" si="11"/>
        <v>17.391304347826086</v>
      </c>
      <c r="M101" s="14">
        <f t="shared" si="12"/>
        <v>26.829268292682929</v>
      </c>
    </row>
    <row r="102" spans="1:13" ht="12" customHeight="1" x14ac:dyDescent="0.15">
      <c r="A102" s="55" t="s">
        <v>191</v>
      </c>
      <c r="B102" s="56">
        <v>3</v>
      </c>
      <c r="C102" s="56">
        <v>3</v>
      </c>
      <c r="D102" s="56">
        <v>4</v>
      </c>
      <c r="E102" s="56">
        <v>3</v>
      </c>
      <c r="F102" s="56">
        <v>3</v>
      </c>
      <c r="G102" s="60">
        <v>2</v>
      </c>
      <c r="H102" s="57">
        <v>6.8181818181818175</v>
      </c>
      <c r="I102" s="57">
        <v>6.666666666666667</v>
      </c>
      <c r="J102" s="57">
        <v>8.8888888888888893</v>
      </c>
      <c r="K102" s="57">
        <v>6.5217391304347823</v>
      </c>
      <c r="L102" s="57">
        <f t="shared" si="11"/>
        <v>6.5217391304347823</v>
      </c>
      <c r="M102" s="57">
        <f t="shared" si="12"/>
        <v>4.8780487804878048</v>
      </c>
    </row>
    <row r="103" spans="1:13" ht="12" customHeight="1" x14ac:dyDescent="0.15">
      <c r="A103" s="48" t="s">
        <v>48</v>
      </c>
      <c r="B103" s="49"/>
      <c r="C103" s="49"/>
      <c r="D103" s="49"/>
      <c r="E103" s="49"/>
      <c r="F103" s="49"/>
      <c r="G103" s="49"/>
      <c r="H103" s="5" t="s">
        <v>58</v>
      </c>
      <c r="I103" s="5" t="s">
        <v>58</v>
      </c>
      <c r="J103" s="5" t="s">
        <v>58</v>
      </c>
      <c r="K103" s="5" t="s">
        <v>58</v>
      </c>
      <c r="L103" s="5"/>
      <c r="M103" s="13"/>
    </row>
    <row r="104" spans="1:13" ht="12" customHeight="1" x14ac:dyDescent="0.15">
      <c r="A104" s="90" t="s">
        <v>181</v>
      </c>
      <c r="B104" s="91">
        <v>1</v>
      </c>
      <c r="C104" s="91">
        <v>1</v>
      </c>
      <c r="D104" s="91">
        <v>2</v>
      </c>
      <c r="E104" s="91">
        <v>2</v>
      </c>
      <c r="F104" s="91">
        <v>2</v>
      </c>
      <c r="G104" s="92">
        <v>2</v>
      </c>
      <c r="H104" s="69">
        <v>1.4492753623188406</v>
      </c>
      <c r="I104" s="69">
        <v>1.6949152542372881</v>
      </c>
      <c r="J104" s="69">
        <v>2.9850746268656714</v>
      </c>
      <c r="K104" s="69">
        <v>3.5087719298245612</v>
      </c>
      <c r="L104" s="69">
        <f t="shared" ref="L104:L114" si="13">(F104/SUM($F$104:$F$114)*100)</f>
        <v>3.225806451612903</v>
      </c>
      <c r="M104" s="69">
        <f t="shared" ref="M104:M114" si="14">(G104/SUM($G$104:$G$114)*100)</f>
        <v>3.3898305084745761</v>
      </c>
    </row>
    <row r="105" spans="1:13" ht="12" customHeight="1" x14ac:dyDescent="0.15">
      <c r="A105" s="50" t="s">
        <v>182</v>
      </c>
      <c r="B105" s="53">
        <v>3</v>
      </c>
      <c r="C105" s="53">
        <v>3</v>
      </c>
      <c r="D105" s="53">
        <v>3</v>
      </c>
      <c r="E105" s="53">
        <v>2</v>
      </c>
      <c r="F105" s="53">
        <v>3</v>
      </c>
      <c r="G105" s="59">
        <v>2</v>
      </c>
      <c r="H105" s="14">
        <v>4.3478260869565215</v>
      </c>
      <c r="I105" s="14">
        <v>5.0847457627118651</v>
      </c>
      <c r="J105" s="14">
        <v>4.4776119402985071</v>
      </c>
      <c r="K105" s="14">
        <v>3.5087719298245612</v>
      </c>
      <c r="L105" s="14">
        <f t="shared" si="13"/>
        <v>4.838709677419355</v>
      </c>
      <c r="M105" s="14">
        <f t="shared" si="14"/>
        <v>3.3898305084745761</v>
      </c>
    </row>
    <row r="106" spans="1:13" ht="12" customHeight="1" x14ac:dyDescent="0.15">
      <c r="A106" s="50" t="s">
        <v>183</v>
      </c>
      <c r="B106" s="53"/>
      <c r="C106" s="53"/>
      <c r="D106" s="53"/>
      <c r="E106" s="53"/>
      <c r="F106" s="53">
        <v>2</v>
      </c>
      <c r="G106" s="59">
        <v>1</v>
      </c>
      <c r="H106" s="14"/>
      <c r="I106" s="14"/>
      <c r="J106" s="14"/>
      <c r="K106" s="14"/>
      <c r="L106" s="14">
        <f t="shared" si="13"/>
        <v>3.225806451612903</v>
      </c>
      <c r="M106" s="14">
        <f t="shared" si="14"/>
        <v>1.6949152542372881</v>
      </c>
    </row>
    <row r="107" spans="1:13" ht="12" customHeight="1" x14ac:dyDescent="0.15">
      <c r="A107" s="50" t="s">
        <v>184</v>
      </c>
      <c r="B107" s="53"/>
      <c r="C107" s="53"/>
      <c r="D107" s="53">
        <v>2</v>
      </c>
      <c r="E107" s="53"/>
      <c r="F107" s="53">
        <v>1</v>
      </c>
      <c r="G107" s="59"/>
      <c r="H107" s="14">
        <v>0</v>
      </c>
      <c r="I107" s="14">
        <v>0</v>
      </c>
      <c r="J107" s="14">
        <v>2.9850746268656714</v>
      </c>
      <c r="K107" s="14">
        <v>0</v>
      </c>
      <c r="L107" s="14">
        <f t="shared" si="13"/>
        <v>1.6129032258064515</v>
      </c>
      <c r="M107" s="14">
        <f t="shared" si="14"/>
        <v>0</v>
      </c>
    </row>
    <row r="108" spans="1:13" ht="12" customHeight="1" x14ac:dyDescent="0.15">
      <c r="A108" s="50" t="s">
        <v>185</v>
      </c>
      <c r="B108" s="53">
        <v>16</v>
      </c>
      <c r="C108" s="53">
        <v>14</v>
      </c>
      <c r="D108" s="53">
        <v>14</v>
      </c>
      <c r="E108" s="53">
        <v>11</v>
      </c>
      <c r="F108" s="53">
        <v>12</v>
      </c>
      <c r="G108" s="59">
        <v>11</v>
      </c>
      <c r="H108" s="14">
        <v>23.188405797101449</v>
      </c>
      <c r="I108" s="14">
        <v>23.728813559322035</v>
      </c>
      <c r="J108" s="14">
        <v>20.8955223880597</v>
      </c>
      <c r="K108" s="14">
        <v>19.298245614035086</v>
      </c>
      <c r="L108" s="14">
        <f t="shared" si="13"/>
        <v>19.35483870967742</v>
      </c>
      <c r="M108" s="14">
        <f t="shared" si="14"/>
        <v>18.64406779661017</v>
      </c>
    </row>
    <row r="109" spans="1:13" ht="12" customHeight="1" x14ac:dyDescent="0.15">
      <c r="A109" s="50" t="s">
        <v>186</v>
      </c>
      <c r="B109" s="53">
        <v>6</v>
      </c>
      <c r="C109" s="53">
        <v>7</v>
      </c>
      <c r="D109" s="53">
        <v>9</v>
      </c>
      <c r="E109" s="53">
        <v>6</v>
      </c>
      <c r="F109" s="53">
        <v>4</v>
      </c>
      <c r="G109" s="59">
        <v>2</v>
      </c>
      <c r="H109" s="14">
        <v>8.695652173913043</v>
      </c>
      <c r="I109" s="14">
        <v>11.864406779661017</v>
      </c>
      <c r="J109" s="14">
        <v>13.432835820895523</v>
      </c>
      <c r="K109" s="14">
        <v>10.526315789473683</v>
      </c>
      <c r="L109" s="14">
        <f t="shared" si="13"/>
        <v>6.4516129032258061</v>
      </c>
      <c r="M109" s="14">
        <f t="shared" si="14"/>
        <v>3.3898305084745761</v>
      </c>
    </row>
    <row r="110" spans="1:13" ht="12" customHeight="1" x14ac:dyDescent="0.15">
      <c r="A110" s="50" t="s">
        <v>187</v>
      </c>
      <c r="B110" s="53">
        <v>9</v>
      </c>
      <c r="C110" s="53">
        <v>10</v>
      </c>
      <c r="D110" s="53">
        <v>8</v>
      </c>
      <c r="E110" s="53">
        <v>7</v>
      </c>
      <c r="F110" s="53">
        <v>7</v>
      </c>
      <c r="G110" s="59">
        <v>5</v>
      </c>
      <c r="H110" s="14">
        <v>13.043478260869565</v>
      </c>
      <c r="I110" s="14">
        <v>16.949152542372879</v>
      </c>
      <c r="J110" s="14">
        <v>11.940298507462686</v>
      </c>
      <c r="K110" s="14">
        <v>12.280701754385964</v>
      </c>
      <c r="L110" s="14">
        <f t="shared" si="13"/>
        <v>11.29032258064516</v>
      </c>
      <c r="M110" s="14">
        <f t="shared" si="14"/>
        <v>8.4745762711864394</v>
      </c>
    </row>
    <row r="111" spans="1:13" ht="12" customHeight="1" x14ac:dyDescent="0.15">
      <c r="A111" s="50" t="s">
        <v>188</v>
      </c>
      <c r="B111" s="53">
        <v>7</v>
      </c>
      <c r="C111" s="53">
        <v>8</v>
      </c>
      <c r="D111" s="53">
        <v>6</v>
      </c>
      <c r="E111" s="53">
        <v>7</v>
      </c>
      <c r="F111" s="53">
        <v>6</v>
      </c>
      <c r="G111" s="59">
        <v>7</v>
      </c>
      <c r="H111" s="14">
        <v>10.144927536231885</v>
      </c>
      <c r="I111" s="14">
        <v>13.559322033898304</v>
      </c>
      <c r="J111" s="14">
        <v>8.9552238805970141</v>
      </c>
      <c r="K111" s="14">
        <v>12.280701754385964</v>
      </c>
      <c r="L111" s="14">
        <f t="shared" si="13"/>
        <v>9.67741935483871</v>
      </c>
      <c r="M111" s="14">
        <f t="shared" si="14"/>
        <v>11.864406779661017</v>
      </c>
    </row>
    <row r="112" spans="1:13" ht="12" customHeight="1" x14ac:dyDescent="0.15">
      <c r="A112" s="50" t="s">
        <v>189</v>
      </c>
      <c r="B112" s="53">
        <v>15</v>
      </c>
      <c r="C112" s="53">
        <v>5</v>
      </c>
      <c r="D112" s="53">
        <v>5</v>
      </c>
      <c r="E112" s="53">
        <v>9</v>
      </c>
      <c r="F112" s="53">
        <v>9</v>
      </c>
      <c r="G112" s="59">
        <v>11</v>
      </c>
      <c r="H112" s="14">
        <v>21.739130434782609</v>
      </c>
      <c r="I112" s="14">
        <v>8.4745762711864394</v>
      </c>
      <c r="J112" s="14">
        <v>7.4626865671641784</v>
      </c>
      <c r="K112" s="14">
        <v>15.789473684210526</v>
      </c>
      <c r="L112" s="14">
        <f t="shared" si="13"/>
        <v>14.516129032258066</v>
      </c>
      <c r="M112" s="14">
        <f t="shared" si="14"/>
        <v>18.64406779661017</v>
      </c>
    </row>
    <row r="113" spans="1:13" ht="12" customHeight="1" x14ac:dyDescent="0.15">
      <c r="A113" s="50" t="s">
        <v>190</v>
      </c>
      <c r="B113" s="53">
        <v>9</v>
      </c>
      <c r="C113" s="53">
        <v>10</v>
      </c>
      <c r="D113" s="53">
        <v>16</v>
      </c>
      <c r="E113" s="53">
        <v>11</v>
      </c>
      <c r="F113" s="53">
        <v>13</v>
      </c>
      <c r="G113" s="59">
        <v>16</v>
      </c>
      <c r="H113" s="14">
        <v>13.043478260869565</v>
      </c>
      <c r="I113" s="14">
        <v>16.949152542372879</v>
      </c>
      <c r="J113" s="14">
        <v>23.880597014925371</v>
      </c>
      <c r="K113" s="14">
        <v>19.298245614035086</v>
      </c>
      <c r="L113" s="14">
        <f t="shared" si="13"/>
        <v>20.967741935483872</v>
      </c>
      <c r="M113" s="14">
        <f t="shared" si="14"/>
        <v>27.118644067796609</v>
      </c>
    </row>
    <row r="114" spans="1:13" ht="12" customHeight="1" x14ac:dyDescent="0.15">
      <c r="A114" s="50" t="s">
        <v>191</v>
      </c>
      <c r="B114" s="53">
        <v>3</v>
      </c>
      <c r="C114" s="53">
        <v>1</v>
      </c>
      <c r="D114" s="53">
        <v>2</v>
      </c>
      <c r="E114" s="53">
        <v>2</v>
      </c>
      <c r="F114" s="53">
        <v>3</v>
      </c>
      <c r="G114" s="59">
        <v>2</v>
      </c>
      <c r="H114" s="14">
        <v>4.3478260869565215</v>
      </c>
      <c r="I114" s="14">
        <v>1.6949152542372881</v>
      </c>
      <c r="J114" s="14">
        <v>2.9850746268656714</v>
      </c>
      <c r="K114" s="14">
        <v>3.5087719298245612</v>
      </c>
      <c r="L114" s="14">
        <f t="shared" si="13"/>
        <v>4.838709677419355</v>
      </c>
      <c r="M114" s="14">
        <f t="shared" si="14"/>
        <v>3.3898305084745761</v>
      </c>
    </row>
    <row r="115" spans="1:13" s="6" customFormat="1" x14ac:dyDescent="0.15">
      <c r="B115" s="44"/>
      <c r="C115" s="44"/>
      <c r="D115" s="44"/>
      <c r="E115" s="44"/>
      <c r="F115" s="44"/>
      <c r="G115" s="44"/>
    </row>
    <row r="116" spans="1:13" ht="12" customHeight="1" x14ac:dyDescent="0.15">
      <c r="A116" s="6"/>
      <c r="B116" s="168" t="s">
        <v>178</v>
      </c>
      <c r="C116" s="169"/>
      <c r="D116" s="169"/>
      <c r="E116" s="169"/>
      <c r="F116" s="169"/>
      <c r="G116" s="170"/>
      <c r="H116" s="168" t="s">
        <v>179</v>
      </c>
      <c r="I116" s="169"/>
      <c r="J116" s="169"/>
      <c r="K116" s="169"/>
      <c r="L116" s="169"/>
      <c r="M116" s="170"/>
    </row>
    <row r="117" spans="1:13" ht="12" customHeight="1" x14ac:dyDescent="0.15">
      <c r="A117" s="6"/>
      <c r="B117" s="2" t="s">
        <v>180</v>
      </c>
      <c r="C117" s="2" t="s">
        <v>33</v>
      </c>
      <c r="D117" s="2" t="s">
        <v>34</v>
      </c>
      <c r="E117" s="2" t="s">
        <v>35</v>
      </c>
      <c r="F117" s="2" t="s">
        <v>36</v>
      </c>
      <c r="G117" s="2" t="s">
        <v>37</v>
      </c>
      <c r="H117" s="2" t="s">
        <v>180</v>
      </c>
      <c r="I117" s="2" t="s">
        <v>33</v>
      </c>
      <c r="J117" s="2" t="s">
        <v>34</v>
      </c>
      <c r="K117" s="2" t="s">
        <v>35</v>
      </c>
      <c r="L117" s="2" t="s">
        <v>36</v>
      </c>
      <c r="M117" s="2" t="s">
        <v>37</v>
      </c>
    </row>
    <row r="118" spans="1:13" ht="12" customHeight="1" x14ac:dyDescent="0.15">
      <c r="A118" s="48" t="s">
        <v>49</v>
      </c>
      <c r="B118" s="49"/>
      <c r="C118" s="49"/>
      <c r="D118" s="49"/>
      <c r="E118" s="49"/>
      <c r="F118" s="49"/>
      <c r="G118" s="49"/>
      <c r="H118" s="5" t="s">
        <v>58</v>
      </c>
      <c r="I118" s="5" t="s">
        <v>58</v>
      </c>
      <c r="J118" s="5" t="s">
        <v>58</v>
      </c>
      <c r="K118" s="5" t="s">
        <v>58</v>
      </c>
      <c r="L118" s="5"/>
      <c r="M118" s="13"/>
    </row>
    <row r="119" spans="1:13" ht="12" customHeight="1" x14ac:dyDescent="0.15">
      <c r="A119" s="90" t="s">
        <v>181</v>
      </c>
      <c r="B119" s="91">
        <v>3</v>
      </c>
      <c r="C119" s="91">
        <v>2</v>
      </c>
      <c r="D119" s="91">
        <v>1</v>
      </c>
      <c r="E119" s="91"/>
      <c r="F119" s="91"/>
      <c r="G119" s="92"/>
      <c r="H119" s="69">
        <v>5.8823529411764701</v>
      </c>
      <c r="I119" s="69">
        <v>4.0816326530612246</v>
      </c>
      <c r="J119" s="69">
        <v>1.8867924528301887</v>
      </c>
      <c r="K119" s="69">
        <v>0</v>
      </c>
      <c r="L119" s="69">
        <f t="shared" ref="L119:L129" si="15">(F119/SUM($F$119:$F$129)*100)</f>
        <v>0</v>
      </c>
      <c r="M119" s="69">
        <f t="shared" ref="M119:M129" si="16">(G119/SUM($G$119:$G$129)*100)</f>
        <v>0</v>
      </c>
    </row>
    <row r="120" spans="1:13" ht="12" customHeight="1" x14ac:dyDescent="0.15">
      <c r="A120" s="50" t="s">
        <v>182</v>
      </c>
      <c r="B120" s="53">
        <v>2</v>
      </c>
      <c r="C120" s="53">
        <v>2</v>
      </c>
      <c r="D120" s="53">
        <v>2</v>
      </c>
      <c r="E120" s="53">
        <v>2</v>
      </c>
      <c r="F120" s="53">
        <v>1</v>
      </c>
      <c r="G120" s="59">
        <v>1</v>
      </c>
      <c r="H120" s="14">
        <v>3.9215686274509802</v>
      </c>
      <c r="I120" s="14">
        <v>4.0816326530612246</v>
      </c>
      <c r="J120" s="14">
        <v>3.7735849056603774</v>
      </c>
      <c r="K120" s="14">
        <v>3.8461538461538463</v>
      </c>
      <c r="L120" s="14">
        <f t="shared" si="15"/>
        <v>2.2727272727272729</v>
      </c>
      <c r="M120" s="14">
        <f t="shared" si="16"/>
        <v>2.4390243902439024</v>
      </c>
    </row>
    <row r="121" spans="1:13" ht="12" customHeight="1" x14ac:dyDescent="0.15">
      <c r="A121" s="50" t="s">
        <v>183</v>
      </c>
      <c r="B121" s="53"/>
      <c r="C121" s="53"/>
      <c r="D121" s="53">
        <v>1</v>
      </c>
      <c r="E121" s="53">
        <v>1</v>
      </c>
      <c r="F121" s="53">
        <v>1</v>
      </c>
      <c r="G121" s="59"/>
      <c r="H121" s="14">
        <v>0</v>
      </c>
      <c r="I121" s="14">
        <v>0</v>
      </c>
      <c r="J121" s="14">
        <v>1.8867924528301887</v>
      </c>
      <c r="K121" s="14">
        <v>1.9230769230769231</v>
      </c>
      <c r="L121" s="14">
        <f t="shared" si="15"/>
        <v>2.2727272727272729</v>
      </c>
      <c r="M121" s="14">
        <f t="shared" si="16"/>
        <v>0</v>
      </c>
    </row>
    <row r="122" spans="1:13" ht="12" customHeight="1" x14ac:dyDescent="0.15">
      <c r="A122" s="50" t="s">
        <v>184</v>
      </c>
      <c r="B122" s="53">
        <v>1</v>
      </c>
      <c r="C122" s="53"/>
      <c r="D122" s="53">
        <v>2</v>
      </c>
      <c r="E122" s="53"/>
      <c r="F122" s="53"/>
      <c r="G122" s="59"/>
      <c r="H122" s="14">
        <v>1.9607843137254901</v>
      </c>
      <c r="I122" s="14">
        <v>0</v>
      </c>
      <c r="J122" s="14">
        <v>3.7735849056603774</v>
      </c>
      <c r="K122" s="14">
        <v>0</v>
      </c>
      <c r="L122" s="14">
        <f t="shared" si="15"/>
        <v>0</v>
      </c>
      <c r="M122" s="14">
        <f t="shared" si="16"/>
        <v>0</v>
      </c>
    </row>
    <row r="123" spans="1:13" ht="12" customHeight="1" x14ac:dyDescent="0.15">
      <c r="A123" s="50" t="s">
        <v>185</v>
      </c>
      <c r="B123" s="53">
        <v>5</v>
      </c>
      <c r="C123" s="53">
        <v>7</v>
      </c>
      <c r="D123" s="53">
        <v>6</v>
      </c>
      <c r="E123" s="53">
        <v>7</v>
      </c>
      <c r="F123" s="53">
        <v>7</v>
      </c>
      <c r="G123" s="59">
        <v>5</v>
      </c>
      <c r="H123" s="14">
        <v>9.8039215686274517</v>
      </c>
      <c r="I123" s="14">
        <v>14.285714285714285</v>
      </c>
      <c r="J123" s="14">
        <v>11.320754716981133</v>
      </c>
      <c r="K123" s="14">
        <v>13.461538461538462</v>
      </c>
      <c r="L123" s="14">
        <f t="shared" si="15"/>
        <v>15.909090909090908</v>
      </c>
      <c r="M123" s="14">
        <f t="shared" si="16"/>
        <v>12.195121951219512</v>
      </c>
    </row>
    <row r="124" spans="1:13" ht="12" customHeight="1" x14ac:dyDescent="0.15">
      <c r="A124" s="50" t="s">
        <v>186</v>
      </c>
      <c r="B124" s="53">
        <v>2</v>
      </c>
      <c r="C124" s="53">
        <v>2</v>
      </c>
      <c r="D124" s="53">
        <v>1</v>
      </c>
      <c r="E124" s="53">
        <v>2</v>
      </c>
      <c r="F124" s="53">
        <v>3</v>
      </c>
      <c r="G124" s="59">
        <v>1</v>
      </c>
      <c r="H124" s="14">
        <v>3.9215686274509802</v>
      </c>
      <c r="I124" s="14">
        <v>4.0816326530612246</v>
      </c>
      <c r="J124" s="14">
        <v>1.8867924528301887</v>
      </c>
      <c r="K124" s="14">
        <v>3.8461538461538463</v>
      </c>
      <c r="L124" s="14">
        <f t="shared" si="15"/>
        <v>6.8181818181818175</v>
      </c>
      <c r="M124" s="14">
        <f t="shared" si="16"/>
        <v>2.4390243902439024</v>
      </c>
    </row>
    <row r="125" spans="1:13" ht="12" customHeight="1" x14ac:dyDescent="0.15">
      <c r="A125" s="50" t="s">
        <v>187</v>
      </c>
      <c r="B125" s="53">
        <v>3</v>
      </c>
      <c r="C125" s="53">
        <v>2</v>
      </c>
      <c r="D125" s="53">
        <v>4</v>
      </c>
      <c r="E125" s="53"/>
      <c r="F125" s="53">
        <v>2</v>
      </c>
      <c r="G125" s="59">
        <v>3</v>
      </c>
      <c r="H125" s="14">
        <v>5.8823529411764701</v>
      </c>
      <c r="I125" s="14">
        <v>4.0816326530612246</v>
      </c>
      <c r="J125" s="14">
        <v>7.5471698113207548</v>
      </c>
      <c r="K125" s="14">
        <v>0</v>
      </c>
      <c r="L125" s="14">
        <f t="shared" si="15"/>
        <v>4.5454545454545459</v>
      </c>
      <c r="M125" s="14">
        <f t="shared" si="16"/>
        <v>7.3170731707317067</v>
      </c>
    </row>
    <row r="126" spans="1:13" ht="12" customHeight="1" x14ac:dyDescent="0.15">
      <c r="A126" s="50" t="s">
        <v>188</v>
      </c>
      <c r="B126" s="53">
        <v>5</v>
      </c>
      <c r="C126" s="53">
        <v>3</v>
      </c>
      <c r="D126" s="53">
        <v>3</v>
      </c>
      <c r="E126" s="53">
        <v>5</v>
      </c>
      <c r="F126" s="53">
        <v>4</v>
      </c>
      <c r="G126" s="59">
        <v>4</v>
      </c>
      <c r="H126" s="14">
        <v>9.8039215686274517</v>
      </c>
      <c r="I126" s="14">
        <v>6.1224489795918364</v>
      </c>
      <c r="J126" s="14">
        <v>5.6603773584905666</v>
      </c>
      <c r="K126" s="14">
        <v>9.6153846153846168</v>
      </c>
      <c r="L126" s="14">
        <f t="shared" si="15"/>
        <v>9.0909090909090917</v>
      </c>
      <c r="M126" s="14">
        <f t="shared" si="16"/>
        <v>9.7560975609756095</v>
      </c>
    </row>
    <row r="127" spans="1:13" ht="12" customHeight="1" x14ac:dyDescent="0.15">
      <c r="A127" s="50" t="s">
        <v>189</v>
      </c>
      <c r="B127" s="53">
        <v>2</v>
      </c>
      <c r="C127" s="53">
        <v>3</v>
      </c>
      <c r="D127" s="53">
        <v>6</v>
      </c>
      <c r="E127" s="53">
        <v>10</v>
      </c>
      <c r="F127" s="53">
        <v>3</v>
      </c>
      <c r="G127" s="59">
        <v>3</v>
      </c>
      <c r="H127" s="14">
        <v>3.9215686274509802</v>
      </c>
      <c r="I127" s="14">
        <v>6.1224489795918364</v>
      </c>
      <c r="J127" s="14">
        <v>11.320754716981133</v>
      </c>
      <c r="K127" s="14">
        <v>19.230769230769234</v>
      </c>
      <c r="L127" s="14">
        <f t="shared" si="15"/>
        <v>6.8181818181818175</v>
      </c>
      <c r="M127" s="14">
        <f t="shared" si="16"/>
        <v>7.3170731707317067</v>
      </c>
    </row>
    <row r="128" spans="1:13" ht="12" customHeight="1" x14ac:dyDescent="0.15">
      <c r="A128" s="50" t="s">
        <v>190</v>
      </c>
      <c r="B128" s="53">
        <v>18</v>
      </c>
      <c r="C128" s="53">
        <v>19</v>
      </c>
      <c r="D128" s="53">
        <v>20</v>
      </c>
      <c r="E128" s="53">
        <v>21</v>
      </c>
      <c r="F128" s="53">
        <v>19</v>
      </c>
      <c r="G128" s="59">
        <v>20</v>
      </c>
      <c r="H128" s="14">
        <v>35.294117647058826</v>
      </c>
      <c r="I128" s="14">
        <v>38.775510204081634</v>
      </c>
      <c r="J128" s="14">
        <v>37.735849056603776</v>
      </c>
      <c r="K128" s="14">
        <v>40.384615384615387</v>
      </c>
      <c r="L128" s="14">
        <f t="shared" si="15"/>
        <v>43.18181818181818</v>
      </c>
      <c r="M128" s="14">
        <f t="shared" si="16"/>
        <v>48.780487804878049</v>
      </c>
    </row>
    <row r="129" spans="1:13" ht="12" customHeight="1" x14ac:dyDescent="0.15">
      <c r="A129" s="50" t="s">
        <v>191</v>
      </c>
      <c r="B129" s="53">
        <v>10</v>
      </c>
      <c r="C129" s="53">
        <v>9</v>
      </c>
      <c r="D129" s="53">
        <v>7</v>
      </c>
      <c r="E129" s="53">
        <v>4</v>
      </c>
      <c r="F129" s="53">
        <v>4</v>
      </c>
      <c r="G129" s="59">
        <v>4</v>
      </c>
      <c r="H129" s="14">
        <v>19.607843137254903</v>
      </c>
      <c r="I129" s="14">
        <v>18.367346938775512</v>
      </c>
      <c r="J129" s="14">
        <v>13.20754716981132</v>
      </c>
      <c r="K129" s="14">
        <v>7.6923076923076925</v>
      </c>
      <c r="L129" s="14">
        <f t="shared" si="15"/>
        <v>9.0909090909090917</v>
      </c>
      <c r="M129" s="14">
        <f t="shared" si="16"/>
        <v>9.7560975609756095</v>
      </c>
    </row>
    <row r="130" spans="1:13" ht="12" customHeight="1" x14ac:dyDescent="0.15">
      <c r="A130" s="48" t="s">
        <v>50</v>
      </c>
      <c r="B130" s="49"/>
      <c r="C130" s="49"/>
      <c r="D130" s="49"/>
      <c r="E130" s="49"/>
      <c r="F130" s="49"/>
      <c r="G130" s="49"/>
      <c r="H130" s="5" t="s">
        <v>58</v>
      </c>
      <c r="I130" s="5" t="s">
        <v>58</v>
      </c>
      <c r="J130" s="5" t="s">
        <v>58</v>
      </c>
      <c r="K130" s="5" t="s">
        <v>58</v>
      </c>
      <c r="L130" s="5"/>
      <c r="M130" s="13"/>
    </row>
    <row r="131" spans="1:13" ht="12" customHeight="1" x14ac:dyDescent="0.15">
      <c r="A131" s="90" t="s">
        <v>181</v>
      </c>
      <c r="B131" s="91">
        <v>1</v>
      </c>
      <c r="C131" s="91">
        <v>1</v>
      </c>
      <c r="D131" s="91">
        <v>1</v>
      </c>
      <c r="E131" s="91">
        <v>2</v>
      </c>
      <c r="F131" s="91">
        <v>1</v>
      </c>
      <c r="G131" s="92">
        <v>2</v>
      </c>
      <c r="H131" s="69">
        <v>1.5384615384615385</v>
      </c>
      <c r="I131" s="69">
        <v>1.7543859649122806</v>
      </c>
      <c r="J131" s="69">
        <v>1.5384615384615385</v>
      </c>
      <c r="K131" s="69">
        <v>2.666666666666667</v>
      </c>
      <c r="L131" s="69">
        <f t="shared" ref="L131:L141" si="17">(F131/SUM($F$131:$F$141)*100)</f>
        <v>1.3888888888888888</v>
      </c>
      <c r="M131" s="69">
        <f t="shared" ref="M131:M141" si="18">(G131/SUM($G$131:$G$141)*100)</f>
        <v>2.4691358024691357</v>
      </c>
    </row>
    <row r="132" spans="1:13" ht="12" customHeight="1" x14ac:dyDescent="0.15">
      <c r="A132" s="50" t="s">
        <v>182</v>
      </c>
      <c r="B132" s="53"/>
      <c r="C132" s="53">
        <v>1</v>
      </c>
      <c r="D132" s="53"/>
      <c r="E132" s="53"/>
      <c r="F132" s="53"/>
      <c r="G132" s="59"/>
      <c r="H132" s="14">
        <v>0</v>
      </c>
      <c r="I132" s="14">
        <v>1.7543859649122806</v>
      </c>
      <c r="J132" s="14">
        <v>0</v>
      </c>
      <c r="K132" s="14">
        <v>0</v>
      </c>
      <c r="L132" s="14">
        <f t="shared" si="17"/>
        <v>0</v>
      </c>
      <c r="M132" s="14">
        <f t="shared" si="18"/>
        <v>0</v>
      </c>
    </row>
    <row r="133" spans="1:13" ht="12" customHeight="1" x14ac:dyDescent="0.15">
      <c r="A133" s="50" t="s">
        <v>183</v>
      </c>
      <c r="B133" s="53"/>
      <c r="C133" s="53"/>
      <c r="D133" s="53"/>
      <c r="E133" s="53"/>
      <c r="F133" s="53"/>
      <c r="G133" s="59">
        <v>1</v>
      </c>
      <c r="H133" s="14"/>
      <c r="I133" s="14"/>
      <c r="J133" s="14"/>
      <c r="K133" s="14"/>
      <c r="L133" s="14"/>
      <c r="M133" s="14">
        <f t="shared" si="18"/>
        <v>1.2345679012345678</v>
      </c>
    </row>
    <row r="134" spans="1:13" ht="12" customHeight="1" x14ac:dyDescent="0.15">
      <c r="A134" s="50" t="s">
        <v>184</v>
      </c>
      <c r="B134" s="53">
        <v>1</v>
      </c>
      <c r="C134" s="53">
        <v>1</v>
      </c>
      <c r="D134" s="53"/>
      <c r="E134" s="53"/>
      <c r="F134" s="53">
        <v>1</v>
      </c>
      <c r="G134" s="59"/>
      <c r="H134" s="14">
        <v>1.5384615384615385</v>
      </c>
      <c r="I134" s="14">
        <v>1.7543859649122806</v>
      </c>
      <c r="J134" s="14">
        <v>0</v>
      </c>
      <c r="K134" s="14">
        <v>0</v>
      </c>
      <c r="L134" s="14">
        <f t="shared" si="17"/>
        <v>1.3888888888888888</v>
      </c>
      <c r="M134" s="14">
        <f t="shared" si="18"/>
        <v>0</v>
      </c>
    </row>
    <row r="135" spans="1:13" ht="12" customHeight="1" x14ac:dyDescent="0.15">
      <c r="A135" s="50" t="s">
        <v>185</v>
      </c>
      <c r="B135" s="53">
        <v>1</v>
      </c>
      <c r="C135" s="53">
        <v>1</v>
      </c>
      <c r="D135" s="53"/>
      <c r="E135" s="53">
        <v>1</v>
      </c>
      <c r="F135" s="53"/>
      <c r="G135" s="59">
        <v>3</v>
      </c>
      <c r="H135" s="14">
        <v>1.5384615384615385</v>
      </c>
      <c r="I135" s="14">
        <v>1.7543859649122806</v>
      </c>
      <c r="J135" s="14">
        <v>0</v>
      </c>
      <c r="K135" s="14">
        <v>1.3333333333333335</v>
      </c>
      <c r="L135" s="14">
        <f t="shared" si="17"/>
        <v>0</v>
      </c>
      <c r="M135" s="14">
        <f t="shared" si="18"/>
        <v>3.7037037037037033</v>
      </c>
    </row>
    <row r="136" spans="1:13" ht="12" customHeight="1" x14ac:dyDescent="0.15">
      <c r="A136" s="50" t="s">
        <v>186</v>
      </c>
      <c r="B136" s="53">
        <v>1</v>
      </c>
      <c r="C136" s="53">
        <v>1</v>
      </c>
      <c r="D136" s="53">
        <v>2</v>
      </c>
      <c r="E136" s="53">
        <v>2</v>
      </c>
      <c r="F136" s="53">
        <v>6</v>
      </c>
      <c r="G136" s="59">
        <v>2</v>
      </c>
      <c r="H136" s="14">
        <v>1.5384615384615385</v>
      </c>
      <c r="I136" s="14">
        <v>1.7543859649122806</v>
      </c>
      <c r="J136" s="14">
        <v>3.0769230769230771</v>
      </c>
      <c r="K136" s="14">
        <v>2.666666666666667</v>
      </c>
      <c r="L136" s="14">
        <f t="shared" si="17"/>
        <v>8.3333333333333321</v>
      </c>
      <c r="M136" s="14">
        <f t="shared" si="18"/>
        <v>2.4691358024691357</v>
      </c>
    </row>
    <row r="137" spans="1:13" ht="12" customHeight="1" x14ac:dyDescent="0.15">
      <c r="A137" s="50" t="s">
        <v>187</v>
      </c>
      <c r="B137" s="53">
        <v>20</v>
      </c>
      <c r="C137" s="53">
        <v>19</v>
      </c>
      <c r="D137" s="53">
        <v>20</v>
      </c>
      <c r="E137" s="53">
        <v>18</v>
      </c>
      <c r="F137" s="53">
        <v>18</v>
      </c>
      <c r="G137" s="59">
        <v>19</v>
      </c>
      <c r="H137" s="14">
        <v>30.76923076923077</v>
      </c>
      <c r="I137" s="14">
        <v>33.333333333333329</v>
      </c>
      <c r="J137" s="14">
        <v>30.76923076923077</v>
      </c>
      <c r="K137" s="14">
        <v>24</v>
      </c>
      <c r="L137" s="14">
        <f t="shared" si="17"/>
        <v>25</v>
      </c>
      <c r="M137" s="14">
        <f t="shared" si="18"/>
        <v>23.456790123456788</v>
      </c>
    </row>
    <row r="138" spans="1:13" ht="12" customHeight="1" x14ac:dyDescent="0.15">
      <c r="A138" s="50" t="s">
        <v>188</v>
      </c>
      <c r="B138" s="53">
        <v>13</v>
      </c>
      <c r="C138" s="53">
        <v>10</v>
      </c>
      <c r="D138" s="53">
        <v>8</v>
      </c>
      <c r="E138" s="53">
        <v>9</v>
      </c>
      <c r="F138" s="53">
        <v>7</v>
      </c>
      <c r="G138" s="59">
        <v>10</v>
      </c>
      <c r="H138" s="14">
        <v>20</v>
      </c>
      <c r="I138" s="14">
        <v>17.543859649122805</v>
      </c>
      <c r="J138" s="14">
        <v>12.307692307692308</v>
      </c>
      <c r="K138" s="14">
        <v>12</v>
      </c>
      <c r="L138" s="14">
        <f t="shared" si="17"/>
        <v>9.7222222222222232</v>
      </c>
      <c r="M138" s="14">
        <f t="shared" si="18"/>
        <v>12.345679012345679</v>
      </c>
    </row>
    <row r="139" spans="1:13" ht="12" customHeight="1" x14ac:dyDescent="0.15">
      <c r="A139" s="50" t="s">
        <v>189</v>
      </c>
      <c r="B139" s="53">
        <v>5</v>
      </c>
      <c r="C139" s="53">
        <v>1</v>
      </c>
      <c r="D139" s="53">
        <v>10</v>
      </c>
      <c r="E139" s="53">
        <v>22</v>
      </c>
      <c r="F139" s="53">
        <v>17</v>
      </c>
      <c r="G139" s="59">
        <v>24</v>
      </c>
      <c r="H139" s="14">
        <v>7.6923076923076925</v>
      </c>
      <c r="I139" s="14">
        <v>1.7543859649122806</v>
      </c>
      <c r="J139" s="14">
        <v>15.384615384615385</v>
      </c>
      <c r="K139" s="14">
        <v>29.333333333333332</v>
      </c>
      <c r="L139" s="14">
        <f t="shared" si="17"/>
        <v>23.611111111111111</v>
      </c>
      <c r="M139" s="14">
        <f t="shared" si="18"/>
        <v>29.629629629629626</v>
      </c>
    </row>
    <row r="140" spans="1:13" ht="12" customHeight="1" x14ac:dyDescent="0.15">
      <c r="A140" s="50" t="s">
        <v>190</v>
      </c>
      <c r="B140" s="53">
        <v>15</v>
      </c>
      <c r="C140" s="53">
        <v>17</v>
      </c>
      <c r="D140" s="53">
        <v>22</v>
      </c>
      <c r="E140" s="53">
        <v>19</v>
      </c>
      <c r="F140" s="53">
        <v>20</v>
      </c>
      <c r="G140" s="59">
        <v>18</v>
      </c>
      <c r="H140" s="14">
        <v>23.076923076923077</v>
      </c>
      <c r="I140" s="14">
        <v>29.82456140350877</v>
      </c>
      <c r="J140" s="14">
        <v>33.846153846153847</v>
      </c>
      <c r="K140" s="14">
        <v>25.333333333333336</v>
      </c>
      <c r="L140" s="14">
        <f t="shared" si="17"/>
        <v>27.777777777777779</v>
      </c>
      <c r="M140" s="14">
        <f t="shared" si="18"/>
        <v>22.222222222222221</v>
      </c>
    </row>
    <row r="141" spans="1:13" ht="12" customHeight="1" x14ac:dyDescent="0.15">
      <c r="A141" s="50" t="s">
        <v>191</v>
      </c>
      <c r="B141" s="53">
        <v>8</v>
      </c>
      <c r="C141" s="53">
        <v>5</v>
      </c>
      <c r="D141" s="53">
        <v>2</v>
      </c>
      <c r="E141" s="53">
        <v>2</v>
      </c>
      <c r="F141" s="53">
        <v>2</v>
      </c>
      <c r="G141" s="59">
        <v>2</v>
      </c>
      <c r="H141" s="14">
        <v>12.307692307692308</v>
      </c>
      <c r="I141" s="14">
        <v>8.7719298245614024</v>
      </c>
      <c r="J141" s="14">
        <v>3.0769230769230771</v>
      </c>
      <c r="K141" s="14">
        <v>2.666666666666667</v>
      </c>
      <c r="L141" s="14">
        <f t="shared" si="17"/>
        <v>2.7777777777777777</v>
      </c>
      <c r="M141" s="14">
        <f t="shared" si="18"/>
        <v>2.4691358024691357</v>
      </c>
    </row>
    <row r="142" spans="1:13" s="6" customFormat="1" x14ac:dyDescent="0.15">
      <c r="B142" s="44"/>
      <c r="C142" s="44"/>
      <c r="D142" s="44"/>
      <c r="E142" s="44"/>
      <c r="F142" s="44"/>
      <c r="G142" s="44"/>
    </row>
    <row r="143" spans="1:13" ht="12" customHeight="1" x14ac:dyDescent="0.15">
      <c r="A143" s="6"/>
      <c r="B143" s="168" t="s">
        <v>178</v>
      </c>
      <c r="C143" s="169"/>
      <c r="D143" s="169"/>
      <c r="E143" s="169"/>
      <c r="F143" s="169"/>
      <c r="G143" s="170"/>
      <c r="H143" s="168" t="s">
        <v>179</v>
      </c>
      <c r="I143" s="169"/>
      <c r="J143" s="169"/>
      <c r="K143" s="169"/>
      <c r="L143" s="169"/>
      <c r="M143" s="170"/>
    </row>
    <row r="144" spans="1:13" ht="12" customHeight="1" x14ac:dyDescent="0.15">
      <c r="A144" s="6"/>
      <c r="B144" s="2" t="s">
        <v>180</v>
      </c>
      <c r="C144" s="2" t="s">
        <v>33</v>
      </c>
      <c r="D144" s="2" t="s">
        <v>34</v>
      </c>
      <c r="E144" s="2" t="s">
        <v>35</v>
      </c>
      <c r="F144" s="2" t="s">
        <v>36</v>
      </c>
      <c r="G144" s="2" t="s">
        <v>37</v>
      </c>
      <c r="H144" s="2" t="s">
        <v>180</v>
      </c>
      <c r="I144" s="2" t="s">
        <v>33</v>
      </c>
      <c r="J144" s="2" t="s">
        <v>34</v>
      </c>
      <c r="K144" s="2" t="s">
        <v>35</v>
      </c>
      <c r="L144" s="2" t="s">
        <v>36</v>
      </c>
      <c r="M144" s="2" t="s">
        <v>37</v>
      </c>
    </row>
    <row r="145" spans="1:13" ht="12" customHeight="1" x14ac:dyDescent="0.15">
      <c r="A145" s="48" t="s">
        <v>51</v>
      </c>
      <c r="B145" s="49"/>
      <c r="C145" s="49"/>
      <c r="D145" s="49"/>
      <c r="E145" s="49"/>
      <c r="F145" s="49"/>
      <c r="G145" s="49"/>
      <c r="H145" s="5" t="s">
        <v>58</v>
      </c>
      <c r="I145" s="5" t="s">
        <v>58</v>
      </c>
      <c r="J145" s="5" t="s">
        <v>58</v>
      </c>
      <c r="K145" s="5" t="s">
        <v>58</v>
      </c>
      <c r="L145" s="5"/>
      <c r="M145" s="13"/>
    </row>
    <row r="146" spans="1:13" ht="12" customHeight="1" x14ac:dyDescent="0.15">
      <c r="A146" s="90" t="s">
        <v>192</v>
      </c>
      <c r="B146" s="91">
        <v>1</v>
      </c>
      <c r="C146" s="91"/>
      <c r="D146" s="91"/>
      <c r="E146" s="91"/>
      <c r="F146" s="91"/>
      <c r="G146" s="92"/>
      <c r="H146" s="69">
        <v>1.3333333333333335</v>
      </c>
      <c r="I146" s="69">
        <v>0</v>
      </c>
      <c r="J146" s="69">
        <v>0</v>
      </c>
      <c r="K146" s="69">
        <v>0</v>
      </c>
      <c r="L146" s="69">
        <f t="shared" ref="L146:L157" si="19">(F146/SUM($F$146:$F$157)*100)</f>
        <v>0</v>
      </c>
      <c r="M146" s="69">
        <f t="shared" ref="M146:M157" si="20">(G146/SUM($G$146:$G$157)*100)</f>
        <v>0</v>
      </c>
    </row>
    <row r="147" spans="1:13" ht="12" customHeight="1" x14ac:dyDescent="0.15">
      <c r="A147" s="50" t="s">
        <v>181</v>
      </c>
      <c r="B147" s="53">
        <v>1</v>
      </c>
      <c r="C147" s="53">
        <v>1</v>
      </c>
      <c r="D147" s="53">
        <v>1</v>
      </c>
      <c r="E147" s="53">
        <v>1</v>
      </c>
      <c r="F147" s="53">
        <v>1</v>
      </c>
      <c r="G147" s="59">
        <v>1</v>
      </c>
      <c r="H147" s="14">
        <v>1.3333333333333335</v>
      </c>
      <c r="I147" s="14">
        <v>1.5625</v>
      </c>
      <c r="J147" s="14">
        <v>1.4285714285714286</v>
      </c>
      <c r="K147" s="14">
        <v>1.639344262295082</v>
      </c>
      <c r="L147" s="14">
        <f t="shared" si="19"/>
        <v>1.5625</v>
      </c>
      <c r="M147" s="14">
        <f t="shared" si="20"/>
        <v>1.5384615384615385</v>
      </c>
    </row>
    <row r="148" spans="1:13" ht="12" customHeight="1" x14ac:dyDescent="0.15">
      <c r="A148" s="50" t="s">
        <v>182</v>
      </c>
      <c r="B148" s="53">
        <v>1</v>
      </c>
      <c r="C148" s="53">
        <v>1</v>
      </c>
      <c r="D148" s="53">
        <v>1</v>
      </c>
      <c r="E148" s="53"/>
      <c r="F148" s="53">
        <v>1</v>
      </c>
      <c r="G148" s="59">
        <v>1</v>
      </c>
      <c r="H148" s="14">
        <v>1.3333333333333335</v>
      </c>
      <c r="I148" s="14">
        <v>1.5625</v>
      </c>
      <c r="J148" s="14">
        <v>1.4285714285714286</v>
      </c>
      <c r="K148" s="14">
        <v>0</v>
      </c>
      <c r="L148" s="14">
        <f t="shared" si="19"/>
        <v>1.5625</v>
      </c>
      <c r="M148" s="14">
        <f t="shared" si="20"/>
        <v>1.5384615384615385</v>
      </c>
    </row>
    <row r="149" spans="1:13" ht="12" customHeight="1" x14ac:dyDescent="0.15">
      <c r="A149" s="50" t="s">
        <v>183</v>
      </c>
      <c r="B149" s="53"/>
      <c r="C149" s="53"/>
      <c r="D149" s="53"/>
      <c r="E149" s="53">
        <v>1</v>
      </c>
      <c r="F149" s="53"/>
      <c r="G149" s="59">
        <v>1</v>
      </c>
      <c r="H149" s="14">
        <v>0</v>
      </c>
      <c r="I149" s="14">
        <v>0</v>
      </c>
      <c r="J149" s="14">
        <v>0</v>
      </c>
      <c r="K149" s="14">
        <v>1.639344262295082</v>
      </c>
      <c r="L149" s="14">
        <f t="shared" si="19"/>
        <v>0</v>
      </c>
      <c r="M149" s="14">
        <f t="shared" si="20"/>
        <v>1.5384615384615385</v>
      </c>
    </row>
    <row r="150" spans="1:13" ht="12" customHeight="1" x14ac:dyDescent="0.15">
      <c r="A150" s="50" t="s">
        <v>184</v>
      </c>
      <c r="B150" s="53">
        <v>1</v>
      </c>
      <c r="C150" s="53"/>
      <c r="D150" s="53"/>
      <c r="E150" s="53">
        <v>2</v>
      </c>
      <c r="F150" s="53">
        <v>2</v>
      </c>
      <c r="G150" s="59">
        <v>1</v>
      </c>
      <c r="H150" s="14">
        <v>1.3333333333333335</v>
      </c>
      <c r="I150" s="14">
        <v>0</v>
      </c>
      <c r="J150" s="14">
        <v>0</v>
      </c>
      <c r="K150" s="14">
        <v>3.278688524590164</v>
      </c>
      <c r="L150" s="14">
        <f t="shared" si="19"/>
        <v>3.125</v>
      </c>
      <c r="M150" s="14">
        <f t="shared" si="20"/>
        <v>1.5384615384615385</v>
      </c>
    </row>
    <row r="151" spans="1:13" ht="12" customHeight="1" x14ac:dyDescent="0.15">
      <c r="A151" s="50" t="s">
        <v>185</v>
      </c>
      <c r="B151" s="53">
        <v>19</v>
      </c>
      <c r="C151" s="53">
        <v>17</v>
      </c>
      <c r="D151" s="53">
        <v>18</v>
      </c>
      <c r="E151" s="53">
        <v>14</v>
      </c>
      <c r="F151" s="53">
        <v>16</v>
      </c>
      <c r="G151" s="59">
        <v>13</v>
      </c>
      <c r="H151" s="14">
        <v>25.333333333333336</v>
      </c>
      <c r="I151" s="14">
        <v>26.5625</v>
      </c>
      <c r="J151" s="14">
        <v>25.714285714285712</v>
      </c>
      <c r="K151" s="14">
        <v>22.950819672131146</v>
      </c>
      <c r="L151" s="14">
        <f t="shared" si="19"/>
        <v>25</v>
      </c>
      <c r="M151" s="14">
        <f t="shared" si="20"/>
        <v>20</v>
      </c>
    </row>
    <row r="152" spans="1:13" ht="12" customHeight="1" x14ac:dyDescent="0.15">
      <c r="A152" s="50" t="s">
        <v>186</v>
      </c>
      <c r="B152" s="53">
        <v>7</v>
      </c>
      <c r="C152" s="53">
        <v>5</v>
      </c>
      <c r="D152" s="53">
        <v>7</v>
      </c>
      <c r="E152" s="53">
        <v>2</v>
      </c>
      <c r="F152" s="53">
        <v>4</v>
      </c>
      <c r="G152" s="59">
        <v>3</v>
      </c>
      <c r="H152" s="14">
        <v>9.3333333333333339</v>
      </c>
      <c r="I152" s="14">
        <v>7.8125</v>
      </c>
      <c r="J152" s="14">
        <v>10</v>
      </c>
      <c r="K152" s="14">
        <v>3.278688524590164</v>
      </c>
      <c r="L152" s="14">
        <f t="shared" si="19"/>
        <v>6.25</v>
      </c>
      <c r="M152" s="14">
        <f t="shared" si="20"/>
        <v>4.6153846153846159</v>
      </c>
    </row>
    <row r="153" spans="1:13" ht="12" customHeight="1" x14ac:dyDescent="0.15">
      <c r="A153" s="50" t="s">
        <v>187</v>
      </c>
      <c r="B153" s="53">
        <v>6</v>
      </c>
      <c r="C153" s="53">
        <v>7</v>
      </c>
      <c r="D153" s="53">
        <v>6</v>
      </c>
      <c r="E153" s="53">
        <v>5</v>
      </c>
      <c r="F153" s="53">
        <v>4</v>
      </c>
      <c r="G153" s="59">
        <v>2</v>
      </c>
      <c r="H153" s="14">
        <v>8</v>
      </c>
      <c r="I153" s="14">
        <v>10.9375</v>
      </c>
      <c r="J153" s="14">
        <v>8.5714285714285712</v>
      </c>
      <c r="K153" s="14">
        <v>8.1967213114754092</v>
      </c>
      <c r="L153" s="14">
        <f t="shared" si="19"/>
        <v>6.25</v>
      </c>
      <c r="M153" s="14">
        <f t="shared" si="20"/>
        <v>3.0769230769230771</v>
      </c>
    </row>
    <row r="154" spans="1:13" ht="12" customHeight="1" x14ac:dyDescent="0.15">
      <c r="A154" s="50" t="s">
        <v>188</v>
      </c>
      <c r="B154" s="53">
        <v>5</v>
      </c>
      <c r="C154" s="53">
        <v>5</v>
      </c>
      <c r="D154" s="53">
        <v>4</v>
      </c>
      <c r="E154" s="53">
        <v>3</v>
      </c>
      <c r="F154" s="53">
        <v>3</v>
      </c>
      <c r="G154" s="59">
        <v>4</v>
      </c>
      <c r="H154" s="14">
        <v>6.666666666666667</v>
      </c>
      <c r="I154" s="14">
        <v>7.8125</v>
      </c>
      <c r="J154" s="14">
        <v>5.7142857142857144</v>
      </c>
      <c r="K154" s="14">
        <v>4.918032786885246</v>
      </c>
      <c r="L154" s="14">
        <f t="shared" si="19"/>
        <v>4.6875</v>
      </c>
      <c r="M154" s="14">
        <f t="shared" si="20"/>
        <v>6.1538461538461542</v>
      </c>
    </row>
    <row r="155" spans="1:13" ht="12" customHeight="1" x14ac:dyDescent="0.15">
      <c r="A155" s="50" t="s">
        <v>189</v>
      </c>
      <c r="B155" s="53">
        <v>12</v>
      </c>
      <c r="C155" s="53">
        <v>7</v>
      </c>
      <c r="D155" s="53">
        <v>12</v>
      </c>
      <c r="E155" s="53">
        <v>16</v>
      </c>
      <c r="F155" s="53">
        <v>13</v>
      </c>
      <c r="G155" s="59">
        <v>20</v>
      </c>
      <c r="H155" s="14">
        <v>16</v>
      </c>
      <c r="I155" s="14">
        <v>10.9375</v>
      </c>
      <c r="J155" s="14">
        <v>17.142857142857142</v>
      </c>
      <c r="K155" s="14">
        <v>26.229508196721312</v>
      </c>
      <c r="L155" s="14">
        <f t="shared" si="19"/>
        <v>20.3125</v>
      </c>
      <c r="M155" s="14">
        <f t="shared" si="20"/>
        <v>30.76923076923077</v>
      </c>
    </row>
    <row r="156" spans="1:13" ht="12" customHeight="1" x14ac:dyDescent="0.15">
      <c r="A156" s="50" t="s">
        <v>190</v>
      </c>
      <c r="B156" s="53">
        <v>15</v>
      </c>
      <c r="C156" s="53">
        <v>15</v>
      </c>
      <c r="D156" s="53">
        <v>17</v>
      </c>
      <c r="E156" s="53">
        <v>15</v>
      </c>
      <c r="F156" s="53">
        <v>18</v>
      </c>
      <c r="G156" s="59">
        <v>17</v>
      </c>
      <c r="H156" s="14">
        <v>20</v>
      </c>
      <c r="I156" s="14">
        <v>23.4375</v>
      </c>
      <c r="J156" s="14">
        <v>24.285714285714285</v>
      </c>
      <c r="K156" s="14">
        <v>24.590163934426229</v>
      </c>
      <c r="L156" s="14">
        <f t="shared" si="19"/>
        <v>28.125</v>
      </c>
      <c r="M156" s="14">
        <f t="shared" si="20"/>
        <v>26.153846153846157</v>
      </c>
    </row>
    <row r="157" spans="1:13" ht="12" customHeight="1" x14ac:dyDescent="0.15">
      <c r="A157" s="55" t="s">
        <v>191</v>
      </c>
      <c r="B157" s="56">
        <v>7</v>
      </c>
      <c r="C157" s="56">
        <v>6</v>
      </c>
      <c r="D157" s="56">
        <v>4</v>
      </c>
      <c r="E157" s="56">
        <v>2</v>
      </c>
      <c r="F157" s="56">
        <v>2</v>
      </c>
      <c r="G157" s="60">
        <v>2</v>
      </c>
      <c r="H157" s="57">
        <v>9.3333333333333339</v>
      </c>
      <c r="I157" s="57">
        <v>9.375</v>
      </c>
      <c r="J157" s="57">
        <v>5.7142857142857144</v>
      </c>
      <c r="K157" s="57">
        <v>3.278688524590164</v>
      </c>
      <c r="L157" s="57">
        <f t="shared" si="19"/>
        <v>3.125</v>
      </c>
      <c r="M157" s="57">
        <f t="shared" si="20"/>
        <v>3.0769230769230771</v>
      </c>
    </row>
    <row r="158" spans="1:13" ht="12" customHeight="1" x14ac:dyDescent="0.15">
      <c r="A158" s="48" t="s">
        <v>52</v>
      </c>
      <c r="B158" s="49"/>
      <c r="C158" s="49"/>
      <c r="D158" s="49"/>
      <c r="E158" s="49"/>
      <c r="F158" s="49"/>
      <c r="G158" s="49"/>
      <c r="H158" s="5" t="s">
        <v>58</v>
      </c>
      <c r="I158" s="5" t="s">
        <v>58</v>
      </c>
      <c r="J158" s="5" t="s">
        <v>58</v>
      </c>
      <c r="K158" s="5" t="s">
        <v>58</v>
      </c>
      <c r="L158" s="5"/>
      <c r="M158" s="13"/>
    </row>
    <row r="159" spans="1:13" ht="12" customHeight="1" x14ac:dyDescent="0.15">
      <c r="A159" s="90" t="s">
        <v>181</v>
      </c>
      <c r="B159" s="91">
        <v>1</v>
      </c>
      <c r="C159" s="91">
        <v>2</v>
      </c>
      <c r="D159" s="91">
        <v>1</v>
      </c>
      <c r="E159" s="91">
        <v>1</v>
      </c>
      <c r="F159" s="91">
        <v>1</v>
      </c>
      <c r="G159" s="92">
        <v>1</v>
      </c>
      <c r="H159" s="69">
        <v>1.8181818181818181</v>
      </c>
      <c r="I159" s="69">
        <v>3.4482758620689653</v>
      </c>
      <c r="J159" s="69">
        <v>1.4285714285714286</v>
      </c>
      <c r="K159" s="69">
        <v>1.6949152542372881</v>
      </c>
      <c r="L159" s="69">
        <f t="shared" ref="L159:L168" si="21">(F159/SUM($F$159:$F$168)*100)</f>
        <v>1.6129032258064515</v>
      </c>
      <c r="M159" s="69">
        <f t="shared" ref="M159:M168" si="22">(G159/SUM($G$159:$G$168)*100)</f>
        <v>1.6666666666666667</v>
      </c>
    </row>
    <row r="160" spans="1:13" ht="12" customHeight="1" x14ac:dyDescent="0.15">
      <c r="A160" s="50" t="s">
        <v>182</v>
      </c>
      <c r="B160" s="53">
        <v>8</v>
      </c>
      <c r="C160" s="53">
        <v>8</v>
      </c>
      <c r="D160" s="53">
        <v>8</v>
      </c>
      <c r="E160" s="53">
        <v>8</v>
      </c>
      <c r="F160" s="53">
        <v>9</v>
      </c>
      <c r="G160" s="59">
        <v>7</v>
      </c>
      <c r="H160" s="14">
        <v>14.545454545454545</v>
      </c>
      <c r="I160" s="14">
        <v>13.793103448275861</v>
      </c>
      <c r="J160" s="14">
        <v>11.428571428571429</v>
      </c>
      <c r="K160" s="14">
        <v>13.559322033898304</v>
      </c>
      <c r="L160" s="14">
        <f t="shared" si="21"/>
        <v>14.516129032258066</v>
      </c>
      <c r="M160" s="14">
        <f t="shared" si="22"/>
        <v>11.666666666666666</v>
      </c>
    </row>
    <row r="161" spans="1:13" ht="12" customHeight="1" x14ac:dyDescent="0.15">
      <c r="A161" s="50" t="s">
        <v>184</v>
      </c>
      <c r="B161" s="53">
        <v>1</v>
      </c>
      <c r="C161" s="53">
        <v>3</v>
      </c>
      <c r="D161" s="53">
        <v>5</v>
      </c>
      <c r="E161" s="53">
        <v>4</v>
      </c>
      <c r="F161" s="53">
        <v>2</v>
      </c>
      <c r="G161" s="59">
        <v>2</v>
      </c>
      <c r="H161" s="14">
        <v>1.8181818181818181</v>
      </c>
      <c r="I161" s="14">
        <v>5.1724137931034484</v>
      </c>
      <c r="J161" s="14">
        <v>7.1428571428571423</v>
      </c>
      <c r="K161" s="14">
        <v>6.7796610169491522</v>
      </c>
      <c r="L161" s="14">
        <f t="shared" si="21"/>
        <v>3.225806451612903</v>
      </c>
      <c r="M161" s="14">
        <f t="shared" si="22"/>
        <v>3.3333333333333335</v>
      </c>
    </row>
    <row r="162" spans="1:13" ht="12" customHeight="1" x14ac:dyDescent="0.15">
      <c r="A162" s="50" t="s">
        <v>185</v>
      </c>
      <c r="B162" s="53">
        <v>9</v>
      </c>
      <c r="C162" s="53">
        <v>9</v>
      </c>
      <c r="D162" s="53">
        <v>11</v>
      </c>
      <c r="E162" s="53">
        <v>8</v>
      </c>
      <c r="F162" s="53">
        <v>8</v>
      </c>
      <c r="G162" s="59">
        <v>8</v>
      </c>
      <c r="H162" s="14">
        <v>16.363636363636363</v>
      </c>
      <c r="I162" s="14">
        <v>15.517241379310345</v>
      </c>
      <c r="J162" s="14">
        <v>15.714285714285714</v>
      </c>
      <c r="K162" s="14">
        <v>13.559322033898304</v>
      </c>
      <c r="L162" s="14">
        <f t="shared" si="21"/>
        <v>12.903225806451612</v>
      </c>
      <c r="M162" s="14">
        <f t="shared" si="22"/>
        <v>13.333333333333334</v>
      </c>
    </row>
    <row r="163" spans="1:13" ht="12" customHeight="1" x14ac:dyDescent="0.15">
      <c r="A163" s="50" t="s">
        <v>186</v>
      </c>
      <c r="B163" s="53">
        <v>4</v>
      </c>
      <c r="C163" s="53">
        <v>3</v>
      </c>
      <c r="D163" s="53">
        <v>9</v>
      </c>
      <c r="E163" s="53">
        <v>5</v>
      </c>
      <c r="F163" s="53">
        <v>5</v>
      </c>
      <c r="G163" s="59">
        <v>2</v>
      </c>
      <c r="H163" s="14">
        <v>7.2727272727272725</v>
      </c>
      <c r="I163" s="14">
        <v>5.1724137931034484</v>
      </c>
      <c r="J163" s="14">
        <v>12.857142857142856</v>
      </c>
      <c r="K163" s="14">
        <v>8.4745762711864394</v>
      </c>
      <c r="L163" s="14">
        <f t="shared" si="21"/>
        <v>8.064516129032258</v>
      </c>
      <c r="M163" s="14">
        <f t="shared" si="22"/>
        <v>3.3333333333333335</v>
      </c>
    </row>
    <row r="164" spans="1:13" ht="12" customHeight="1" x14ac:dyDescent="0.15">
      <c r="A164" s="50" t="s">
        <v>187</v>
      </c>
      <c r="B164" s="53">
        <v>6</v>
      </c>
      <c r="C164" s="53">
        <v>6</v>
      </c>
      <c r="D164" s="53">
        <v>6</v>
      </c>
      <c r="E164" s="53">
        <v>6</v>
      </c>
      <c r="F164" s="53">
        <v>6</v>
      </c>
      <c r="G164" s="59">
        <v>5</v>
      </c>
      <c r="H164" s="14">
        <v>10.909090909090908</v>
      </c>
      <c r="I164" s="14">
        <v>10.344827586206897</v>
      </c>
      <c r="J164" s="14">
        <v>8.5714285714285712</v>
      </c>
      <c r="K164" s="14">
        <v>10.16949152542373</v>
      </c>
      <c r="L164" s="14">
        <f t="shared" si="21"/>
        <v>9.67741935483871</v>
      </c>
      <c r="M164" s="14">
        <f t="shared" si="22"/>
        <v>8.3333333333333321</v>
      </c>
    </row>
    <row r="165" spans="1:13" ht="12" customHeight="1" x14ac:dyDescent="0.15">
      <c r="A165" s="50" t="s">
        <v>188</v>
      </c>
      <c r="B165" s="53">
        <v>4</v>
      </c>
      <c r="C165" s="53">
        <v>3</v>
      </c>
      <c r="D165" s="53">
        <v>1</v>
      </c>
      <c r="E165" s="53">
        <v>2</v>
      </c>
      <c r="F165" s="53">
        <v>3</v>
      </c>
      <c r="G165" s="59">
        <v>5</v>
      </c>
      <c r="H165" s="14">
        <v>7.2727272727272725</v>
      </c>
      <c r="I165" s="14">
        <v>5.1724137931034484</v>
      </c>
      <c r="J165" s="14">
        <v>1.4285714285714286</v>
      </c>
      <c r="K165" s="14">
        <v>3.3898305084745761</v>
      </c>
      <c r="L165" s="14">
        <f t="shared" si="21"/>
        <v>4.838709677419355</v>
      </c>
      <c r="M165" s="14">
        <f t="shared" si="22"/>
        <v>8.3333333333333321</v>
      </c>
    </row>
    <row r="166" spans="1:13" ht="12" customHeight="1" x14ac:dyDescent="0.15">
      <c r="A166" s="50" t="s">
        <v>189</v>
      </c>
      <c r="B166" s="53">
        <v>9</v>
      </c>
      <c r="C166" s="53">
        <v>4</v>
      </c>
      <c r="D166" s="53">
        <v>8</v>
      </c>
      <c r="E166" s="53">
        <v>11</v>
      </c>
      <c r="F166" s="53">
        <v>12</v>
      </c>
      <c r="G166" s="59">
        <v>11</v>
      </c>
      <c r="H166" s="14">
        <v>16.363636363636363</v>
      </c>
      <c r="I166" s="14">
        <v>6.8965517241379306</v>
      </c>
      <c r="J166" s="14">
        <v>11.428571428571429</v>
      </c>
      <c r="K166" s="14">
        <v>18.64406779661017</v>
      </c>
      <c r="L166" s="14">
        <f t="shared" si="21"/>
        <v>19.35483870967742</v>
      </c>
      <c r="M166" s="14">
        <f t="shared" si="22"/>
        <v>18.333333333333332</v>
      </c>
    </row>
    <row r="167" spans="1:13" ht="12" customHeight="1" x14ac:dyDescent="0.15">
      <c r="A167" s="50" t="s">
        <v>190</v>
      </c>
      <c r="B167" s="53">
        <v>11</v>
      </c>
      <c r="C167" s="53">
        <v>16</v>
      </c>
      <c r="D167" s="53">
        <v>19</v>
      </c>
      <c r="E167" s="53">
        <v>12</v>
      </c>
      <c r="F167" s="53">
        <v>14</v>
      </c>
      <c r="G167" s="59">
        <v>17</v>
      </c>
      <c r="H167" s="14">
        <v>20</v>
      </c>
      <c r="I167" s="14">
        <v>27.586206896551722</v>
      </c>
      <c r="J167" s="14">
        <v>27.142857142857142</v>
      </c>
      <c r="K167" s="14">
        <v>20.33898305084746</v>
      </c>
      <c r="L167" s="14">
        <f t="shared" si="21"/>
        <v>22.58064516129032</v>
      </c>
      <c r="M167" s="14">
        <f t="shared" si="22"/>
        <v>28.333333333333332</v>
      </c>
    </row>
    <row r="168" spans="1:13" ht="12" customHeight="1" x14ac:dyDescent="0.15">
      <c r="A168" s="50" t="s">
        <v>191</v>
      </c>
      <c r="B168" s="53">
        <v>2</v>
      </c>
      <c r="C168" s="53">
        <v>4</v>
      </c>
      <c r="D168" s="53">
        <v>2</v>
      </c>
      <c r="E168" s="53">
        <v>2</v>
      </c>
      <c r="F168" s="53">
        <v>2</v>
      </c>
      <c r="G168" s="59">
        <v>2</v>
      </c>
      <c r="H168" s="14">
        <v>3.6363636363636362</v>
      </c>
      <c r="I168" s="14">
        <v>6.8965517241379306</v>
      </c>
      <c r="J168" s="14">
        <v>2.8571428571428572</v>
      </c>
      <c r="K168" s="14">
        <v>3.3898305084745761</v>
      </c>
      <c r="L168" s="14">
        <f t="shared" si="21"/>
        <v>3.225806451612903</v>
      </c>
      <c r="M168" s="14">
        <f t="shared" si="22"/>
        <v>3.3333333333333335</v>
      </c>
    </row>
    <row r="169" spans="1:13" s="6" customFormat="1" x14ac:dyDescent="0.15">
      <c r="B169" s="44"/>
      <c r="C169" s="44"/>
      <c r="D169" s="44"/>
      <c r="E169" s="44"/>
      <c r="F169" s="44"/>
      <c r="G169" s="44"/>
    </row>
    <row r="170" spans="1:13" ht="12" customHeight="1" x14ac:dyDescent="0.15">
      <c r="A170" s="6"/>
      <c r="B170" s="168" t="s">
        <v>178</v>
      </c>
      <c r="C170" s="169"/>
      <c r="D170" s="169"/>
      <c r="E170" s="169"/>
      <c r="F170" s="169"/>
      <c r="G170" s="170"/>
      <c r="H170" s="168" t="s">
        <v>179</v>
      </c>
      <c r="I170" s="169"/>
      <c r="J170" s="169"/>
      <c r="K170" s="169"/>
      <c r="L170" s="169"/>
      <c r="M170" s="170"/>
    </row>
    <row r="171" spans="1:13" ht="12" customHeight="1" x14ac:dyDescent="0.15">
      <c r="A171" s="6"/>
      <c r="B171" s="2" t="s">
        <v>180</v>
      </c>
      <c r="C171" s="2" t="s">
        <v>33</v>
      </c>
      <c r="D171" s="2" t="s">
        <v>34</v>
      </c>
      <c r="E171" s="2" t="s">
        <v>35</v>
      </c>
      <c r="F171" s="2" t="s">
        <v>36</v>
      </c>
      <c r="G171" s="2" t="s">
        <v>37</v>
      </c>
      <c r="H171" s="2" t="s">
        <v>180</v>
      </c>
      <c r="I171" s="2" t="s">
        <v>33</v>
      </c>
      <c r="J171" s="2" t="s">
        <v>34</v>
      </c>
      <c r="K171" s="2" t="s">
        <v>35</v>
      </c>
      <c r="L171" s="2" t="s">
        <v>36</v>
      </c>
      <c r="M171" s="2" t="s">
        <v>37</v>
      </c>
    </row>
    <row r="172" spans="1:13" ht="12" customHeight="1" x14ac:dyDescent="0.15">
      <c r="A172" s="48" t="s">
        <v>59</v>
      </c>
      <c r="B172" s="49"/>
      <c r="C172" s="49"/>
      <c r="D172" s="49"/>
      <c r="E172" s="49"/>
      <c r="F172" s="49"/>
      <c r="G172" s="49"/>
      <c r="H172" s="5" t="s">
        <v>58</v>
      </c>
      <c r="I172" s="5" t="s">
        <v>58</v>
      </c>
      <c r="J172" s="5" t="s">
        <v>58</v>
      </c>
      <c r="K172" s="5" t="s">
        <v>58</v>
      </c>
      <c r="L172" s="5"/>
      <c r="M172" s="13"/>
    </row>
    <row r="173" spans="1:13" ht="12" customHeight="1" x14ac:dyDescent="0.15">
      <c r="A173" s="90" t="s">
        <v>192</v>
      </c>
      <c r="B173" s="91"/>
      <c r="C173" s="91"/>
      <c r="D173" s="91">
        <v>1</v>
      </c>
      <c r="E173" s="91"/>
      <c r="F173" s="91"/>
      <c r="G173" s="92"/>
      <c r="H173" s="69">
        <v>0</v>
      </c>
      <c r="I173" s="69">
        <v>0</v>
      </c>
      <c r="J173" s="69">
        <v>5.5555555555555554</v>
      </c>
      <c r="K173" s="69" t="s">
        <v>58</v>
      </c>
      <c r="L173" s="69"/>
      <c r="M173" s="69"/>
    </row>
    <row r="174" spans="1:13" ht="12" customHeight="1" x14ac:dyDescent="0.15">
      <c r="A174" s="50" t="s">
        <v>181</v>
      </c>
      <c r="B174" s="53"/>
      <c r="C174" s="53">
        <v>1</v>
      </c>
      <c r="D174" s="53">
        <v>1</v>
      </c>
      <c r="E174" s="53"/>
      <c r="F174" s="53"/>
      <c r="G174" s="59"/>
      <c r="H174" s="14">
        <v>0</v>
      </c>
      <c r="I174" s="14">
        <v>12.5</v>
      </c>
      <c r="J174" s="14">
        <v>5.5555555555555554</v>
      </c>
      <c r="K174" s="14" t="s">
        <v>58</v>
      </c>
      <c r="L174" s="14"/>
      <c r="M174" s="14"/>
    </row>
    <row r="175" spans="1:13" ht="12" customHeight="1" x14ac:dyDescent="0.15">
      <c r="A175" s="50" t="s">
        <v>182</v>
      </c>
      <c r="B175" s="53"/>
      <c r="C175" s="53"/>
      <c r="D175" s="53">
        <v>1</v>
      </c>
      <c r="E175" s="53"/>
      <c r="F175" s="53"/>
      <c r="G175" s="59"/>
      <c r="H175" s="14">
        <v>0</v>
      </c>
      <c r="I175" s="14">
        <v>0</v>
      </c>
      <c r="J175" s="14">
        <v>5.5555555555555554</v>
      </c>
      <c r="K175" s="14" t="s">
        <v>58</v>
      </c>
      <c r="L175" s="14"/>
      <c r="M175" s="14"/>
    </row>
    <row r="176" spans="1:13" ht="12" customHeight="1" x14ac:dyDescent="0.15">
      <c r="A176" s="50" t="s">
        <v>183</v>
      </c>
      <c r="B176" s="53"/>
      <c r="C176" s="53">
        <v>1</v>
      </c>
      <c r="D176" s="53"/>
      <c r="E176" s="53"/>
      <c r="F176" s="53"/>
      <c r="G176" s="59"/>
      <c r="H176" s="14">
        <v>0</v>
      </c>
      <c r="I176" s="14">
        <v>12.5</v>
      </c>
      <c r="J176" s="14">
        <v>0</v>
      </c>
      <c r="K176" s="14" t="s">
        <v>58</v>
      </c>
      <c r="L176" s="14"/>
      <c r="M176" s="14"/>
    </row>
    <row r="177" spans="1:13" ht="12" customHeight="1" x14ac:dyDescent="0.15">
      <c r="A177" s="50" t="s">
        <v>185</v>
      </c>
      <c r="B177" s="53">
        <v>2</v>
      </c>
      <c r="C177" s="53">
        <v>1</v>
      </c>
      <c r="D177" s="53">
        <v>4</v>
      </c>
      <c r="E177" s="53"/>
      <c r="F177" s="53"/>
      <c r="G177" s="59"/>
      <c r="H177" s="14">
        <v>25</v>
      </c>
      <c r="I177" s="14">
        <v>12.5</v>
      </c>
      <c r="J177" s="14">
        <v>22.222222222222221</v>
      </c>
      <c r="K177" s="14" t="s">
        <v>58</v>
      </c>
      <c r="L177" s="14"/>
      <c r="M177" s="14"/>
    </row>
    <row r="178" spans="1:13" ht="12" customHeight="1" x14ac:dyDescent="0.15">
      <c r="A178" s="50" t="s">
        <v>186</v>
      </c>
      <c r="B178" s="53"/>
      <c r="C178" s="53">
        <v>1</v>
      </c>
      <c r="D178" s="53">
        <v>3</v>
      </c>
      <c r="E178" s="53"/>
      <c r="F178" s="53"/>
      <c r="G178" s="59"/>
      <c r="H178" s="14">
        <v>0</v>
      </c>
      <c r="I178" s="14">
        <v>12.5</v>
      </c>
      <c r="J178" s="14">
        <v>16.666666666666664</v>
      </c>
      <c r="K178" s="14" t="s">
        <v>58</v>
      </c>
      <c r="L178" s="14"/>
      <c r="M178" s="14"/>
    </row>
    <row r="179" spans="1:13" ht="12" customHeight="1" x14ac:dyDescent="0.15">
      <c r="A179" s="50" t="s">
        <v>187</v>
      </c>
      <c r="B179" s="53">
        <v>1</v>
      </c>
      <c r="C179" s="53">
        <v>1</v>
      </c>
      <c r="D179" s="53">
        <v>2</v>
      </c>
      <c r="E179" s="53"/>
      <c r="F179" s="53"/>
      <c r="G179" s="59"/>
      <c r="H179" s="14">
        <v>12.5</v>
      </c>
      <c r="I179" s="14">
        <v>12.5</v>
      </c>
      <c r="J179" s="14">
        <v>11.111111111111111</v>
      </c>
      <c r="K179" s="14" t="s">
        <v>58</v>
      </c>
      <c r="L179" s="14"/>
      <c r="M179" s="14"/>
    </row>
    <row r="180" spans="1:13" ht="12" customHeight="1" x14ac:dyDescent="0.15">
      <c r="A180" s="50" t="s">
        <v>189</v>
      </c>
      <c r="B180" s="53">
        <v>1</v>
      </c>
      <c r="C180" s="53"/>
      <c r="D180" s="53"/>
      <c r="E180" s="53"/>
      <c r="F180" s="53"/>
      <c r="G180" s="59"/>
      <c r="H180" s="14">
        <v>12.5</v>
      </c>
      <c r="I180" s="14">
        <v>0</v>
      </c>
      <c r="J180" s="14">
        <v>0</v>
      </c>
      <c r="K180" s="14" t="s">
        <v>58</v>
      </c>
      <c r="L180" s="14"/>
      <c r="M180" s="14"/>
    </row>
    <row r="181" spans="1:13" ht="12" customHeight="1" x14ac:dyDescent="0.15">
      <c r="A181" s="50" t="s">
        <v>190</v>
      </c>
      <c r="B181" s="53">
        <v>3</v>
      </c>
      <c r="C181" s="53">
        <v>2</v>
      </c>
      <c r="D181" s="53">
        <v>5</v>
      </c>
      <c r="E181" s="53"/>
      <c r="F181" s="53"/>
      <c r="G181" s="59"/>
      <c r="H181" s="14">
        <v>37.5</v>
      </c>
      <c r="I181" s="14">
        <v>25</v>
      </c>
      <c r="J181" s="14">
        <v>27.777777777777779</v>
      </c>
      <c r="K181" s="14" t="s">
        <v>58</v>
      </c>
      <c r="L181" s="14"/>
      <c r="M181" s="14"/>
    </row>
    <row r="182" spans="1:13" ht="12" customHeight="1" x14ac:dyDescent="0.15">
      <c r="A182" s="55" t="s">
        <v>191</v>
      </c>
      <c r="B182" s="56">
        <v>1</v>
      </c>
      <c r="C182" s="56">
        <v>1</v>
      </c>
      <c r="D182" s="56">
        <v>1</v>
      </c>
      <c r="E182" s="56"/>
      <c r="F182" s="56"/>
      <c r="G182" s="60"/>
      <c r="H182" s="57">
        <v>12.5</v>
      </c>
      <c r="I182" s="57">
        <v>12.5</v>
      </c>
      <c r="J182" s="57">
        <v>5.5555555555555554</v>
      </c>
      <c r="K182" s="57" t="s">
        <v>58</v>
      </c>
      <c r="L182" s="57"/>
      <c r="M182" s="57"/>
    </row>
    <row r="183" spans="1:13" ht="12" customHeight="1" x14ac:dyDescent="0.15">
      <c r="A183" s="48" t="s">
        <v>53</v>
      </c>
      <c r="B183" s="49"/>
      <c r="C183" s="49"/>
      <c r="D183" s="49"/>
      <c r="E183" s="49"/>
      <c r="F183" s="49"/>
      <c r="G183" s="49"/>
      <c r="H183" s="5" t="s">
        <v>58</v>
      </c>
      <c r="I183" s="5" t="s">
        <v>58</v>
      </c>
      <c r="J183" s="5" t="s">
        <v>58</v>
      </c>
      <c r="K183" s="5" t="s">
        <v>58</v>
      </c>
      <c r="L183" s="5"/>
      <c r="M183" s="13"/>
    </row>
    <row r="184" spans="1:13" ht="12" customHeight="1" x14ac:dyDescent="0.15">
      <c r="A184" s="90" t="s">
        <v>182</v>
      </c>
      <c r="B184" s="91">
        <v>1</v>
      </c>
      <c r="C184" s="91">
        <v>1</v>
      </c>
      <c r="D184" s="91">
        <v>2</v>
      </c>
      <c r="E184" s="91"/>
      <c r="F184" s="91"/>
      <c r="G184" s="92"/>
      <c r="H184" s="69">
        <v>7.6923076923076925</v>
      </c>
      <c r="I184" s="69">
        <v>7.6923076923076925</v>
      </c>
      <c r="J184" s="69">
        <v>11.76470588235294</v>
      </c>
      <c r="K184" s="69">
        <v>0</v>
      </c>
      <c r="L184" s="69">
        <f t="shared" ref="L184:L191" si="23">(F184/SUM($F$184:$F$191)*100)</f>
        <v>0</v>
      </c>
      <c r="M184" s="69">
        <f t="shared" ref="M184:M191" si="24">(G184/SUM($G$184:$G$191)*100)</f>
        <v>0</v>
      </c>
    </row>
    <row r="185" spans="1:13" ht="12" customHeight="1" x14ac:dyDescent="0.15">
      <c r="A185" s="50" t="s">
        <v>185</v>
      </c>
      <c r="B185" s="53"/>
      <c r="C185" s="53">
        <v>1</v>
      </c>
      <c r="D185" s="53">
        <v>2</v>
      </c>
      <c r="E185" s="53"/>
      <c r="F185" s="53"/>
      <c r="G185" s="59"/>
      <c r="H185" s="14">
        <v>0</v>
      </c>
      <c r="I185" s="14">
        <v>7.6923076923076925</v>
      </c>
      <c r="J185" s="14">
        <v>11.76470588235294</v>
      </c>
      <c r="K185" s="14">
        <v>0</v>
      </c>
      <c r="L185" s="14">
        <f t="shared" si="23"/>
        <v>0</v>
      </c>
      <c r="M185" s="14">
        <f t="shared" si="24"/>
        <v>0</v>
      </c>
    </row>
    <row r="186" spans="1:13" ht="12" customHeight="1" x14ac:dyDescent="0.15">
      <c r="A186" s="50" t="s">
        <v>186</v>
      </c>
      <c r="B186" s="53"/>
      <c r="C186" s="53"/>
      <c r="D186" s="53">
        <v>1</v>
      </c>
      <c r="E186" s="53">
        <v>1</v>
      </c>
      <c r="F186" s="53">
        <v>1</v>
      </c>
      <c r="G186" s="59">
        <v>1</v>
      </c>
      <c r="H186" s="14">
        <v>0</v>
      </c>
      <c r="I186" s="14">
        <v>0</v>
      </c>
      <c r="J186" s="14">
        <v>5.8823529411764701</v>
      </c>
      <c r="K186" s="14">
        <v>100</v>
      </c>
      <c r="L186" s="14">
        <f t="shared" si="23"/>
        <v>100</v>
      </c>
      <c r="M186" s="14">
        <f t="shared" si="24"/>
        <v>100</v>
      </c>
    </row>
    <row r="187" spans="1:13" ht="12" customHeight="1" x14ac:dyDescent="0.15">
      <c r="A187" s="50" t="s">
        <v>187</v>
      </c>
      <c r="B187" s="53">
        <v>1</v>
      </c>
      <c r="C187" s="53">
        <v>2</v>
      </c>
      <c r="D187" s="53">
        <v>3</v>
      </c>
      <c r="E187" s="53"/>
      <c r="F187" s="53"/>
      <c r="G187" s="59"/>
      <c r="H187" s="14">
        <v>7.6923076923076925</v>
      </c>
      <c r="I187" s="14">
        <v>15.384615384615385</v>
      </c>
      <c r="J187" s="14">
        <v>17.647058823529413</v>
      </c>
      <c r="K187" s="14">
        <v>0</v>
      </c>
      <c r="L187" s="14">
        <f t="shared" si="23"/>
        <v>0</v>
      </c>
      <c r="M187" s="14">
        <f t="shared" si="24"/>
        <v>0</v>
      </c>
    </row>
    <row r="188" spans="1:13" ht="12" customHeight="1" x14ac:dyDescent="0.15">
      <c r="A188" s="50" t="s">
        <v>188</v>
      </c>
      <c r="B188" s="53">
        <v>1</v>
      </c>
      <c r="C188" s="53">
        <v>1</v>
      </c>
      <c r="D188" s="53">
        <v>1</v>
      </c>
      <c r="E188" s="53"/>
      <c r="F188" s="53"/>
      <c r="G188" s="59"/>
      <c r="H188" s="14">
        <v>7.6923076923076925</v>
      </c>
      <c r="I188" s="14">
        <v>7.6923076923076925</v>
      </c>
      <c r="J188" s="14">
        <v>5.8823529411764701</v>
      </c>
      <c r="K188" s="14">
        <v>0</v>
      </c>
      <c r="L188" s="14">
        <f t="shared" si="23"/>
        <v>0</v>
      </c>
      <c r="M188" s="14">
        <f t="shared" si="24"/>
        <v>0</v>
      </c>
    </row>
    <row r="189" spans="1:13" ht="12" customHeight="1" x14ac:dyDescent="0.15">
      <c r="A189" s="50" t="s">
        <v>189</v>
      </c>
      <c r="B189" s="53"/>
      <c r="C189" s="53">
        <v>1</v>
      </c>
      <c r="D189" s="53">
        <v>2</v>
      </c>
      <c r="E189" s="53"/>
      <c r="F189" s="53"/>
      <c r="G189" s="59"/>
      <c r="H189" s="14">
        <v>0</v>
      </c>
      <c r="I189" s="14">
        <v>7.6923076923076925</v>
      </c>
      <c r="J189" s="14">
        <v>11.76470588235294</v>
      </c>
      <c r="K189" s="14">
        <v>0</v>
      </c>
      <c r="L189" s="14">
        <f t="shared" si="23"/>
        <v>0</v>
      </c>
      <c r="M189" s="14">
        <f t="shared" si="24"/>
        <v>0</v>
      </c>
    </row>
    <row r="190" spans="1:13" ht="12" customHeight="1" x14ac:dyDescent="0.15">
      <c r="A190" s="50" t="s">
        <v>190</v>
      </c>
      <c r="B190" s="53">
        <v>8</v>
      </c>
      <c r="C190" s="53">
        <v>5</v>
      </c>
      <c r="D190" s="53">
        <v>5</v>
      </c>
      <c r="E190" s="53"/>
      <c r="F190" s="53"/>
      <c r="G190" s="59"/>
      <c r="H190" s="14">
        <v>61.53846153846154</v>
      </c>
      <c r="I190" s="14">
        <v>38.461538461538467</v>
      </c>
      <c r="J190" s="14">
        <v>29.411764705882355</v>
      </c>
      <c r="K190" s="14">
        <v>0</v>
      </c>
      <c r="L190" s="14">
        <f t="shared" si="23"/>
        <v>0</v>
      </c>
      <c r="M190" s="14">
        <f t="shared" si="24"/>
        <v>0</v>
      </c>
    </row>
    <row r="191" spans="1:13" ht="12" customHeight="1" x14ac:dyDescent="0.15">
      <c r="A191" s="55" t="s">
        <v>191</v>
      </c>
      <c r="B191" s="56">
        <v>2</v>
      </c>
      <c r="C191" s="56">
        <v>2</v>
      </c>
      <c r="D191" s="56">
        <v>1</v>
      </c>
      <c r="E191" s="56"/>
      <c r="F191" s="56"/>
      <c r="G191" s="60"/>
      <c r="H191" s="57">
        <v>15.384615384615385</v>
      </c>
      <c r="I191" s="57">
        <v>15.384615384615385</v>
      </c>
      <c r="J191" s="57">
        <v>5.8823529411764701</v>
      </c>
      <c r="K191" s="57">
        <v>0</v>
      </c>
      <c r="L191" s="57">
        <f t="shared" si="23"/>
        <v>0</v>
      </c>
      <c r="M191" s="57">
        <f t="shared" si="24"/>
        <v>0</v>
      </c>
    </row>
    <row r="192" spans="1:13" ht="12" customHeight="1" x14ac:dyDescent="0.15">
      <c r="A192" s="48" t="s">
        <v>54</v>
      </c>
      <c r="B192" s="49"/>
      <c r="C192" s="49"/>
      <c r="D192" s="49"/>
      <c r="E192" s="49"/>
      <c r="F192" s="49"/>
      <c r="G192" s="49"/>
      <c r="H192" s="5" t="s">
        <v>58</v>
      </c>
      <c r="I192" s="5" t="s">
        <v>58</v>
      </c>
      <c r="J192" s="5" t="s">
        <v>58</v>
      </c>
      <c r="K192" s="5" t="s">
        <v>58</v>
      </c>
      <c r="L192" s="5"/>
      <c r="M192" s="13"/>
    </row>
    <row r="193" spans="1:13" ht="12" customHeight="1" x14ac:dyDescent="0.15">
      <c r="A193" s="90" t="s">
        <v>182</v>
      </c>
      <c r="B193" s="91">
        <v>1</v>
      </c>
      <c r="C193" s="91"/>
      <c r="D193" s="91">
        <v>1</v>
      </c>
      <c r="E193" s="91">
        <v>1</v>
      </c>
      <c r="F193" s="91">
        <v>1</v>
      </c>
      <c r="G193" s="92">
        <v>1</v>
      </c>
      <c r="H193" s="69">
        <v>50</v>
      </c>
      <c r="I193" s="69" t="s">
        <v>58</v>
      </c>
      <c r="J193" s="69">
        <v>5.2631578947368416</v>
      </c>
      <c r="K193" s="69">
        <v>7.6923076923076925</v>
      </c>
      <c r="L193" s="69">
        <f t="shared" ref="L193:L200" si="25">(F193/SUM($F$193:$F$200)*100)</f>
        <v>11.111111111111111</v>
      </c>
      <c r="M193" s="69">
        <f t="shared" ref="M193:M200" si="26">(G193/SUM($G$193:$G$200)*100)</f>
        <v>10</v>
      </c>
    </row>
    <row r="194" spans="1:13" ht="12" customHeight="1" x14ac:dyDescent="0.15">
      <c r="A194" s="50" t="s">
        <v>183</v>
      </c>
      <c r="B194" s="53"/>
      <c r="C194" s="53"/>
      <c r="D194" s="53"/>
      <c r="E194" s="53">
        <v>1</v>
      </c>
      <c r="F194" s="53"/>
      <c r="G194" s="59"/>
      <c r="H194" s="14">
        <v>0</v>
      </c>
      <c r="I194" s="14" t="s">
        <v>58</v>
      </c>
      <c r="J194" s="14">
        <v>0</v>
      </c>
      <c r="K194" s="14">
        <v>7.6923076923076925</v>
      </c>
      <c r="L194" s="14">
        <f t="shared" si="25"/>
        <v>0</v>
      </c>
      <c r="M194" s="14">
        <f t="shared" si="26"/>
        <v>0</v>
      </c>
    </row>
    <row r="195" spans="1:13" ht="12" customHeight="1" x14ac:dyDescent="0.15">
      <c r="A195" s="50" t="s">
        <v>185</v>
      </c>
      <c r="B195" s="53"/>
      <c r="C195" s="53"/>
      <c r="D195" s="53">
        <v>4</v>
      </c>
      <c r="E195" s="53">
        <v>3</v>
      </c>
      <c r="F195" s="53">
        <v>2</v>
      </c>
      <c r="G195" s="59">
        <v>1</v>
      </c>
      <c r="H195" s="14">
        <v>0</v>
      </c>
      <c r="I195" s="14" t="s">
        <v>58</v>
      </c>
      <c r="J195" s="14">
        <v>21.052631578947366</v>
      </c>
      <c r="K195" s="14">
        <v>23.076923076923077</v>
      </c>
      <c r="L195" s="14">
        <f t="shared" si="25"/>
        <v>22.222222222222221</v>
      </c>
      <c r="M195" s="14">
        <f t="shared" si="26"/>
        <v>10</v>
      </c>
    </row>
    <row r="196" spans="1:13" ht="12" customHeight="1" x14ac:dyDescent="0.15">
      <c r="A196" s="50" t="s">
        <v>186</v>
      </c>
      <c r="B196" s="53"/>
      <c r="C196" s="53"/>
      <c r="D196" s="53">
        <v>4</v>
      </c>
      <c r="E196" s="53">
        <v>1</v>
      </c>
      <c r="F196" s="53">
        <v>1</v>
      </c>
      <c r="G196" s="59"/>
      <c r="H196" s="14">
        <v>0</v>
      </c>
      <c r="I196" s="14" t="s">
        <v>58</v>
      </c>
      <c r="J196" s="14">
        <v>21.052631578947366</v>
      </c>
      <c r="K196" s="14">
        <v>7.6923076923076925</v>
      </c>
      <c r="L196" s="14">
        <f t="shared" si="25"/>
        <v>11.111111111111111</v>
      </c>
      <c r="M196" s="14">
        <f t="shared" si="26"/>
        <v>0</v>
      </c>
    </row>
    <row r="197" spans="1:13" ht="12" customHeight="1" x14ac:dyDescent="0.15">
      <c r="A197" s="50" t="s">
        <v>187</v>
      </c>
      <c r="B197" s="53"/>
      <c r="C197" s="53"/>
      <c r="D197" s="53">
        <v>2</v>
      </c>
      <c r="E197" s="53">
        <v>2</v>
      </c>
      <c r="F197" s="53">
        <v>1</v>
      </c>
      <c r="G197" s="59"/>
      <c r="H197" s="14">
        <v>0</v>
      </c>
      <c r="I197" s="14" t="s">
        <v>58</v>
      </c>
      <c r="J197" s="14">
        <v>10.526315789473683</v>
      </c>
      <c r="K197" s="14">
        <v>15.384615384615385</v>
      </c>
      <c r="L197" s="14">
        <f t="shared" si="25"/>
        <v>11.111111111111111</v>
      </c>
      <c r="M197" s="14">
        <f t="shared" si="26"/>
        <v>0</v>
      </c>
    </row>
    <row r="198" spans="1:13" ht="12" customHeight="1" x14ac:dyDescent="0.15">
      <c r="A198" s="50" t="s">
        <v>188</v>
      </c>
      <c r="B198" s="53">
        <v>1</v>
      </c>
      <c r="C198" s="53"/>
      <c r="D198" s="53">
        <v>2</v>
      </c>
      <c r="E198" s="53">
        <v>1</v>
      </c>
      <c r="F198" s="53">
        <v>1</v>
      </c>
      <c r="G198" s="59">
        <v>2</v>
      </c>
      <c r="H198" s="14">
        <v>50</v>
      </c>
      <c r="I198" s="14" t="s">
        <v>58</v>
      </c>
      <c r="J198" s="14">
        <v>10.526315789473683</v>
      </c>
      <c r="K198" s="14">
        <v>7.6923076923076925</v>
      </c>
      <c r="L198" s="14">
        <f t="shared" si="25"/>
        <v>11.111111111111111</v>
      </c>
      <c r="M198" s="14">
        <f t="shared" si="26"/>
        <v>20</v>
      </c>
    </row>
    <row r="199" spans="1:13" ht="12" customHeight="1" x14ac:dyDescent="0.15">
      <c r="A199" s="50" t="s">
        <v>189</v>
      </c>
      <c r="B199" s="53"/>
      <c r="C199" s="53"/>
      <c r="D199" s="53">
        <v>2</v>
      </c>
      <c r="E199" s="53">
        <v>3</v>
      </c>
      <c r="F199" s="53">
        <v>3</v>
      </c>
      <c r="G199" s="59">
        <v>3</v>
      </c>
      <c r="H199" s="14">
        <v>0</v>
      </c>
      <c r="I199" s="14" t="s">
        <v>58</v>
      </c>
      <c r="J199" s="14">
        <v>10.526315789473683</v>
      </c>
      <c r="K199" s="14">
        <v>23.076923076923077</v>
      </c>
      <c r="L199" s="14">
        <f t="shared" si="25"/>
        <v>33.333333333333329</v>
      </c>
      <c r="M199" s="14">
        <f t="shared" si="26"/>
        <v>30</v>
      </c>
    </row>
    <row r="200" spans="1:13" ht="12" customHeight="1" x14ac:dyDescent="0.15">
      <c r="A200" s="50" t="s">
        <v>190</v>
      </c>
      <c r="B200" s="53"/>
      <c r="C200" s="53"/>
      <c r="D200" s="53">
        <v>4</v>
      </c>
      <c r="E200" s="53">
        <v>1</v>
      </c>
      <c r="F200" s="53"/>
      <c r="G200" s="59">
        <v>3</v>
      </c>
      <c r="H200" s="14">
        <v>0</v>
      </c>
      <c r="I200" s="14" t="s">
        <v>58</v>
      </c>
      <c r="J200" s="14">
        <v>21.052631578947366</v>
      </c>
      <c r="K200" s="14">
        <v>7.6923076923076925</v>
      </c>
      <c r="L200" s="14">
        <f t="shared" si="25"/>
        <v>0</v>
      </c>
      <c r="M200" s="14">
        <f t="shared" si="26"/>
        <v>30</v>
      </c>
    </row>
    <row r="201" spans="1:13" s="6" customFormat="1" x14ac:dyDescent="0.15">
      <c r="B201" s="44"/>
      <c r="C201" s="44"/>
      <c r="D201" s="44"/>
      <c r="E201" s="44"/>
      <c r="F201" s="44"/>
      <c r="G201" s="44"/>
    </row>
    <row r="202" spans="1:13" ht="12" customHeight="1" x14ac:dyDescent="0.15">
      <c r="A202" s="6"/>
      <c r="B202" s="168" t="s">
        <v>178</v>
      </c>
      <c r="C202" s="169"/>
      <c r="D202" s="169"/>
      <c r="E202" s="169"/>
      <c r="F202" s="169"/>
      <c r="G202" s="170"/>
      <c r="H202" s="168" t="s">
        <v>179</v>
      </c>
      <c r="I202" s="169"/>
      <c r="J202" s="169"/>
      <c r="K202" s="169"/>
      <c r="L202" s="169"/>
      <c r="M202" s="170"/>
    </row>
    <row r="203" spans="1:13" ht="12" customHeight="1" x14ac:dyDescent="0.15">
      <c r="A203" s="6"/>
      <c r="B203" s="2" t="s">
        <v>180</v>
      </c>
      <c r="C203" s="2" t="s">
        <v>33</v>
      </c>
      <c r="D203" s="2" t="s">
        <v>34</v>
      </c>
      <c r="E203" s="2" t="s">
        <v>35</v>
      </c>
      <c r="F203" s="2" t="s">
        <v>36</v>
      </c>
      <c r="G203" s="2" t="s">
        <v>37</v>
      </c>
      <c r="H203" s="2" t="s">
        <v>180</v>
      </c>
      <c r="I203" s="2" t="s">
        <v>33</v>
      </c>
      <c r="J203" s="2" t="s">
        <v>34</v>
      </c>
      <c r="K203" s="2" t="s">
        <v>35</v>
      </c>
      <c r="L203" s="2" t="s">
        <v>36</v>
      </c>
      <c r="M203" s="2" t="s">
        <v>37</v>
      </c>
    </row>
    <row r="204" spans="1:13" ht="12" customHeight="1" x14ac:dyDescent="0.15">
      <c r="A204" s="48" t="s">
        <v>57</v>
      </c>
      <c r="B204" s="49"/>
      <c r="C204" s="49"/>
      <c r="D204" s="49"/>
      <c r="E204" s="49"/>
      <c r="F204" s="49"/>
      <c r="G204" s="49"/>
      <c r="H204" s="5" t="s">
        <v>58</v>
      </c>
      <c r="I204" s="5" t="s">
        <v>58</v>
      </c>
      <c r="J204" s="5" t="s">
        <v>58</v>
      </c>
      <c r="K204" s="5" t="s">
        <v>58</v>
      </c>
      <c r="L204" s="5"/>
      <c r="M204" s="13"/>
    </row>
    <row r="205" spans="1:13" ht="12" customHeight="1" x14ac:dyDescent="0.15">
      <c r="A205" s="90" t="s">
        <v>182</v>
      </c>
      <c r="B205" s="91">
        <v>1</v>
      </c>
      <c r="C205" s="91"/>
      <c r="D205" s="91"/>
      <c r="E205" s="91"/>
      <c r="F205" s="91"/>
      <c r="G205" s="92"/>
      <c r="H205" s="69">
        <v>6.666666666666667</v>
      </c>
      <c r="I205" s="69">
        <v>0</v>
      </c>
      <c r="J205" s="69">
        <v>0</v>
      </c>
      <c r="K205" s="69" t="s">
        <v>58</v>
      </c>
      <c r="L205" s="69"/>
      <c r="M205" s="69"/>
    </row>
    <row r="206" spans="1:13" ht="12" customHeight="1" x14ac:dyDescent="0.15">
      <c r="A206" s="50" t="s">
        <v>185</v>
      </c>
      <c r="B206" s="53">
        <v>1</v>
      </c>
      <c r="C206" s="53">
        <v>1</v>
      </c>
      <c r="D206" s="53">
        <v>3</v>
      </c>
      <c r="E206" s="53"/>
      <c r="F206" s="53"/>
      <c r="G206" s="59"/>
      <c r="H206" s="14">
        <v>6.666666666666667</v>
      </c>
      <c r="I206" s="14">
        <v>9.0909090909090917</v>
      </c>
      <c r="J206" s="14">
        <v>20</v>
      </c>
      <c r="K206" s="14" t="s">
        <v>58</v>
      </c>
      <c r="L206" s="14"/>
      <c r="M206" s="14"/>
    </row>
    <row r="207" spans="1:13" ht="12" customHeight="1" x14ac:dyDescent="0.15">
      <c r="A207" s="50" t="s">
        <v>186</v>
      </c>
      <c r="B207" s="53">
        <v>1</v>
      </c>
      <c r="C207" s="53"/>
      <c r="D207" s="53">
        <v>2</v>
      </c>
      <c r="E207" s="53"/>
      <c r="F207" s="53"/>
      <c r="G207" s="59"/>
      <c r="H207" s="14">
        <v>6.666666666666667</v>
      </c>
      <c r="I207" s="14">
        <v>0</v>
      </c>
      <c r="J207" s="14">
        <v>13.333333333333334</v>
      </c>
      <c r="K207" s="14" t="s">
        <v>58</v>
      </c>
      <c r="L207" s="14"/>
      <c r="M207" s="14"/>
    </row>
    <row r="208" spans="1:13" ht="12" customHeight="1" x14ac:dyDescent="0.15">
      <c r="A208" s="50" t="s">
        <v>187</v>
      </c>
      <c r="B208" s="53">
        <v>4</v>
      </c>
      <c r="C208" s="53">
        <v>1</v>
      </c>
      <c r="D208" s="53">
        <v>1</v>
      </c>
      <c r="E208" s="53"/>
      <c r="F208" s="53"/>
      <c r="G208" s="59"/>
      <c r="H208" s="14">
        <v>26.666666666666668</v>
      </c>
      <c r="I208" s="14">
        <v>9.0909090909090917</v>
      </c>
      <c r="J208" s="14">
        <v>6.666666666666667</v>
      </c>
      <c r="K208" s="14" t="s">
        <v>58</v>
      </c>
      <c r="L208" s="14"/>
      <c r="M208" s="14"/>
    </row>
    <row r="209" spans="1:13" ht="12" customHeight="1" x14ac:dyDescent="0.15">
      <c r="A209" s="50" t="s">
        <v>188</v>
      </c>
      <c r="B209" s="53">
        <v>1</v>
      </c>
      <c r="C209" s="53">
        <v>4</v>
      </c>
      <c r="D209" s="53">
        <v>3</v>
      </c>
      <c r="E209" s="53"/>
      <c r="F209" s="53"/>
      <c r="G209" s="59"/>
      <c r="H209" s="14">
        <v>6.666666666666667</v>
      </c>
      <c r="I209" s="14">
        <v>36.363636363636367</v>
      </c>
      <c r="J209" s="14">
        <v>20</v>
      </c>
      <c r="K209" s="14" t="s">
        <v>58</v>
      </c>
      <c r="L209" s="14"/>
      <c r="M209" s="14"/>
    </row>
    <row r="210" spans="1:13" ht="12" customHeight="1" x14ac:dyDescent="0.15">
      <c r="A210" s="50" t="s">
        <v>189</v>
      </c>
      <c r="B210" s="53">
        <v>2</v>
      </c>
      <c r="C210" s="53"/>
      <c r="D210" s="53">
        <v>1</v>
      </c>
      <c r="E210" s="53"/>
      <c r="F210" s="53"/>
      <c r="G210" s="59"/>
      <c r="H210" s="14">
        <v>13.333333333333334</v>
      </c>
      <c r="I210" s="14">
        <v>0</v>
      </c>
      <c r="J210" s="14">
        <v>6.666666666666667</v>
      </c>
      <c r="K210" s="14" t="s">
        <v>58</v>
      </c>
      <c r="L210" s="14"/>
      <c r="M210" s="14"/>
    </row>
    <row r="211" spans="1:13" ht="12" customHeight="1" x14ac:dyDescent="0.15">
      <c r="A211" s="50" t="s">
        <v>190</v>
      </c>
      <c r="B211" s="53">
        <v>5</v>
      </c>
      <c r="C211" s="53">
        <v>4</v>
      </c>
      <c r="D211" s="53">
        <v>5</v>
      </c>
      <c r="E211" s="53"/>
      <c r="F211" s="53"/>
      <c r="G211" s="59"/>
      <c r="H211" s="14">
        <v>33.333333333333329</v>
      </c>
      <c r="I211" s="14">
        <v>36.363636363636367</v>
      </c>
      <c r="J211" s="14">
        <v>33.333333333333329</v>
      </c>
      <c r="K211" s="14" t="s">
        <v>58</v>
      </c>
      <c r="L211" s="14"/>
      <c r="M211" s="14"/>
    </row>
    <row r="212" spans="1:13" ht="12" customHeight="1" x14ac:dyDescent="0.15">
      <c r="A212" s="50" t="s">
        <v>191</v>
      </c>
      <c r="B212" s="53"/>
      <c r="C212" s="53">
        <v>1</v>
      </c>
      <c r="D212" s="53"/>
      <c r="E212" s="53"/>
      <c r="F212" s="53"/>
      <c r="G212" s="59"/>
      <c r="H212" s="14">
        <v>0</v>
      </c>
      <c r="I212" s="14">
        <v>9.0909090909090917</v>
      </c>
      <c r="J212" s="14">
        <v>0</v>
      </c>
      <c r="K212" s="14" t="s">
        <v>58</v>
      </c>
      <c r="L212" s="14"/>
      <c r="M212" s="14"/>
    </row>
    <row r="213" spans="1:13" ht="12" customHeight="1" x14ac:dyDescent="0.15">
      <c r="A213" s="48" t="s">
        <v>60</v>
      </c>
      <c r="B213" s="49"/>
      <c r="C213" s="49"/>
      <c r="D213" s="49"/>
      <c r="E213" s="49"/>
      <c r="F213" s="49"/>
      <c r="G213" s="49"/>
      <c r="H213" s="5" t="s">
        <v>58</v>
      </c>
      <c r="I213" s="5" t="s">
        <v>58</v>
      </c>
      <c r="J213" s="5" t="s">
        <v>58</v>
      </c>
      <c r="K213" s="5" t="s">
        <v>58</v>
      </c>
      <c r="L213" s="5"/>
      <c r="M213" s="13"/>
    </row>
    <row r="214" spans="1:13" ht="12" customHeight="1" x14ac:dyDescent="0.15">
      <c r="A214" s="90" t="s">
        <v>192</v>
      </c>
      <c r="B214" s="91">
        <v>1</v>
      </c>
      <c r="C214" s="91"/>
      <c r="D214" s="91">
        <v>1</v>
      </c>
      <c r="E214" s="91"/>
      <c r="F214" s="91"/>
      <c r="G214" s="92"/>
      <c r="H214" s="69">
        <v>9.0909090909090917</v>
      </c>
      <c r="I214" s="69">
        <v>0</v>
      </c>
      <c r="J214" s="69">
        <v>6.666666666666667</v>
      </c>
      <c r="K214" s="69" t="s">
        <v>58</v>
      </c>
      <c r="L214" s="69"/>
      <c r="M214" s="69"/>
    </row>
    <row r="215" spans="1:13" ht="12" customHeight="1" x14ac:dyDescent="0.15">
      <c r="A215" s="50" t="s">
        <v>181</v>
      </c>
      <c r="B215" s="53">
        <v>1</v>
      </c>
      <c r="C215" s="53">
        <v>1</v>
      </c>
      <c r="D215" s="53">
        <v>1</v>
      </c>
      <c r="E215" s="53"/>
      <c r="F215" s="53"/>
      <c r="G215" s="59"/>
      <c r="H215" s="14">
        <v>9.0909090909090917</v>
      </c>
      <c r="I215" s="14">
        <v>25</v>
      </c>
      <c r="J215" s="14">
        <v>6.666666666666667</v>
      </c>
      <c r="K215" s="14" t="s">
        <v>58</v>
      </c>
      <c r="L215" s="14"/>
      <c r="M215" s="14"/>
    </row>
    <row r="216" spans="1:13" ht="12" customHeight="1" x14ac:dyDescent="0.15">
      <c r="A216" s="50" t="s">
        <v>182</v>
      </c>
      <c r="B216" s="53"/>
      <c r="C216" s="53"/>
      <c r="D216" s="53">
        <v>1</v>
      </c>
      <c r="E216" s="53"/>
      <c r="F216" s="53"/>
      <c r="G216" s="59"/>
      <c r="H216" s="14">
        <v>0</v>
      </c>
      <c r="I216" s="14">
        <v>0</v>
      </c>
      <c r="J216" s="14">
        <v>6.666666666666667</v>
      </c>
      <c r="K216" s="14" t="s">
        <v>58</v>
      </c>
      <c r="L216" s="14"/>
      <c r="M216" s="14"/>
    </row>
    <row r="217" spans="1:13" ht="12" customHeight="1" x14ac:dyDescent="0.15">
      <c r="A217" s="50" t="s">
        <v>185</v>
      </c>
      <c r="B217" s="53">
        <v>1</v>
      </c>
      <c r="C217" s="53">
        <v>1</v>
      </c>
      <c r="D217" s="53">
        <v>3</v>
      </c>
      <c r="E217" s="53"/>
      <c r="F217" s="53"/>
      <c r="G217" s="59"/>
      <c r="H217" s="14">
        <v>9.0909090909090917</v>
      </c>
      <c r="I217" s="14">
        <v>25</v>
      </c>
      <c r="J217" s="14">
        <v>20</v>
      </c>
      <c r="K217" s="14" t="s">
        <v>58</v>
      </c>
      <c r="L217" s="14"/>
      <c r="M217" s="14"/>
    </row>
    <row r="218" spans="1:13" ht="12" customHeight="1" x14ac:dyDescent="0.15">
      <c r="A218" s="50" t="s">
        <v>186</v>
      </c>
      <c r="B218" s="53"/>
      <c r="C218" s="53">
        <v>1</v>
      </c>
      <c r="D218" s="53">
        <v>2</v>
      </c>
      <c r="E218" s="53"/>
      <c r="F218" s="53"/>
      <c r="G218" s="59"/>
      <c r="H218" s="14">
        <v>0</v>
      </c>
      <c r="I218" s="14">
        <v>25</v>
      </c>
      <c r="J218" s="14">
        <v>13.333333333333334</v>
      </c>
      <c r="K218" s="14" t="s">
        <v>58</v>
      </c>
      <c r="L218" s="14"/>
      <c r="M218" s="14"/>
    </row>
    <row r="219" spans="1:13" ht="12" customHeight="1" x14ac:dyDescent="0.15">
      <c r="A219" s="50" t="s">
        <v>187</v>
      </c>
      <c r="B219" s="53">
        <v>1</v>
      </c>
      <c r="C219" s="53">
        <v>1</v>
      </c>
      <c r="D219" s="53">
        <v>2</v>
      </c>
      <c r="E219" s="53"/>
      <c r="F219" s="53"/>
      <c r="G219" s="59"/>
      <c r="H219" s="14">
        <v>9.0909090909090917</v>
      </c>
      <c r="I219" s="14">
        <v>25</v>
      </c>
      <c r="J219" s="14">
        <v>13.333333333333334</v>
      </c>
      <c r="K219" s="14" t="s">
        <v>58</v>
      </c>
      <c r="L219" s="14"/>
      <c r="M219" s="14"/>
    </row>
    <row r="220" spans="1:13" ht="12" customHeight="1" x14ac:dyDescent="0.15">
      <c r="A220" s="50" t="s">
        <v>188</v>
      </c>
      <c r="B220" s="53">
        <v>1</v>
      </c>
      <c r="C220" s="53"/>
      <c r="D220" s="53">
        <v>1</v>
      </c>
      <c r="E220" s="53"/>
      <c r="F220" s="53"/>
      <c r="G220" s="59"/>
      <c r="H220" s="14">
        <v>9.0909090909090917</v>
      </c>
      <c r="I220" s="14">
        <v>0</v>
      </c>
      <c r="J220" s="14">
        <v>6.666666666666667</v>
      </c>
      <c r="K220" s="14" t="s">
        <v>58</v>
      </c>
      <c r="L220" s="14"/>
      <c r="M220" s="14"/>
    </row>
    <row r="221" spans="1:13" ht="12" customHeight="1" x14ac:dyDescent="0.15">
      <c r="A221" s="50" t="s">
        <v>189</v>
      </c>
      <c r="B221" s="53">
        <v>2</v>
      </c>
      <c r="C221" s="53"/>
      <c r="D221" s="53"/>
      <c r="E221" s="53"/>
      <c r="F221" s="53"/>
      <c r="G221" s="59"/>
      <c r="H221" s="14">
        <v>18.181818181818183</v>
      </c>
      <c r="I221" s="14">
        <v>0</v>
      </c>
      <c r="J221" s="14">
        <v>0</v>
      </c>
      <c r="K221" s="14" t="s">
        <v>58</v>
      </c>
      <c r="L221" s="14"/>
      <c r="M221" s="14"/>
    </row>
    <row r="222" spans="1:13" ht="12" customHeight="1" x14ac:dyDescent="0.15">
      <c r="A222" s="50" t="s">
        <v>190</v>
      </c>
      <c r="B222" s="53">
        <v>3</v>
      </c>
      <c r="C222" s="53"/>
      <c r="D222" s="53">
        <v>4</v>
      </c>
      <c r="E222" s="53"/>
      <c r="F222" s="53"/>
      <c r="G222" s="59"/>
      <c r="H222" s="14">
        <v>27.27272727272727</v>
      </c>
      <c r="I222" s="14">
        <v>0</v>
      </c>
      <c r="J222" s="14">
        <v>26.666666666666668</v>
      </c>
      <c r="K222" s="14" t="s">
        <v>58</v>
      </c>
      <c r="L222" s="14"/>
      <c r="M222" s="14"/>
    </row>
    <row r="223" spans="1:13" ht="12" customHeight="1" x14ac:dyDescent="0.15">
      <c r="A223" s="55" t="s">
        <v>191</v>
      </c>
      <c r="B223" s="56">
        <v>1</v>
      </c>
      <c r="C223" s="56"/>
      <c r="D223" s="56"/>
      <c r="E223" s="56"/>
      <c r="F223" s="56"/>
      <c r="G223" s="60"/>
      <c r="H223" s="57">
        <v>9.0909090909090917</v>
      </c>
      <c r="I223" s="57">
        <v>0</v>
      </c>
      <c r="J223" s="57">
        <v>0</v>
      </c>
      <c r="K223" s="57" t="s">
        <v>58</v>
      </c>
      <c r="L223" s="57"/>
      <c r="M223" s="57"/>
    </row>
    <row r="224" spans="1:13" ht="12" customHeight="1" x14ac:dyDescent="0.15">
      <c r="A224" s="48" t="s">
        <v>61</v>
      </c>
      <c r="B224" s="49"/>
      <c r="C224" s="49"/>
      <c r="D224" s="49"/>
      <c r="E224" s="49"/>
      <c r="F224" s="49"/>
      <c r="G224" s="49"/>
      <c r="H224" s="5" t="s">
        <v>58</v>
      </c>
      <c r="I224" s="5" t="s">
        <v>58</v>
      </c>
      <c r="J224" s="5" t="s">
        <v>58</v>
      </c>
      <c r="K224" s="5" t="s">
        <v>58</v>
      </c>
      <c r="L224" s="5"/>
      <c r="M224" s="13"/>
    </row>
    <row r="225" spans="1:13" ht="12" customHeight="1" x14ac:dyDescent="0.15">
      <c r="A225" s="90" t="s">
        <v>182</v>
      </c>
      <c r="B225" s="91">
        <v>1</v>
      </c>
      <c r="C225" s="91">
        <v>1</v>
      </c>
      <c r="D225" s="91">
        <v>1</v>
      </c>
      <c r="E225" s="91"/>
      <c r="F225" s="91"/>
      <c r="G225" s="92"/>
      <c r="H225" s="69">
        <v>4.7619047619047619</v>
      </c>
      <c r="I225" s="69">
        <v>4.7619047619047619</v>
      </c>
      <c r="J225" s="69">
        <v>3.7037037037037033</v>
      </c>
      <c r="K225" s="69" t="s">
        <v>58</v>
      </c>
      <c r="L225" s="69"/>
      <c r="M225" s="69"/>
    </row>
    <row r="226" spans="1:13" ht="12" customHeight="1" x14ac:dyDescent="0.15">
      <c r="A226" s="50" t="s">
        <v>184</v>
      </c>
      <c r="B226" s="53"/>
      <c r="C226" s="53"/>
      <c r="D226" s="53">
        <v>1</v>
      </c>
      <c r="E226" s="53"/>
      <c r="F226" s="53"/>
      <c r="G226" s="59"/>
      <c r="H226" s="14">
        <v>0</v>
      </c>
      <c r="I226" s="14">
        <v>0</v>
      </c>
      <c r="J226" s="14">
        <v>3.7037037037037033</v>
      </c>
      <c r="K226" s="14" t="s">
        <v>58</v>
      </c>
      <c r="L226" s="14"/>
      <c r="M226" s="14"/>
    </row>
    <row r="227" spans="1:13" ht="12" customHeight="1" x14ac:dyDescent="0.15">
      <c r="A227" s="50" t="s">
        <v>185</v>
      </c>
      <c r="B227" s="53">
        <v>1</v>
      </c>
      <c r="C227" s="53"/>
      <c r="D227" s="53">
        <v>2</v>
      </c>
      <c r="E227" s="53"/>
      <c r="F227" s="53"/>
      <c r="G227" s="59"/>
      <c r="H227" s="14">
        <v>4.7619047619047619</v>
      </c>
      <c r="I227" s="14">
        <v>0</v>
      </c>
      <c r="J227" s="14">
        <v>7.4074074074074066</v>
      </c>
      <c r="K227" s="14" t="s">
        <v>58</v>
      </c>
      <c r="L227" s="14"/>
      <c r="M227" s="14"/>
    </row>
    <row r="228" spans="1:13" ht="12" customHeight="1" x14ac:dyDescent="0.15">
      <c r="A228" s="50" t="s">
        <v>186</v>
      </c>
      <c r="B228" s="53">
        <v>1</v>
      </c>
      <c r="C228" s="53"/>
      <c r="D228" s="53">
        <v>1</v>
      </c>
      <c r="E228" s="53"/>
      <c r="F228" s="53"/>
      <c r="G228" s="59"/>
      <c r="H228" s="14">
        <v>4.7619047619047619</v>
      </c>
      <c r="I228" s="14">
        <v>0</v>
      </c>
      <c r="J228" s="14">
        <v>3.7037037037037033</v>
      </c>
      <c r="K228" s="14" t="s">
        <v>58</v>
      </c>
      <c r="L228" s="14"/>
      <c r="M228" s="14"/>
    </row>
    <row r="229" spans="1:13" ht="12" customHeight="1" x14ac:dyDescent="0.15">
      <c r="A229" s="50" t="s">
        <v>187</v>
      </c>
      <c r="B229" s="53"/>
      <c r="C229" s="53"/>
      <c r="D229" s="53">
        <v>1</v>
      </c>
      <c r="E229" s="53"/>
      <c r="F229" s="53"/>
      <c r="G229" s="59"/>
      <c r="H229" s="14">
        <v>0</v>
      </c>
      <c r="I229" s="14">
        <v>0</v>
      </c>
      <c r="J229" s="14">
        <v>3.7037037037037033</v>
      </c>
      <c r="K229" s="14" t="s">
        <v>58</v>
      </c>
      <c r="L229" s="14"/>
      <c r="M229" s="14"/>
    </row>
    <row r="230" spans="1:13" ht="12" customHeight="1" x14ac:dyDescent="0.15">
      <c r="A230" s="50" t="s">
        <v>188</v>
      </c>
      <c r="B230" s="53">
        <v>3</v>
      </c>
      <c r="C230" s="53">
        <v>2</v>
      </c>
      <c r="D230" s="53">
        <v>1</v>
      </c>
      <c r="E230" s="53"/>
      <c r="F230" s="53"/>
      <c r="G230" s="59"/>
      <c r="H230" s="14">
        <v>14.285714285714285</v>
      </c>
      <c r="I230" s="14">
        <v>9.5238095238095237</v>
      </c>
      <c r="J230" s="14">
        <v>3.7037037037037033</v>
      </c>
      <c r="K230" s="14" t="s">
        <v>58</v>
      </c>
      <c r="L230" s="14"/>
      <c r="M230" s="14"/>
    </row>
    <row r="231" spans="1:13" ht="12" customHeight="1" x14ac:dyDescent="0.15">
      <c r="A231" s="50" t="s">
        <v>189</v>
      </c>
      <c r="B231" s="53"/>
      <c r="C231" s="53">
        <v>1</v>
      </c>
      <c r="D231" s="53">
        <v>2</v>
      </c>
      <c r="E231" s="53"/>
      <c r="F231" s="53"/>
      <c r="G231" s="59"/>
      <c r="H231" s="14">
        <v>0</v>
      </c>
      <c r="I231" s="14">
        <v>4.7619047619047619</v>
      </c>
      <c r="J231" s="14">
        <v>7.4074074074074066</v>
      </c>
      <c r="K231" s="14" t="s">
        <v>58</v>
      </c>
      <c r="L231" s="14"/>
      <c r="M231" s="14"/>
    </row>
    <row r="232" spans="1:13" ht="12" customHeight="1" x14ac:dyDescent="0.15">
      <c r="A232" s="50" t="s">
        <v>190</v>
      </c>
      <c r="B232" s="53">
        <v>9</v>
      </c>
      <c r="C232" s="53">
        <v>11</v>
      </c>
      <c r="D232" s="53">
        <v>12</v>
      </c>
      <c r="E232" s="53"/>
      <c r="F232" s="53"/>
      <c r="G232" s="59"/>
      <c r="H232" s="14">
        <v>42.857142857142854</v>
      </c>
      <c r="I232" s="14">
        <v>52.380952380952387</v>
      </c>
      <c r="J232" s="14">
        <v>44.444444444444443</v>
      </c>
      <c r="K232" s="14" t="s">
        <v>58</v>
      </c>
      <c r="L232" s="14"/>
      <c r="M232" s="14"/>
    </row>
    <row r="233" spans="1:13" ht="12" customHeight="1" x14ac:dyDescent="0.15">
      <c r="A233" s="50" t="s">
        <v>191</v>
      </c>
      <c r="B233" s="53">
        <v>6</v>
      </c>
      <c r="C233" s="53">
        <v>6</v>
      </c>
      <c r="D233" s="53">
        <v>6</v>
      </c>
      <c r="E233" s="53"/>
      <c r="F233" s="53"/>
      <c r="G233" s="59"/>
      <c r="H233" s="14">
        <v>28.571428571428569</v>
      </c>
      <c r="I233" s="14">
        <v>28.571428571428569</v>
      </c>
      <c r="J233" s="14">
        <v>22.222222222222221</v>
      </c>
      <c r="K233" s="14" t="s">
        <v>58</v>
      </c>
      <c r="L233" s="14"/>
      <c r="M233" s="14"/>
    </row>
    <row r="234" spans="1:13" s="6" customFormat="1" x14ac:dyDescent="0.15">
      <c r="B234" s="44"/>
      <c r="C234" s="44"/>
      <c r="D234" s="44"/>
      <c r="E234" s="44"/>
      <c r="F234" s="44"/>
      <c r="G234" s="44"/>
    </row>
    <row r="235" spans="1:13" ht="12" customHeight="1" x14ac:dyDescent="0.15">
      <c r="A235" s="6"/>
      <c r="B235" s="168" t="s">
        <v>178</v>
      </c>
      <c r="C235" s="169"/>
      <c r="D235" s="169"/>
      <c r="E235" s="169"/>
      <c r="F235" s="169"/>
      <c r="G235" s="170"/>
      <c r="H235" s="168" t="s">
        <v>179</v>
      </c>
      <c r="I235" s="169"/>
      <c r="J235" s="169"/>
      <c r="K235" s="169"/>
      <c r="L235" s="169"/>
      <c r="M235" s="170"/>
    </row>
    <row r="236" spans="1:13" ht="12" customHeight="1" x14ac:dyDescent="0.15">
      <c r="A236" s="6"/>
      <c r="B236" s="2" t="s">
        <v>180</v>
      </c>
      <c r="C236" s="2" t="s">
        <v>33</v>
      </c>
      <c r="D236" s="2" t="s">
        <v>34</v>
      </c>
      <c r="E236" s="2" t="s">
        <v>35</v>
      </c>
      <c r="F236" s="2" t="s">
        <v>36</v>
      </c>
      <c r="G236" s="2" t="s">
        <v>37</v>
      </c>
      <c r="H236" s="2" t="s">
        <v>180</v>
      </c>
      <c r="I236" s="2" t="s">
        <v>33</v>
      </c>
      <c r="J236" s="2" t="s">
        <v>34</v>
      </c>
      <c r="K236" s="2" t="s">
        <v>35</v>
      </c>
      <c r="L236" s="2" t="s">
        <v>36</v>
      </c>
      <c r="M236" s="2" t="s">
        <v>37</v>
      </c>
    </row>
    <row r="237" spans="1:13" ht="12" customHeight="1" x14ac:dyDescent="0.15">
      <c r="A237" s="48" t="s">
        <v>62</v>
      </c>
      <c r="B237" s="49"/>
      <c r="C237" s="49"/>
      <c r="D237" s="49"/>
      <c r="E237" s="49"/>
      <c r="F237" s="49"/>
      <c r="G237" s="49"/>
      <c r="H237" s="5" t="s">
        <v>58</v>
      </c>
      <c r="I237" s="5" t="s">
        <v>58</v>
      </c>
      <c r="J237" s="5" t="s">
        <v>58</v>
      </c>
      <c r="K237" s="5" t="s">
        <v>58</v>
      </c>
      <c r="L237" s="5"/>
      <c r="M237" s="13"/>
    </row>
    <row r="238" spans="1:13" ht="12" customHeight="1" x14ac:dyDescent="0.15">
      <c r="A238" s="90" t="s">
        <v>182</v>
      </c>
      <c r="B238" s="91"/>
      <c r="C238" s="91">
        <v>1</v>
      </c>
      <c r="D238" s="91"/>
      <c r="E238" s="91"/>
      <c r="F238" s="91"/>
      <c r="G238" s="92"/>
      <c r="H238" s="69">
        <v>0</v>
      </c>
      <c r="I238" s="69">
        <v>9.0909090909090917</v>
      </c>
      <c r="J238" s="69">
        <v>0</v>
      </c>
      <c r="K238" s="69" t="s">
        <v>58</v>
      </c>
      <c r="L238" s="69"/>
      <c r="M238" s="69"/>
    </row>
    <row r="239" spans="1:13" ht="12" customHeight="1" x14ac:dyDescent="0.15">
      <c r="A239" s="50" t="s">
        <v>186</v>
      </c>
      <c r="B239" s="53">
        <v>1</v>
      </c>
      <c r="C239" s="53">
        <v>1</v>
      </c>
      <c r="D239" s="53">
        <v>1</v>
      </c>
      <c r="E239" s="53"/>
      <c r="F239" s="53"/>
      <c r="G239" s="59"/>
      <c r="H239" s="14">
        <v>5.2631578947368416</v>
      </c>
      <c r="I239" s="14">
        <v>9.0909090909090917</v>
      </c>
      <c r="J239" s="14">
        <v>3.7037037037037033</v>
      </c>
      <c r="K239" s="14" t="s">
        <v>58</v>
      </c>
      <c r="L239" s="14"/>
      <c r="M239" s="14"/>
    </row>
    <row r="240" spans="1:13" ht="12" customHeight="1" x14ac:dyDescent="0.15">
      <c r="A240" s="50" t="s">
        <v>187</v>
      </c>
      <c r="B240" s="53">
        <v>5</v>
      </c>
      <c r="C240" s="53">
        <v>3</v>
      </c>
      <c r="D240" s="53">
        <v>11</v>
      </c>
      <c r="E240" s="53"/>
      <c r="F240" s="53"/>
      <c r="G240" s="59"/>
      <c r="H240" s="14">
        <v>26.315789473684209</v>
      </c>
      <c r="I240" s="14">
        <v>27.27272727272727</v>
      </c>
      <c r="J240" s="14">
        <v>40.74074074074074</v>
      </c>
      <c r="K240" s="14" t="s">
        <v>58</v>
      </c>
      <c r="L240" s="14"/>
      <c r="M240" s="14"/>
    </row>
    <row r="241" spans="1:13" ht="12" customHeight="1" x14ac:dyDescent="0.15">
      <c r="A241" s="50" t="s">
        <v>188</v>
      </c>
      <c r="B241" s="53">
        <v>6</v>
      </c>
      <c r="C241" s="53">
        <v>4</v>
      </c>
      <c r="D241" s="53">
        <v>4</v>
      </c>
      <c r="E241" s="53"/>
      <c r="F241" s="53"/>
      <c r="G241" s="59"/>
      <c r="H241" s="14">
        <v>31.578947368421051</v>
      </c>
      <c r="I241" s="14">
        <v>36.363636363636367</v>
      </c>
      <c r="J241" s="14">
        <v>14.814814814814813</v>
      </c>
      <c r="K241" s="14" t="s">
        <v>58</v>
      </c>
      <c r="L241" s="14"/>
      <c r="M241" s="14"/>
    </row>
    <row r="242" spans="1:13" ht="12" customHeight="1" x14ac:dyDescent="0.15">
      <c r="A242" s="50" t="s">
        <v>189</v>
      </c>
      <c r="B242" s="53">
        <v>1</v>
      </c>
      <c r="C242" s="53"/>
      <c r="D242" s="53">
        <v>1</v>
      </c>
      <c r="E242" s="53"/>
      <c r="F242" s="53"/>
      <c r="G242" s="59"/>
      <c r="H242" s="14">
        <v>5.2631578947368416</v>
      </c>
      <c r="I242" s="14">
        <v>0</v>
      </c>
      <c r="J242" s="14">
        <v>3.7037037037037033</v>
      </c>
      <c r="K242" s="14" t="s">
        <v>58</v>
      </c>
      <c r="L242" s="14"/>
      <c r="M242" s="14"/>
    </row>
    <row r="243" spans="1:13" ht="12" customHeight="1" x14ac:dyDescent="0.15">
      <c r="A243" s="50" t="s">
        <v>190</v>
      </c>
      <c r="B243" s="53">
        <v>4</v>
      </c>
      <c r="C243" s="53">
        <v>2</v>
      </c>
      <c r="D243" s="53">
        <v>10</v>
      </c>
      <c r="E243" s="53"/>
      <c r="F243" s="53"/>
      <c r="G243" s="59"/>
      <c r="H243" s="14">
        <v>21.052631578947366</v>
      </c>
      <c r="I243" s="14">
        <v>18.181818181818183</v>
      </c>
      <c r="J243" s="14">
        <v>37.037037037037038</v>
      </c>
      <c r="K243" s="14" t="s">
        <v>58</v>
      </c>
      <c r="L243" s="14"/>
      <c r="M243" s="14"/>
    </row>
    <row r="244" spans="1:13" ht="12" customHeight="1" x14ac:dyDescent="0.15">
      <c r="A244" s="55" t="s">
        <v>191</v>
      </c>
      <c r="B244" s="56">
        <v>2</v>
      </c>
      <c r="C244" s="56"/>
      <c r="D244" s="56"/>
      <c r="E244" s="56"/>
      <c r="F244" s="56"/>
      <c r="G244" s="60"/>
      <c r="H244" s="57">
        <v>10.526315789473683</v>
      </c>
      <c r="I244" s="57">
        <v>0</v>
      </c>
      <c r="J244" s="57">
        <v>0</v>
      </c>
      <c r="K244" s="57" t="s">
        <v>58</v>
      </c>
      <c r="L244" s="57"/>
      <c r="M244" s="57"/>
    </row>
    <row r="245" spans="1:13" ht="12" customHeight="1" x14ac:dyDescent="0.15">
      <c r="A245" s="48" t="s">
        <v>55</v>
      </c>
      <c r="B245" s="49"/>
      <c r="C245" s="49"/>
      <c r="D245" s="49"/>
      <c r="E245" s="49"/>
      <c r="F245" s="49"/>
      <c r="G245" s="49"/>
      <c r="H245" s="5" t="s">
        <v>58</v>
      </c>
      <c r="I245" s="5" t="s">
        <v>58</v>
      </c>
      <c r="J245" s="5" t="s">
        <v>58</v>
      </c>
      <c r="K245" s="5" t="s">
        <v>58</v>
      </c>
      <c r="L245" s="5"/>
      <c r="M245" s="13"/>
    </row>
    <row r="246" spans="1:13" ht="12" customHeight="1" x14ac:dyDescent="0.15">
      <c r="A246" s="90" t="s">
        <v>192</v>
      </c>
      <c r="B246" s="91">
        <v>1</v>
      </c>
      <c r="C246" s="91"/>
      <c r="D246" s="91"/>
      <c r="E246" s="91"/>
      <c r="F246" s="91"/>
      <c r="G246" s="92"/>
      <c r="H246" s="69">
        <v>6.666666666666667</v>
      </c>
      <c r="I246" s="69">
        <v>0</v>
      </c>
      <c r="J246" s="69">
        <v>0</v>
      </c>
      <c r="K246" s="69">
        <v>0</v>
      </c>
      <c r="L246" s="69">
        <f t="shared" ref="L246:L255" si="27">(F246/SUM($F$246:$F$255)*100)</f>
        <v>0</v>
      </c>
      <c r="M246" s="69">
        <f>(G246/SUM($G$246:$G$255)*100)</f>
        <v>0</v>
      </c>
    </row>
    <row r="247" spans="1:13" ht="12" customHeight="1" x14ac:dyDescent="0.15">
      <c r="A247" s="50" t="s">
        <v>181</v>
      </c>
      <c r="B247" s="53"/>
      <c r="C247" s="53">
        <v>1</v>
      </c>
      <c r="D247" s="53">
        <v>1</v>
      </c>
      <c r="E247" s="53"/>
      <c r="F247" s="53"/>
      <c r="G247" s="59"/>
      <c r="H247" s="14">
        <v>0</v>
      </c>
      <c r="I247" s="14">
        <v>6.666666666666667</v>
      </c>
      <c r="J247" s="14">
        <v>6.666666666666667</v>
      </c>
      <c r="K247" s="14">
        <v>0</v>
      </c>
      <c r="L247" s="14">
        <f t="shared" si="27"/>
        <v>0</v>
      </c>
      <c r="M247" s="14">
        <f t="shared" ref="M247:M254" si="28">(G247/SUM($G$246:$G$255)*100)</f>
        <v>0</v>
      </c>
    </row>
    <row r="248" spans="1:13" ht="12" customHeight="1" x14ac:dyDescent="0.15">
      <c r="A248" s="50" t="s">
        <v>182</v>
      </c>
      <c r="B248" s="53"/>
      <c r="C248" s="53"/>
      <c r="D248" s="53"/>
      <c r="E248" s="53"/>
      <c r="F248" s="53">
        <v>1</v>
      </c>
      <c r="G248" s="59"/>
      <c r="H248" s="14"/>
      <c r="I248" s="14"/>
      <c r="J248" s="14"/>
      <c r="K248" s="14"/>
      <c r="L248" s="14">
        <f t="shared" si="27"/>
        <v>14.285714285714285</v>
      </c>
      <c r="M248" s="14">
        <f t="shared" si="28"/>
        <v>0</v>
      </c>
    </row>
    <row r="249" spans="1:13" ht="12" customHeight="1" x14ac:dyDescent="0.15">
      <c r="A249" s="50" t="s">
        <v>185</v>
      </c>
      <c r="B249" s="53">
        <v>3</v>
      </c>
      <c r="C249" s="53">
        <v>3</v>
      </c>
      <c r="D249" s="53">
        <v>3</v>
      </c>
      <c r="E249" s="53">
        <v>2</v>
      </c>
      <c r="F249" s="53">
        <v>2</v>
      </c>
      <c r="G249" s="59">
        <v>1</v>
      </c>
      <c r="H249" s="14">
        <v>20</v>
      </c>
      <c r="I249" s="14">
        <v>20</v>
      </c>
      <c r="J249" s="14">
        <v>20</v>
      </c>
      <c r="K249" s="14">
        <v>28.571428571428569</v>
      </c>
      <c r="L249" s="14">
        <f t="shared" si="27"/>
        <v>28.571428571428569</v>
      </c>
      <c r="M249" s="14">
        <f t="shared" si="28"/>
        <v>11.111111111111111</v>
      </c>
    </row>
    <row r="250" spans="1:13" ht="12" customHeight="1" x14ac:dyDescent="0.15">
      <c r="A250" s="50" t="s">
        <v>186</v>
      </c>
      <c r="B250" s="53"/>
      <c r="C250" s="53">
        <v>2</v>
      </c>
      <c r="D250" s="53">
        <v>2</v>
      </c>
      <c r="E250" s="53"/>
      <c r="F250" s="53"/>
      <c r="G250" s="59">
        <v>1</v>
      </c>
      <c r="H250" s="14">
        <v>0</v>
      </c>
      <c r="I250" s="14">
        <v>13.333333333333334</v>
      </c>
      <c r="J250" s="14">
        <v>13.333333333333334</v>
      </c>
      <c r="K250" s="14">
        <v>0</v>
      </c>
      <c r="L250" s="14">
        <f t="shared" si="27"/>
        <v>0</v>
      </c>
      <c r="M250" s="14">
        <f t="shared" si="28"/>
        <v>11.111111111111111</v>
      </c>
    </row>
    <row r="251" spans="1:13" ht="12" customHeight="1" x14ac:dyDescent="0.15">
      <c r="A251" s="50" t="s">
        <v>187</v>
      </c>
      <c r="B251" s="53">
        <v>3</v>
      </c>
      <c r="C251" s="53">
        <v>3</v>
      </c>
      <c r="D251" s="53">
        <v>2</v>
      </c>
      <c r="E251" s="53"/>
      <c r="F251" s="53"/>
      <c r="G251" s="59"/>
      <c r="H251" s="14">
        <v>20</v>
      </c>
      <c r="I251" s="14">
        <v>20</v>
      </c>
      <c r="J251" s="14">
        <v>13.333333333333334</v>
      </c>
      <c r="K251" s="14">
        <v>0</v>
      </c>
      <c r="L251" s="14">
        <f t="shared" si="27"/>
        <v>0</v>
      </c>
      <c r="M251" s="14">
        <f t="shared" si="28"/>
        <v>0</v>
      </c>
    </row>
    <row r="252" spans="1:13" ht="12" customHeight="1" x14ac:dyDescent="0.15">
      <c r="A252" s="50" t="s">
        <v>188</v>
      </c>
      <c r="B252" s="53">
        <v>1</v>
      </c>
      <c r="C252" s="53">
        <v>2</v>
      </c>
      <c r="D252" s="53">
        <v>1</v>
      </c>
      <c r="E252" s="53">
        <v>1</v>
      </c>
      <c r="F252" s="53"/>
      <c r="G252" s="59"/>
      <c r="H252" s="14">
        <v>6.666666666666667</v>
      </c>
      <c r="I252" s="14">
        <v>13.333333333333334</v>
      </c>
      <c r="J252" s="14">
        <v>6.666666666666667</v>
      </c>
      <c r="K252" s="14">
        <v>14.285714285714285</v>
      </c>
      <c r="L252" s="14">
        <f t="shared" si="27"/>
        <v>0</v>
      </c>
      <c r="M252" s="14">
        <f t="shared" si="28"/>
        <v>0</v>
      </c>
    </row>
    <row r="253" spans="1:13" ht="12" customHeight="1" x14ac:dyDescent="0.15">
      <c r="A253" s="50" t="s">
        <v>189</v>
      </c>
      <c r="B253" s="53">
        <v>1</v>
      </c>
      <c r="C253" s="53">
        <v>2</v>
      </c>
      <c r="D253" s="53">
        <v>2</v>
      </c>
      <c r="E253" s="53">
        <v>2</v>
      </c>
      <c r="F253" s="53">
        <v>2</v>
      </c>
      <c r="G253" s="59">
        <v>5</v>
      </c>
      <c r="H253" s="14">
        <v>6.666666666666667</v>
      </c>
      <c r="I253" s="14">
        <v>13.333333333333334</v>
      </c>
      <c r="J253" s="14">
        <v>13.333333333333334</v>
      </c>
      <c r="K253" s="14">
        <v>28.571428571428569</v>
      </c>
      <c r="L253" s="14">
        <f t="shared" si="27"/>
        <v>28.571428571428569</v>
      </c>
      <c r="M253" s="14">
        <f t="shared" si="28"/>
        <v>55.555555555555557</v>
      </c>
    </row>
    <row r="254" spans="1:13" ht="12" customHeight="1" x14ac:dyDescent="0.15">
      <c r="A254" s="50" t="s">
        <v>190</v>
      </c>
      <c r="B254" s="53">
        <v>4</v>
      </c>
      <c r="C254" s="53">
        <v>2</v>
      </c>
      <c r="D254" s="53">
        <v>2</v>
      </c>
      <c r="E254" s="53">
        <v>1</v>
      </c>
      <c r="F254" s="53">
        <v>1</v>
      </c>
      <c r="G254" s="59">
        <v>1</v>
      </c>
      <c r="H254" s="14">
        <v>26.666666666666668</v>
      </c>
      <c r="I254" s="14">
        <v>13.333333333333334</v>
      </c>
      <c r="J254" s="14">
        <v>13.333333333333334</v>
      </c>
      <c r="K254" s="14">
        <v>14.285714285714285</v>
      </c>
      <c r="L254" s="14">
        <f t="shared" si="27"/>
        <v>14.285714285714285</v>
      </c>
      <c r="M254" s="14">
        <f t="shared" si="28"/>
        <v>11.111111111111111</v>
      </c>
    </row>
    <row r="255" spans="1:13" ht="12" customHeight="1" x14ac:dyDescent="0.15">
      <c r="A255" s="50" t="s">
        <v>191</v>
      </c>
      <c r="B255" s="53">
        <v>2</v>
      </c>
      <c r="C255" s="53"/>
      <c r="D255" s="53">
        <v>2</v>
      </c>
      <c r="E255" s="53">
        <v>1</v>
      </c>
      <c r="F255" s="53">
        <v>1</v>
      </c>
      <c r="G255" s="59">
        <v>1</v>
      </c>
      <c r="H255" s="14">
        <v>13.333333333333334</v>
      </c>
      <c r="I255" s="14">
        <v>0</v>
      </c>
      <c r="J255" s="14">
        <v>13.333333333333334</v>
      </c>
      <c r="K255" s="14">
        <v>14.285714285714285</v>
      </c>
      <c r="L255" s="14">
        <f t="shared" si="27"/>
        <v>14.285714285714285</v>
      </c>
      <c r="M255" s="14">
        <f>(G255/SUM($G$246:$G$255)*100)</f>
        <v>11.111111111111111</v>
      </c>
    </row>
    <row r="256" spans="1:13" ht="12" customHeight="1" x14ac:dyDescent="0.15">
      <c r="A256" s="48" t="s">
        <v>56</v>
      </c>
      <c r="B256" s="49"/>
      <c r="C256" s="49"/>
      <c r="D256" s="49"/>
      <c r="E256" s="49"/>
      <c r="F256" s="49"/>
      <c r="G256" s="49"/>
      <c r="H256" s="5" t="s">
        <v>58</v>
      </c>
      <c r="I256" s="5" t="s">
        <v>58</v>
      </c>
      <c r="J256" s="5" t="s">
        <v>58</v>
      </c>
      <c r="K256" s="5" t="s">
        <v>58</v>
      </c>
      <c r="L256" s="5"/>
      <c r="M256" s="13"/>
    </row>
    <row r="257" spans="1:13" ht="12" customHeight="1" x14ac:dyDescent="0.15">
      <c r="A257" s="90" t="s">
        <v>182</v>
      </c>
      <c r="B257" s="91">
        <v>1</v>
      </c>
      <c r="C257" s="91">
        <v>1</v>
      </c>
      <c r="D257" s="91">
        <v>5</v>
      </c>
      <c r="E257" s="91">
        <v>2</v>
      </c>
      <c r="F257" s="91">
        <v>2</v>
      </c>
      <c r="G257" s="92">
        <v>2</v>
      </c>
      <c r="H257" s="69">
        <v>14.285714285714285</v>
      </c>
      <c r="I257" s="69">
        <v>33.333333333333329</v>
      </c>
      <c r="J257" s="69">
        <v>27.777777777777779</v>
      </c>
      <c r="K257" s="69">
        <v>25</v>
      </c>
      <c r="L257" s="69">
        <f t="shared" ref="L257:L264" si="29">(F257/SUM($F$257:$F$264)*100)</f>
        <v>25</v>
      </c>
      <c r="M257" s="69">
        <f t="shared" ref="M257:M263" si="30">(G257/SUM($G$257:$G$264)*100)</f>
        <v>20</v>
      </c>
    </row>
    <row r="258" spans="1:13" ht="12" customHeight="1" x14ac:dyDescent="0.15">
      <c r="A258" s="50" t="s">
        <v>184</v>
      </c>
      <c r="B258" s="53"/>
      <c r="C258" s="53">
        <v>1</v>
      </c>
      <c r="D258" s="53">
        <v>1</v>
      </c>
      <c r="E258" s="53"/>
      <c r="F258" s="53"/>
      <c r="G258" s="59"/>
      <c r="H258" s="14">
        <v>0</v>
      </c>
      <c r="I258" s="14">
        <v>33.333333333333329</v>
      </c>
      <c r="J258" s="14">
        <v>5.5555555555555554</v>
      </c>
      <c r="K258" s="14">
        <v>0</v>
      </c>
      <c r="L258" s="14">
        <f t="shared" si="29"/>
        <v>0</v>
      </c>
      <c r="M258" s="14">
        <f t="shared" si="30"/>
        <v>0</v>
      </c>
    </row>
    <row r="259" spans="1:13" ht="12" customHeight="1" x14ac:dyDescent="0.15">
      <c r="A259" s="50" t="s">
        <v>185</v>
      </c>
      <c r="B259" s="53"/>
      <c r="C259" s="53"/>
      <c r="D259" s="53">
        <v>1</v>
      </c>
      <c r="E259" s="53">
        <v>1</v>
      </c>
      <c r="F259" s="53">
        <v>1</v>
      </c>
      <c r="G259" s="59">
        <v>1</v>
      </c>
      <c r="H259" s="14">
        <v>0</v>
      </c>
      <c r="I259" s="14">
        <v>0</v>
      </c>
      <c r="J259" s="14">
        <v>5.5555555555555554</v>
      </c>
      <c r="K259" s="14">
        <v>12.5</v>
      </c>
      <c r="L259" s="14">
        <f t="shared" si="29"/>
        <v>12.5</v>
      </c>
      <c r="M259" s="14">
        <f t="shared" si="30"/>
        <v>10</v>
      </c>
    </row>
    <row r="260" spans="1:13" ht="12" customHeight="1" x14ac:dyDescent="0.15">
      <c r="A260" s="50" t="s">
        <v>186</v>
      </c>
      <c r="B260" s="53">
        <v>1</v>
      </c>
      <c r="C260" s="53"/>
      <c r="D260" s="53">
        <v>2</v>
      </c>
      <c r="E260" s="53">
        <v>1</v>
      </c>
      <c r="F260" s="53">
        <v>1</v>
      </c>
      <c r="G260" s="59"/>
      <c r="H260" s="14">
        <v>14.285714285714285</v>
      </c>
      <c r="I260" s="14">
        <v>0</v>
      </c>
      <c r="J260" s="14">
        <v>11.111111111111111</v>
      </c>
      <c r="K260" s="14">
        <v>12.5</v>
      </c>
      <c r="L260" s="14">
        <f t="shared" si="29"/>
        <v>12.5</v>
      </c>
      <c r="M260" s="14">
        <f t="shared" si="30"/>
        <v>0</v>
      </c>
    </row>
    <row r="261" spans="1:13" ht="12" customHeight="1" x14ac:dyDescent="0.15">
      <c r="A261" s="50" t="s">
        <v>187</v>
      </c>
      <c r="B261" s="53">
        <v>1</v>
      </c>
      <c r="C261" s="53"/>
      <c r="D261" s="53">
        <v>1</v>
      </c>
      <c r="E261" s="53">
        <v>1</v>
      </c>
      <c r="F261" s="53">
        <v>1</v>
      </c>
      <c r="G261" s="59">
        <v>1</v>
      </c>
      <c r="H261" s="14">
        <v>14.285714285714285</v>
      </c>
      <c r="I261" s="14">
        <v>0</v>
      </c>
      <c r="J261" s="14">
        <v>5.5555555555555554</v>
      </c>
      <c r="K261" s="14">
        <v>12.5</v>
      </c>
      <c r="L261" s="14">
        <f t="shared" si="29"/>
        <v>12.5</v>
      </c>
      <c r="M261" s="14">
        <f t="shared" si="30"/>
        <v>10</v>
      </c>
    </row>
    <row r="262" spans="1:13" ht="12" customHeight="1" x14ac:dyDescent="0.15">
      <c r="A262" s="50" t="s">
        <v>188</v>
      </c>
      <c r="B262" s="53">
        <v>2</v>
      </c>
      <c r="C262" s="53"/>
      <c r="D262" s="53">
        <v>1</v>
      </c>
      <c r="E262" s="53">
        <v>1</v>
      </c>
      <c r="F262" s="53">
        <v>1</v>
      </c>
      <c r="G262" s="59">
        <v>1</v>
      </c>
      <c r="H262" s="14">
        <v>28.571428571428569</v>
      </c>
      <c r="I262" s="14">
        <v>0</v>
      </c>
      <c r="J262" s="14">
        <v>5.5555555555555554</v>
      </c>
      <c r="K262" s="14">
        <v>12.5</v>
      </c>
      <c r="L262" s="14">
        <f t="shared" si="29"/>
        <v>12.5</v>
      </c>
      <c r="M262" s="14">
        <f t="shared" si="30"/>
        <v>10</v>
      </c>
    </row>
    <row r="263" spans="1:13" ht="12" customHeight="1" x14ac:dyDescent="0.15">
      <c r="A263" s="50" t="s">
        <v>189</v>
      </c>
      <c r="B263" s="53"/>
      <c r="C263" s="53">
        <v>1</v>
      </c>
      <c r="D263" s="53">
        <v>1</v>
      </c>
      <c r="E263" s="53"/>
      <c r="F263" s="53"/>
      <c r="G263" s="59">
        <v>1</v>
      </c>
      <c r="H263" s="14">
        <v>0</v>
      </c>
      <c r="I263" s="14">
        <v>33.333333333333329</v>
      </c>
      <c r="J263" s="14">
        <v>5.5555555555555554</v>
      </c>
      <c r="K263" s="14">
        <v>0</v>
      </c>
      <c r="L263" s="14">
        <f t="shared" si="29"/>
        <v>0</v>
      </c>
      <c r="M263" s="14">
        <f t="shared" si="30"/>
        <v>10</v>
      </c>
    </row>
    <row r="264" spans="1:13" ht="12" customHeight="1" x14ac:dyDescent="0.15">
      <c r="A264" s="50" t="s">
        <v>190</v>
      </c>
      <c r="B264" s="53">
        <v>2</v>
      </c>
      <c r="C264" s="53"/>
      <c r="D264" s="53">
        <v>6</v>
      </c>
      <c r="E264" s="53">
        <v>2</v>
      </c>
      <c r="F264" s="53">
        <v>2</v>
      </c>
      <c r="G264" s="59">
        <v>4</v>
      </c>
      <c r="H264" s="14">
        <v>28.571428571428569</v>
      </c>
      <c r="I264" s="14">
        <v>0</v>
      </c>
      <c r="J264" s="14">
        <v>33.333333333333329</v>
      </c>
      <c r="K264" s="14">
        <v>25</v>
      </c>
      <c r="L264" s="14">
        <f t="shared" si="29"/>
        <v>25</v>
      </c>
      <c r="M264" s="14">
        <f>(G264/SUM($G$257:$G$264)*100)</f>
        <v>40</v>
      </c>
    </row>
    <row r="265" spans="1:13" s="6" customFormat="1" x14ac:dyDescent="0.15">
      <c r="B265" s="44"/>
      <c r="C265" s="44"/>
      <c r="D265" s="44"/>
      <c r="E265" s="44"/>
      <c r="F265" s="44"/>
      <c r="G265" s="44"/>
    </row>
    <row r="266" spans="1:13" ht="12" customHeight="1" x14ac:dyDescent="0.15">
      <c r="A266" s="6"/>
      <c r="B266" s="168" t="s">
        <v>178</v>
      </c>
      <c r="C266" s="169"/>
      <c r="D266" s="169"/>
      <c r="E266" s="169"/>
      <c r="F266" s="169"/>
      <c r="G266" s="170"/>
      <c r="H266" s="168" t="s">
        <v>179</v>
      </c>
      <c r="I266" s="169"/>
      <c r="J266" s="169"/>
      <c r="K266" s="169"/>
      <c r="L266" s="169"/>
      <c r="M266" s="170"/>
    </row>
    <row r="267" spans="1:13" ht="12" customHeight="1" x14ac:dyDescent="0.15">
      <c r="A267" s="6"/>
      <c r="B267" s="2" t="s">
        <v>180</v>
      </c>
      <c r="C267" s="2" t="s">
        <v>33</v>
      </c>
      <c r="D267" s="2" t="s">
        <v>34</v>
      </c>
      <c r="E267" s="2" t="s">
        <v>35</v>
      </c>
      <c r="F267" s="2" t="s">
        <v>36</v>
      </c>
      <c r="G267" s="2" t="s">
        <v>37</v>
      </c>
      <c r="H267" s="2" t="s">
        <v>180</v>
      </c>
      <c r="I267" s="2" t="s">
        <v>33</v>
      </c>
      <c r="J267" s="2" t="s">
        <v>34</v>
      </c>
      <c r="K267" s="2" t="s">
        <v>35</v>
      </c>
      <c r="L267" s="2" t="s">
        <v>36</v>
      </c>
      <c r="M267" s="2" t="s">
        <v>37</v>
      </c>
    </row>
    <row r="268" spans="1:13" ht="12" customHeight="1" x14ac:dyDescent="0.15">
      <c r="A268" s="48" t="s">
        <v>63</v>
      </c>
      <c r="B268" s="49"/>
      <c r="C268" s="49"/>
      <c r="D268" s="49"/>
      <c r="E268" s="49"/>
      <c r="F268" s="49"/>
      <c r="G268" s="49"/>
      <c r="H268" s="5" t="s">
        <v>58</v>
      </c>
      <c r="I268" s="5" t="s">
        <v>58</v>
      </c>
      <c r="J268" s="5" t="s">
        <v>58</v>
      </c>
      <c r="K268" s="5" t="s">
        <v>58</v>
      </c>
      <c r="L268" s="5"/>
      <c r="M268" s="13"/>
    </row>
    <row r="269" spans="1:13" ht="12" customHeight="1" x14ac:dyDescent="0.15">
      <c r="A269" s="90" t="s">
        <v>192</v>
      </c>
      <c r="B269" s="91"/>
      <c r="C269" s="91"/>
      <c r="D269" s="91">
        <v>1</v>
      </c>
      <c r="E269" s="91"/>
      <c r="F269" s="91"/>
      <c r="G269" s="92"/>
      <c r="H269" s="69" t="s">
        <v>58</v>
      </c>
      <c r="I269" s="69" t="s">
        <v>58</v>
      </c>
      <c r="J269" s="69">
        <v>8.3333333333333321</v>
      </c>
      <c r="K269" s="69">
        <v>0</v>
      </c>
      <c r="L269" s="69">
        <f>(F269/SUM($F$269:$F$279)*100)</f>
        <v>0</v>
      </c>
      <c r="M269" s="69">
        <f>(G269/SUM($G$269:$G$279)*100)</f>
        <v>0</v>
      </c>
    </row>
    <row r="270" spans="1:13" ht="12" customHeight="1" x14ac:dyDescent="0.15">
      <c r="A270" s="50" t="s">
        <v>181</v>
      </c>
      <c r="B270" s="53"/>
      <c r="C270" s="53"/>
      <c r="D270" s="53"/>
      <c r="E270" s="53"/>
      <c r="F270" s="53"/>
      <c r="G270" s="59">
        <v>1</v>
      </c>
      <c r="H270" s="14"/>
      <c r="I270" s="14"/>
      <c r="J270" s="14"/>
      <c r="K270" s="14"/>
      <c r="L270" s="14"/>
      <c r="M270" s="14">
        <f t="shared" ref="M270:M272" si="31">(G270/SUM($G$269:$G$279)*100)</f>
        <v>3.7037037037037033</v>
      </c>
    </row>
    <row r="271" spans="1:13" ht="12" customHeight="1" x14ac:dyDescent="0.15">
      <c r="A271" s="50" t="s">
        <v>182</v>
      </c>
      <c r="B271" s="53"/>
      <c r="C271" s="53"/>
      <c r="D271" s="53">
        <v>2</v>
      </c>
      <c r="E271" s="53">
        <v>1</v>
      </c>
      <c r="F271" s="53">
        <v>1</v>
      </c>
      <c r="G271" s="59">
        <v>1</v>
      </c>
      <c r="H271" s="14" t="s">
        <v>58</v>
      </c>
      <c r="I271" s="14" t="s">
        <v>58</v>
      </c>
      <c r="J271" s="14">
        <v>16.666666666666664</v>
      </c>
      <c r="K271" s="14">
        <v>5.5555555555555554</v>
      </c>
      <c r="L271" s="14">
        <f>(F271/SUM($F$269:$F$279)*100)</f>
        <v>5</v>
      </c>
      <c r="M271" s="14">
        <f t="shared" si="31"/>
        <v>3.7037037037037033</v>
      </c>
    </row>
    <row r="272" spans="1:13" ht="12" customHeight="1" x14ac:dyDescent="0.15">
      <c r="A272" s="50" t="s">
        <v>184</v>
      </c>
      <c r="B272" s="53"/>
      <c r="C272" s="53"/>
      <c r="D272" s="53"/>
      <c r="E272" s="53"/>
      <c r="F272" s="53"/>
      <c r="G272" s="59">
        <v>1</v>
      </c>
      <c r="H272" s="14"/>
      <c r="I272" s="14"/>
      <c r="J272" s="14"/>
      <c r="K272" s="14"/>
      <c r="L272" s="14"/>
      <c r="M272" s="14">
        <f t="shared" si="31"/>
        <v>3.7037037037037033</v>
      </c>
    </row>
    <row r="273" spans="1:13" ht="12" customHeight="1" x14ac:dyDescent="0.15">
      <c r="A273" s="50" t="s">
        <v>185</v>
      </c>
      <c r="B273" s="53"/>
      <c r="C273" s="53"/>
      <c r="D273" s="53"/>
      <c r="E273" s="53">
        <v>1</v>
      </c>
      <c r="F273" s="53"/>
      <c r="G273" s="59">
        <v>4</v>
      </c>
      <c r="H273" s="14" t="s">
        <v>58</v>
      </c>
      <c r="I273" s="14" t="s">
        <v>58</v>
      </c>
      <c r="J273" s="14">
        <v>0</v>
      </c>
      <c r="K273" s="14">
        <v>5.5555555555555554</v>
      </c>
      <c r="L273" s="14">
        <f>(F273/SUM($F$269:$F$279)*100)</f>
        <v>0</v>
      </c>
      <c r="M273" s="14">
        <f>(G273/SUM($G$269:$G$279)*100)</f>
        <v>14.814814814814813</v>
      </c>
    </row>
    <row r="274" spans="1:13" ht="12" customHeight="1" x14ac:dyDescent="0.15">
      <c r="A274" s="50" t="s">
        <v>186</v>
      </c>
      <c r="B274" s="53"/>
      <c r="C274" s="53"/>
      <c r="D274" s="53">
        <v>1</v>
      </c>
      <c r="E274" s="53">
        <v>1</v>
      </c>
      <c r="F274" s="53">
        <v>1</v>
      </c>
      <c r="G274" s="59"/>
      <c r="H274" s="14" t="s">
        <v>58</v>
      </c>
      <c r="I274" s="14" t="s">
        <v>58</v>
      </c>
      <c r="J274" s="14">
        <v>8.3333333333333321</v>
      </c>
      <c r="K274" s="14">
        <v>5.5555555555555554</v>
      </c>
      <c r="L274" s="14">
        <f>(F274/SUM($F$269:$F$279)*100)</f>
        <v>5</v>
      </c>
      <c r="M274" s="14">
        <f>(G274/SUM($G$269:$G$279)*100)</f>
        <v>0</v>
      </c>
    </row>
    <row r="275" spans="1:13" ht="12" customHeight="1" x14ac:dyDescent="0.15">
      <c r="A275" s="50" t="s">
        <v>187</v>
      </c>
      <c r="B275" s="53"/>
      <c r="C275" s="53"/>
      <c r="D275" s="53">
        <v>1</v>
      </c>
      <c r="E275" s="53">
        <v>2</v>
      </c>
      <c r="F275" s="53">
        <v>2</v>
      </c>
      <c r="G275" s="59">
        <v>3</v>
      </c>
      <c r="H275" s="14" t="s">
        <v>58</v>
      </c>
      <c r="I275" s="14" t="s">
        <v>58</v>
      </c>
      <c r="J275" s="14">
        <v>8.3333333333333321</v>
      </c>
      <c r="K275" s="14">
        <v>11.111111111111111</v>
      </c>
      <c r="L275" s="14">
        <f>(F275/SUM($F$269:$F$279)*100)</f>
        <v>10</v>
      </c>
      <c r="M275" s="14">
        <f>(G275/SUM($G$269:$G$279)*100)</f>
        <v>11.111111111111111</v>
      </c>
    </row>
    <row r="276" spans="1:13" ht="12" customHeight="1" x14ac:dyDescent="0.15">
      <c r="A276" s="50" t="s">
        <v>188</v>
      </c>
      <c r="B276" s="53"/>
      <c r="C276" s="53"/>
      <c r="D276" s="53"/>
      <c r="E276" s="53">
        <v>1</v>
      </c>
      <c r="F276" s="53"/>
      <c r="G276" s="59">
        <v>2</v>
      </c>
      <c r="H276" s="14" t="s">
        <v>58</v>
      </c>
      <c r="I276" s="14" t="s">
        <v>58</v>
      </c>
      <c r="J276" s="14">
        <v>0</v>
      </c>
      <c r="K276" s="14">
        <v>5.5555555555555554</v>
      </c>
      <c r="L276" s="14">
        <f>(F276/SUM($F$269:$F$279)*100)</f>
        <v>0</v>
      </c>
      <c r="M276" s="14">
        <f>(G276/SUM($G$269:$G$279)*100)</f>
        <v>7.4074074074074066</v>
      </c>
    </row>
    <row r="277" spans="1:13" ht="12" customHeight="1" x14ac:dyDescent="0.15">
      <c r="A277" s="50" t="s">
        <v>193</v>
      </c>
      <c r="B277" s="53"/>
      <c r="C277" s="53"/>
      <c r="D277" s="53"/>
      <c r="E277" s="53"/>
      <c r="F277" s="53"/>
      <c r="G277" s="59"/>
      <c r="H277" s="14"/>
      <c r="I277" s="14"/>
      <c r="J277" s="14"/>
      <c r="K277" s="14"/>
      <c r="L277" s="14"/>
      <c r="M277" s="14"/>
    </row>
    <row r="278" spans="1:13" ht="12" customHeight="1" x14ac:dyDescent="0.15">
      <c r="A278" s="50" t="s">
        <v>189</v>
      </c>
      <c r="B278" s="53"/>
      <c r="C278" s="53"/>
      <c r="D278" s="53"/>
      <c r="E278" s="53">
        <v>2</v>
      </c>
      <c r="F278" s="53">
        <v>6</v>
      </c>
      <c r="G278" s="59">
        <v>5</v>
      </c>
      <c r="H278" s="14" t="s">
        <v>58</v>
      </c>
      <c r="I278" s="14" t="s">
        <v>58</v>
      </c>
      <c r="J278" s="14">
        <v>0</v>
      </c>
      <c r="K278" s="14">
        <v>11.111111111111111</v>
      </c>
      <c r="L278" s="14">
        <f>(F278/SUM($F$269:$F$279)*100)</f>
        <v>30</v>
      </c>
      <c r="M278" s="14">
        <f>(G278/SUM($G$269:$G$279)*100)</f>
        <v>18.518518518518519</v>
      </c>
    </row>
    <row r="279" spans="1:13" ht="12" customHeight="1" x14ac:dyDescent="0.15">
      <c r="A279" s="55" t="s">
        <v>190</v>
      </c>
      <c r="B279" s="56"/>
      <c r="C279" s="56"/>
      <c r="D279" s="56">
        <v>7</v>
      </c>
      <c r="E279" s="56">
        <v>10</v>
      </c>
      <c r="F279" s="56">
        <v>10</v>
      </c>
      <c r="G279" s="60">
        <v>10</v>
      </c>
      <c r="H279" s="57" t="s">
        <v>58</v>
      </c>
      <c r="I279" s="57" t="s">
        <v>58</v>
      </c>
      <c r="J279" s="57">
        <v>58.333333333333336</v>
      </c>
      <c r="K279" s="57">
        <v>55.555555555555557</v>
      </c>
      <c r="L279" s="57">
        <f>(F279/SUM($F$269:$F$279)*100)</f>
        <v>50</v>
      </c>
      <c r="M279" s="57">
        <f>(G279/SUM($G$269:$G$279)*100)</f>
        <v>37.037037037037038</v>
      </c>
    </row>
    <row r="280" spans="1:13" ht="12" customHeight="1" x14ac:dyDescent="0.15">
      <c r="A280" s="48" t="s">
        <v>64</v>
      </c>
      <c r="B280" s="49"/>
      <c r="C280" s="49"/>
      <c r="D280" s="49"/>
      <c r="E280" s="49"/>
      <c r="F280" s="49"/>
      <c r="G280" s="49"/>
      <c r="H280" s="5" t="s">
        <v>58</v>
      </c>
      <c r="I280" s="5" t="s">
        <v>58</v>
      </c>
      <c r="J280" s="5" t="s">
        <v>58</v>
      </c>
      <c r="K280" s="5" t="s">
        <v>58</v>
      </c>
      <c r="L280" s="5"/>
      <c r="M280" s="13"/>
    </row>
    <row r="281" spans="1:13" ht="12" customHeight="1" x14ac:dyDescent="0.15">
      <c r="A281" s="90" t="s">
        <v>182</v>
      </c>
      <c r="B281" s="91">
        <v>1</v>
      </c>
      <c r="C281" s="91">
        <v>2</v>
      </c>
      <c r="D281" s="91">
        <v>2</v>
      </c>
      <c r="E281" s="91">
        <v>2</v>
      </c>
      <c r="F281" s="91">
        <v>2</v>
      </c>
      <c r="G281" s="92">
        <v>2</v>
      </c>
      <c r="H281" s="69">
        <v>4.3478260869565215</v>
      </c>
      <c r="I281" s="69">
        <v>6.666666666666667</v>
      </c>
      <c r="J281" s="69">
        <v>7.1428571428571423</v>
      </c>
      <c r="K281" s="69">
        <v>6.666666666666667</v>
      </c>
      <c r="L281" s="69">
        <f t="shared" ref="L281:L288" si="32">(F281/SUM($F$281:$F$288)*100)</f>
        <v>7.1428571428571423</v>
      </c>
      <c r="M281" s="69">
        <f t="shared" ref="M281:M288" si="33">(G281/SUM($G$281:$G$288)*100)</f>
        <v>6.4516129032258061</v>
      </c>
    </row>
    <row r="282" spans="1:13" ht="12" customHeight="1" x14ac:dyDescent="0.15">
      <c r="A282" s="50" t="s">
        <v>185</v>
      </c>
      <c r="B282" s="53">
        <v>1</v>
      </c>
      <c r="C282" s="53">
        <v>2</v>
      </c>
      <c r="D282" s="53">
        <v>3</v>
      </c>
      <c r="E282" s="53">
        <v>2</v>
      </c>
      <c r="F282" s="53">
        <v>2</v>
      </c>
      <c r="G282" s="59">
        <v>1</v>
      </c>
      <c r="H282" s="14">
        <v>4.3478260869565215</v>
      </c>
      <c r="I282" s="14">
        <v>6.666666666666667</v>
      </c>
      <c r="J282" s="14">
        <v>10.714285714285714</v>
      </c>
      <c r="K282" s="14">
        <v>6.666666666666667</v>
      </c>
      <c r="L282" s="14">
        <f t="shared" si="32"/>
        <v>7.1428571428571423</v>
      </c>
      <c r="M282" s="14">
        <f t="shared" si="33"/>
        <v>3.225806451612903</v>
      </c>
    </row>
    <row r="283" spans="1:13" ht="12" customHeight="1" x14ac:dyDescent="0.15">
      <c r="A283" s="50" t="s">
        <v>186</v>
      </c>
      <c r="B283" s="53">
        <v>1</v>
      </c>
      <c r="C283" s="53">
        <v>1</v>
      </c>
      <c r="D283" s="53">
        <v>2</v>
      </c>
      <c r="E283" s="53">
        <v>2</v>
      </c>
      <c r="F283" s="53">
        <v>1</v>
      </c>
      <c r="G283" s="59"/>
      <c r="H283" s="14">
        <v>4.3478260869565215</v>
      </c>
      <c r="I283" s="14">
        <v>3.3333333333333335</v>
      </c>
      <c r="J283" s="14">
        <v>7.1428571428571423</v>
      </c>
      <c r="K283" s="14">
        <v>6.666666666666667</v>
      </c>
      <c r="L283" s="14">
        <f t="shared" si="32"/>
        <v>3.5714285714285712</v>
      </c>
      <c r="M283" s="14">
        <f t="shared" si="33"/>
        <v>0</v>
      </c>
    </row>
    <row r="284" spans="1:13" ht="12" customHeight="1" x14ac:dyDescent="0.15">
      <c r="A284" s="50" t="s">
        <v>187</v>
      </c>
      <c r="B284" s="53">
        <v>1</v>
      </c>
      <c r="C284" s="53">
        <v>1</v>
      </c>
      <c r="D284" s="53">
        <v>1</v>
      </c>
      <c r="E284" s="53">
        <v>1</v>
      </c>
      <c r="F284" s="53"/>
      <c r="G284" s="59"/>
      <c r="H284" s="14">
        <v>4.3478260869565215</v>
      </c>
      <c r="I284" s="14">
        <v>3.3333333333333335</v>
      </c>
      <c r="J284" s="14">
        <v>3.5714285714285712</v>
      </c>
      <c r="K284" s="14">
        <v>3.3333333333333335</v>
      </c>
      <c r="L284" s="14">
        <f t="shared" si="32"/>
        <v>0</v>
      </c>
      <c r="M284" s="14">
        <f t="shared" si="33"/>
        <v>0</v>
      </c>
    </row>
    <row r="285" spans="1:13" ht="12" customHeight="1" x14ac:dyDescent="0.15">
      <c r="A285" s="50" t="s">
        <v>188</v>
      </c>
      <c r="B285" s="53">
        <v>4</v>
      </c>
      <c r="C285" s="53">
        <v>4</v>
      </c>
      <c r="D285" s="53">
        <v>4</v>
      </c>
      <c r="E285" s="53">
        <v>4</v>
      </c>
      <c r="F285" s="53">
        <v>4</v>
      </c>
      <c r="G285" s="59">
        <v>6</v>
      </c>
      <c r="H285" s="14">
        <v>17.391304347826086</v>
      </c>
      <c r="I285" s="14">
        <v>13.333333333333334</v>
      </c>
      <c r="J285" s="14">
        <v>14.285714285714285</v>
      </c>
      <c r="K285" s="14">
        <v>13.333333333333334</v>
      </c>
      <c r="L285" s="14">
        <f t="shared" si="32"/>
        <v>14.285714285714285</v>
      </c>
      <c r="M285" s="14">
        <f t="shared" si="33"/>
        <v>19.35483870967742</v>
      </c>
    </row>
    <row r="286" spans="1:13" ht="12" customHeight="1" x14ac:dyDescent="0.15">
      <c r="A286" s="50" t="s">
        <v>189</v>
      </c>
      <c r="B286" s="53"/>
      <c r="C286" s="53">
        <v>1</v>
      </c>
      <c r="D286" s="53"/>
      <c r="E286" s="53"/>
      <c r="F286" s="53"/>
      <c r="G286" s="59"/>
      <c r="H286" s="14">
        <v>0</v>
      </c>
      <c r="I286" s="14">
        <v>3.3333333333333335</v>
      </c>
      <c r="J286" s="14">
        <v>0</v>
      </c>
      <c r="K286" s="14">
        <v>0</v>
      </c>
      <c r="L286" s="14">
        <f t="shared" si="32"/>
        <v>0</v>
      </c>
      <c r="M286" s="14">
        <f t="shared" si="33"/>
        <v>0</v>
      </c>
    </row>
    <row r="287" spans="1:13" ht="12" customHeight="1" x14ac:dyDescent="0.15">
      <c r="A287" s="50" t="s">
        <v>190</v>
      </c>
      <c r="B287" s="53">
        <v>11</v>
      </c>
      <c r="C287" s="53">
        <v>14</v>
      </c>
      <c r="D287" s="53">
        <v>11</v>
      </c>
      <c r="E287" s="53">
        <v>16</v>
      </c>
      <c r="F287" s="53">
        <v>16</v>
      </c>
      <c r="G287" s="59">
        <v>18</v>
      </c>
      <c r="H287" s="14">
        <v>47.826086956521742</v>
      </c>
      <c r="I287" s="14">
        <v>46.666666666666664</v>
      </c>
      <c r="J287" s="14">
        <v>39.285714285714285</v>
      </c>
      <c r="K287" s="14">
        <v>53.333333333333336</v>
      </c>
      <c r="L287" s="14">
        <f t="shared" si="32"/>
        <v>57.142857142857139</v>
      </c>
      <c r="M287" s="14">
        <f t="shared" si="33"/>
        <v>58.064516129032263</v>
      </c>
    </row>
    <row r="288" spans="1:13" ht="12" customHeight="1" x14ac:dyDescent="0.15">
      <c r="A288" s="50" t="s">
        <v>191</v>
      </c>
      <c r="B288" s="53">
        <v>4</v>
      </c>
      <c r="C288" s="53">
        <v>5</v>
      </c>
      <c r="D288" s="53">
        <v>5</v>
      </c>
      <c r="E288" s="53">
        <v>3</v>
      </c>
      <c r="F288" s="53">
        <v>3</v>
      </c>
      <c r="G288" s="59">
        <v>4</v>
      </c>
      <c r="H288" s="14">
        <v>17.391304347826086</v>
      </c>
      <c r="I288" s="14">
        <v>16.666666666666664</v>
      </c>
      <c r="J288" s="14">
        <v>17.857142857142858</v>
      </c>
      <c r="K288" s="14">
        <v>10</v>
      </c>
      <c r="L288" s="14">
        <f t="shared" si="32"/>
        <v>10.714285714285714</v>
      </c>
      <c r="M288" s="14">
        <f t="shared" si="33"/>
        <v>12.903225806451612</v>
      </c>
    </row>
    <row r="289" spans="1:13" ht="12" customHeight="1" x14ac:dyDescent="0.15">
      <c r="A289" s="48" t="s">
        <v>65</v>
      </c>
      <c r="B289" s="49"/>
      <c r="C289" s="49"/>
      <c r="D289" s="49"/>
      <c r="E289" s="49"/>
      <c r="F289" s="49"/>
      <c r="G289" s="49"/>
      <c r="H289" s="5" t="s">
        <v>58</v>
      </c>
      <c r="I289" s="5" t="s">
        <v>58</v>
      </c>
      <c r="J289" s="5" t="s">
        <v>58</v>
      </c>
      <c r="K289" s="5" t="s">
        <v>58</v>
      </c>
      <c r="L289" s="5"/>
      <c r="M289" s="13"/>
    </row>
    <row r="290" spans="1:13" ht="12" customHeight="1" x14ac:dyDescent="0.15">
      <c r="A290" s="90" t="s">
        <v>181</v>
      </c>
      <c r="B290" s="91">
        <v>1</v>
      </c>
      <c r="C290" s="91">
        <v>1</v>
      </c>
      <c r="D290" s="91">
        <v>1</v>
      </c>
      <c r="E290" s="91">
        <v>1</v>
      </c>
      <c r="F290" s="91">
        <v>1</v>
      </c>
      <c r="G290" s="92">
        <v>1</v>
      </c>
      <c r="H290" s="69">
        <v>2.8571428571428572</v>
      </c>
      <c r="I290" s="69">
        <v>2.8571428571428572</v>
      </c>
      <c r="J290" s="69">
        <v>2.7777777777777777</v>
      </c>
      <c r="K290" s="69">
        <v>2.6315789473684208</v>
      </c>
      <c r="L290" s="69">
        <f t="shared" ref="L290:L298" si="34">(F290/SUM($F$290:$F$302)*100)</f>
        <v>2.8571428571428572</v>
      </c>
      <c r="M290" s="69">
        <f>(G290/SUM($G$290:$G$298)*100)</f>
        <v>1.6949152542372881</v>
      </c>
    </row>
    <row r="291" spans="1:13" ht="12" customHeight="1" x14ac:dyDescent="0.15">
      <c r="A291" s="50" t="s">
        <v>182</v>
      </c>
      <c r="B291" s="53">
        <v>5</v>
      </c>
      <c r="C291" s="53">
        <v>4</v>
      </c>
      <c r="D291" s="53">
        <v>4</v>
      </c>
      <c r="E291" s="53">
        <v>2</v>
      </c>
      <c r="F291" s="53">
        <v>1</v>
      </c>
      <c r="G291" s="59">
        <v>3</v>
      </c>
      <c r="H291" s="14">
        <v>14.285714285714285</v>
      </c>
      <c r="I291" s="14">
        <v>11.428571428571429</v>
      </c>
      <c r="J291" s="14">
        <v>11.111111111111111</v>
      </c>
      <c r="K291" s="14">
        <v>5.2631578947368416</v>
      </c>
      <c r="L291" s="14">
        <f t="shared" si="34"/>
        <v>2.8571428571428572</v>
      </c>
      <c r="M291" s="69">
        <f t="shared" ref="M291:M298" si="35">(G291/SUM($G$290:$G$298)*100)</f>
        <v>5.0847457627118651</v>
      </c>
    </row>
    <row r="292" spans="1:13" ht="12" customHeight="1" x14ac:dyDescent="0.15">
      <c r="A292" s="50" t="s">
        <v>185</v>
      </c>
      <c r="B292" s="53">
        <v>4</v>
      </c>
      <c r="C292" s="53">
        <v>4</v>
      </c>
      <c r="D292" s="53">
        <v>4</v>
      </c>
      <c r="E292" s="53">
        <v>5</v>
      </c>
      <c r="F292" s="53">
        <v>6</v>
      </c>
      <c r="G292" s="59">
        <v>10</v>
      </c>
      <c r="H292" s="14">
        <v>11.428571428571429</v>
      </c>
      <c r="I292" s="14">
        <v>11.428571428571429</v>
      </c>
      <c r="J292" s="14">
        <v>11.111111111111111</v>
      </c>
      <c r="K292" s="14">
        <v>13.157894736842104</v>
      </c>
      <c r="L292" s="14">
        <f t="shared" si="34"/>
        <v>17.142857142857142</v>
      </c>
      <c r="M292" s="69">
        <f t="shared" si="35"/>
        <v>16.949152542372879</v>
      </c>
    </row>
    <row r="293" spans="1:13" ht="12" customHeight="1" x14ac:dyDescent="0.15">
      <c r="A293" s="50" t="s">
        <v>186</v>
      </c>
      <c r="B293" s="53">
        <v>2</v>
      </c>
      <c r="C293" s="53">
        <v>4</v>
      </c>
      <c r="D293" s="53">
        <v>4</v>
      </c>
      <c r="E293" s="53">
        <v>3</v>
      </c>
      <c r="F293" s="53">
        <v>1</v>
      </c>
      <c r="G293" s="59">
        <v>1</v>
      </c>
      <c r="H293" s="14">
        <v>5.7142857142857144</v>
      </c>
      <c r="I293" s="14">
        <v>11.428571428571429</v>
      </c>
      <c r="J293" s="14">
        <v>11.111111111111111</v>
      </c>
      <c r="K293" s="14">
        <v>7.8947368421052628</v>
      </c>
      <c r="L293" s="14">
        <f t="shared" si="34"/>
        <v>2.8571428571428572</v>
      </c>
      <c r="M293" s="69">
        <f t="shared" si="35"/>
        <v>1.6949152542372881</v>
      </c>
    </row>
    <row r="294" spans="1:13" ht="12" customHeight="1" x14ac:dyDescent="0.15">
      <c r="A294" s="50" t="s">
        <v>187</v>
      </c>
      <c r="B294" s="53">
        <v>5</v>
      </c>
      <c r="C294" s="53">
        <v>3</v>
      </c>
      <c r="D294" s="53">
        <v>2</v>
      </c>
      <c r="E294" s="53">
        <v>2</v>
      </c>
      <c r="F294" s="53">
        <v>1</v>
      </c>
      <c r="G294" s="59">
        <v>2</v>
      </c>
      <c r="H294" s="14">
        <v>14.285714285714285</v>
      </c>
      <c r="I294" s="14">
        <v>8.5714285714285712</v>
      </c>
      <c r="J294" s="14">
        <v>5.5555555555555554</v>
      </c>
      <c r="K294" s="14">
        <v>5.2631578947368416</v>
      </c>
      <c r="L294" s="14">
        <f t="shared" si="34"/>
        <v>2.8571428571428572</v>
      </c>
      <c r="M294" s="69">
        <f t="shared" si="35"/>
        <v>3.3898305084745761</v>
      </c>
    </row>
    <row r="295" spans="1:13" ht="12" customHeight="1" x14ac:dyDescent="0.15">
      <c r="A295" s="50" t="s">
        <v>188</v>
      </c>
      <c r="B295" s="53">
        <v>6</v>
      </c>
      <c r="C295" s="53">
        <v>8</v>
      </c>
      <c r="D295" s="53">
        <v>9</v>
      </c>
      <c r="E295" s="53">
        <v>9</v>
      </c>
      <c r="F295" s="53">
        <v>10</v>
      </c>
      <c r="G295" s="59">
        <v>9</v>
      </c>
      <c r="H295" s="14">
        <v>17.142857142857142</v>
      </c>
      <c r="I295" s="14">
        <v>22.857142857142858</v>
      </c>
      <c r="J295" s="14">
        <v>25</v>
      </c>
      <c r="K295" s="14">
        <v>23.684210526315788</v>
      </c>
      <c r="L295" s="14">
        <f t="shared" si="34"/>
        <v>28.571428571428569</v>
      </c>
      <c r="M295" s="69">
        <f t="shared" si="35"/>
        <v>15.254237288135593</v>
      </c>
    </row>
    <row r="296" spans="1:13" ht="12" customHeight="1" x14ac:dyDescent="0.15">
      <c r="A296" s="50" t="s">
        <v>189</v>
      </c>
      <c r="B296" s="53">
        <v>2</v>
      </c>
      <c r="C296" s="53"/>
      <c r="D296" s="53"/>
      <c r="E296" s="53">
        <v>3</v>
      </c>
      <c r="F296" s="53">
        <v>4</v>
      </c>
      <c r="G296" s="59">
        <v>14</v>
      </c>
      <c r="H296" s="14">
        <v>5.7142857142857144</v>
      </c>
      <c r="I296" s="14">
        <v>0</v>
      </c>
      <c r="J296" s="14">
        <v>0</v>
      </c>
      <c r="K296" s="14">
        <v>7.8947368421052628</v>
      </c>
      <c r="L296" s="14">
        <f t="shared" si="34"/>
        <v>11.428571428571429</v>
      </c>
      <c r="M296" s="69">
        <f t="shared" si="35"/>
        <v>23.728813559322035</v>
      </c>
    </row>
    <row r="297" spans="1:13" ht="12" customHeight="1" x14ac:dyDescent="0.15">
      <c r="A297" s="50" t="s">
        <v>190</v>
      </c>
      <c r="B297" s="53">
        <v>8</v>
      </c>
      <c r="C297" s="53">
        <v>11</v>
      </c>
      <c r="D297" s="53">
        <v>12</v>
      </c>
      <c r="E297" s="53">
        <v>13</v>
      </c>
      <c r="F297" s="53">
        <v>11</v>
      </c>
      <c r="G297" s="59">
        <v>17</v>
      </c>
      <c r="H297" s="14">
        <v>22.857142857142858</v>
      </c>
      <c r="I297" s="14">
        <v>31.428571428571427</v>
      </c>
      <c r="J297" s="14">
        <v>33.333333333333329</v>
      </c>
      <c r="K297" s="14">
        <v>34.210526315789473</v>
      </c>
      <c r="L297" s="14">
        <f t="shared" si="34"/>
        <v>31.428571428571427</v>
      </c>
      <c r="M297" s="69">
        <f t="shared" si="35"/>
        <v>28.8135593220339</v>
      </c>
    </row>
    <row r="298" spans="1:13" ht="12" customHeight="1" x14ac:dyDescent="0.15">
      <c r="A298" s="50" t="s">
        <v>191</v>
      </c>
      <c r="B298" s="53">
        <v>2</v>
      </c>
      <c r="C298" s="53"/>
      <c r="D298" s="53"/>
      <c r="E298" s="53"/>
      <c r="F298" s="53"/>
      <c r="G298" s="59">
        <v>2</v>
      </c>
      <c r="H298" s="14">
        <v>5.7142857142857144</v>
      </c>
      <c r="I298" s="14">
        <v>0</v>
      </c>
      <c r="J298" s="14">
        <v>0</v>
      </c>
      <c r="K298" s="14">
        <v>0</v>
      </c>
      <c r="L298" s="14">
        <f t="shared" si="34"/>
        <v>0</v>
      </c>
      <c r="M298" s="69">
        <f t="shared" si="35"/>
        <v>3.3898305084745761</v>
      </c>
    </row>
    <row r="299" spans="1:13" s="6" customFormat="1" x14ac:dyDescent="0.15">
      <c r="B299" s="44"/>
      <c r="C299" s="44"/>
      <c r="D299" s="44"/>
      <c r="E299" s="44"/>
      <c r="F299" s="44"/>
      <c r="G299" s="44"/>
    </row>
    <row r="300" spans="1:13" ht="12" customHeight="1" x14ac:dyDescent="0.15">
      <c r="A300" s="6"/>
      <c r="B300" s="168" t="s">
        <v>178</v>
      </c>
      <c r="C300" s="169"/>
      <c r="D300" s="169"/>
      <c r="E300" s="169"/>
      <c r="F300" s="169"/>
      <c r="G300" s="170"/>
      <c r="H300" s="168" t="s">
        <v>179</v>
      </c>
      <c r="I300" s="169"/>
      <c r="J300" s="169"/>
      <c r="K300" s="169"/>
      <c r="L300" s="169"/>
      <c r="M300" s="170"/>
    </row>
    <row r="301" spans="1:13" ht="12" customHeight="1" x14ac:dyDescent="0.15">
      <c r="A301" s="6"/>
      <c r="B301" s="2" t="s">
        <v>180</v>
      </c>
      <c r="C301" s="2" t="s">
        <v>33</v>
      </c>
      <c r="D301" s="2" t="s">
        <v>34</v>
      </c>
      <c r="E301" s="2" t="s">
        <v>35</v>
      </c>
      <c r="F301" s="2" t="s">
        <v>36</v>
      </c>
      <c r="G301" s="2" t="s">
        <v>37</v>
      </c>
      <c r="H301" s="2" t="s">
        <v>180</v>
      </c>
      <c r="I301" s="2" t="s">
        <v>33</v>
      </c>
      <c r="J301" s="2" t="s">
        <v>34</v>
      </c>
      <c r="K301" s="2" t="s">
        <v>35</v>
      </c>
      <c r="L301" s="2" t="s">
        <v>36</v>
      </c>
      <c r="M301" s="2" t="s">
        <v>37</v>
      </c>
    </row>
    <row r="302" spans="1:13" ht="12" customHeight="1" x14ac:dyDescent="0.15">
      <c r="A302" s="48" t="s">
        <v>66</v>
      </c>
      <c r="B302" s="49"/>
      <c r="C302" s="49"/>
      <c r="D302" s="49"/>
      <c r="E302" s="49"/>
      <c r="F302" s="49"/>
      <c r="G302" s="49"/>
      <c r="H302" s="5" t="s">
        <v>58</v>
      </c>
      <c r="I302" s="5" t="s">
        <v>58</v>
      </c>
      <c r="J302" s="5" t="s">
        <v>58</v>
      </c>
      <c r="K302" s="5" t="s">
        <v>58</v>
      </c>
      <c r="L302" s="5"/>
      <c r="M302" s="13"/>
    </row>
    <row r="303" spans="1:13" ht="12" customHeight="1" x14ac:dyDescent="0.15">
      <c r="A303" s="90" t="s">
        <v>186</v>
      </c>
      <c r="B303" s="91">
        <v>1</v>
      </c>
      <c r="C303" s="91">
        <v>1</v>
      </c>
      <c r="D303" s="91"/>
      <c r="E303" s="91"/>
      <c r="F303" s="91"/>
      <c r="G303" s="92"/>
      <c r="H303" s="69">
        <v>3.7037037037037033</v>
      </c>
      <c r="I303" s="69">
        <v>4.1666666666666661</v>
      </c>
      <c r="J303" s="69">
        <v>0</v>
      </c>
      <c r="K303" s="69" t="s">
        <v>58</v>
      </c>
      <c r="L303" s="69"/>
      <c r="M303" s="69"/>
    </row>
    <row r="304" spans="1:13" ht="12" customHeight="1" x14ac:dyDescent="0.15">
      <c r="A304" s="50" t="s">
        <v>187</v>
      </c>
      <c r="B304" s="53">
        <v>8</v>
      </c>
      <c r="C304" s="53">
        <v>10</v>
      </c>
      <c r="D304" s="53">
        <v>10</v>
      </c>
      <c r="E304" s="53"/>
      <c r="F304" s="53"/>
      <c r="G304" s="59"/>
      <c r="H304" s="14">
        <v>29.629629629629626</v>
      </c>
      <c r="I304" s="14">
        <v>41.666666666666671</v>
      </c>
      <c r="J304" s="14">
        <v>47.619047619047613</v>
      </c>
      <c r="K304" s="14" t="s">
        <v>58</v>
      </c>
      <c r="L304" s="14"/>
      <c r="M304" s="14"/>
    </row>
    <row r="305" spans="1:13" ht="12" customHeight="1" x14ac:dyDescent="0.15">
      <c r="A305" s="50" t="s">
        <v>188</v>
      </c>
      <c r="B305" s="53">
        <v>7</v>
      </c>
      <c r="C305" s="53">
        <v>4</v>
      </c>
      <c r="D305" s="53">
        <v>4</v>
      </c>
      <c r="E305" s="53"/>
      <c r="F305" s="53"/>
      <c r="G305" s="59"/>
      <c r="H305" s="14">
        <v>25.925925925925924</v>
      </c>
      <c r="I305" s="14">
        <v>16.666666666666664</v>
      </c>
      <c r="J305" s="14">
        <v>19.047619047619047</v>
      </c>
      <c r="K305" s="14" t="s">
        <v>58</v>
      </c>
      <c r="L305" s="14"/>
      <c r="M305" s="14"/>
    </row>
    <row r="306" spans="1:13" ht="12" customHeight="1" x14ac:dyDescent="0.15">
      <c r="A306" s="50" t="s">
        <v>189</v>
      </c>
      <c r="B306" s="53">
        <v>2</v>
      </c>
      <c r="C306" s="53"/>
      <c r="D306" s="53"/>
      <c r="E306" s="53"/>
      <c r="F306" s="53"/>
      <c r="G306" s="59"/>
      <c r="H306" s="14">
        <v>7.4074074074074066</v>
      </c>
      <c r="I306" s="14">
        <v>0</v>
      </c>
      <c r="J306" s="14">
        <v>0</v>
      </c>
      <c r="K306" s="14" t="s">
        <v>58</v>
      </c>
      <c r="L306" s="14"/>
      <c r="M306" s="14"/>
    </row>
    <row r="307" spans="1:13" ht="12" customHeight="1" x14ac:dyDescent="0.15">
      <c r="A307" s="50" t="s">
        <v>190</v>
      </c>
      <c r="B307" s="53">
        <v>8</v>
      </c>
      <c r="C307" s="53">
        <v>8</v>
      </c>
      <c r="D307" s="53">
        <v>7</v>
      </c>
      <c r="E307" s="53"/>
      <c r="F307" s="53"/>
      <c r="G307" s="59"/>
      <c r="H307" s="14">
        <v>29.629629629629626</v>
      </c>
      <c r="I307" s="14">
        <v>33.333333333333329</v>
      </c>
      <c r="J307" s="14">
        <v>33.333333333333329</v>
      </c>
      <c r="K307" s="14" t="s">
        <v>58</v>
      </c>
      <c r="L307" s="14"/>
      <c r="M307" s="14"/>
    </row>
    <row r="308" spans="1:13" ht="12" customHeight="1" x14ac:dyDescent="0.15">
      <c r="A308" s="55" t="s">
        <v>191</v>
      </c>
      <c r="B308" s="56">
        <v>1</v>
      </c>
      <c r="C308" s="56">
        <v>1</v>
      </c>
      <c r="D308" s="56"/>
      <c r="E308" s="56"/>
      <c r="F308" s="56"/>
      <c r="G308" s="60"/>
      <c r="H308" s="57">
        <v>3.7037037037037033</v>
      </c>
      <c r="I308" s="57">
        <v>4.1666666666666661</v>
      </c>
      <c r="J308" s="57">
        <v>0</v>
      </c>
      <c r="K308" s="57" t="s">
        <v>58</v>
      </c>
      <c r="L308" s="57"/>
      <c r="M308" s="57"/>
    </row>
    <row r="309" spans="1:13" ht="12" customHeight="1" x14ac:dyDescent="0.15">
      <c r="A309" s="48" t="s">
        <v>67</v>
      </c>
      <c r="B309" s="49"/>
      <c r="C309" s="49"/>
      <c r="D309" s="49"/>
      <c r="E309" s="49"/>
      <c r="F309" s="49"/>
      <c r="G309" s="49"/>
      <c r="H309" s="5" t="s">
        <v>58</v>
      </c>
      <c r="I309" s="5" t="s">
        <v>58</v>
      </c>
      <c r="J309" s="5" t="s">
        <v>58</v>
      </c>
      <c r="K309" s="5" t="s">
        <v>58</v>
      </c>
      <c r="L309" s="5"/>
      <c r="M309" s="13"/>
    </row>
    <row r="310" spans="1:13" ht="12" customHeight="1" x14ac:dyDescent="0.15">
      <c r="A310" s="90" t="s">
        <v>185</v>
      </c>
      <c r="B310" s="91"/>
      <c r="C310" s="91"/>
      <c r="D310" s="91"/>
      <c r="E310" s="91"/>
      <c r="F310" s="91">
        <v>1</v>
      </c>
      <c r="G310" s="92">
        <v>1</v>
      </c>
      <c r="H310" s="69"/>
      <c r="I310" s="69"/>
      <c r="J310" s="69"/>
      <c r="K310" s="69"/>
      <c r="L310" s="69">
        <f t="shared" ref="L310:L315" si="36">(F310/SUM($F$310:$F$315)*100)</f>
        <v>2.8571428571428572</v>
      </c>
      <c r="M310" s="69">
        <f t="shared" ref="M310:M315" si="37">(G310/SUM($G$310:$G$315)*100)</f>
        <v>2.4390243902439024</v>
      </c>
    </row>
    <row r="311" spans="1:13" ht="12" customHeight="1" x14ac:dyDescent="0.15">
      <c r="A311" s="50" t="s">
        <v>186</v>
      </c>
      <c r="B311" s="53"/>
      <c r="C311" s="53"/>
      <c r="D311" s="53"/>
      <c r="E311" s="53"/>
      <c r="F311" s="53">
        <v>2</v>
      </c>
      <c r="G311" s="59">
        <v>1</v>
      </c>
      <c r="H311" s="14"/>
      <c r="I311" s="14"/>
      <c r="J311" s="14"/>
      <c r="K311" s="14"/>
      <c r="L311" s="14">
        <f t="shared" si="36"/>
        <v>5.7142857142857144</v>
      </c>
      <c r="M311" s="14">
        <f t="shared" si="37"/>
        <v>2.4390243902439024</v>
      </c>
    </row>
    <row r="312" spans="1:13" ht="12" customHeight="1" x14ac:dyDescent="0.15">
      <c r="A312" s="50" t="s">
        <v>187</v>
      </c>
      <c r="B312" s="53"/>
      <c r="C312" s="53"/>
      <c r="D312" s="53"/>
      <c r="E312" s="53">
        <v>13</v>
      </c>
      <c r="F312" s="53">
        <v>14</v>
      </c>
      <c r="G312" s="59">
        <v>15</v>
      </c>
      <c r="H312" s="14" t="s">
        <v>58</v>
      </c>
      <c r="I312" s="14" t="s">
        <v>58</v>
      </c>
      <c r="J312" s="14" t="s">
        <v>58</v>
      </c>
      <c r="K312" s="14">
        <v>52</v>
      </c>
      <c r="L312" s="14">
        <f t="shared" si="36"/>
        <v>40</v>
      </c>
      <c r="M312" s="14">
        <f t="shared" si="37"/>
        <v>36.585365853658537</v>
      </c>
    </row>
    <row r="313" spans="1:13" ht="12" customHeight="1" x14ac:dyDescent="0.15">
      <c r="A313" s="50" t="s">
        <v>188</v>
      </c>
      <c r="B313" s="53"/>
      <c r="C313" s="53"/>
      <c r="D313" s="53"/>
      <c r="E313" s="53">
        <v>4</v>
      </c>
      <c r="F313" s="53">
        <v>4</v>
      </c>
      <c r="G313" s="59">
        <v>6</v>
      </c>
      <c r="H313" s="14"/>
      <c r="I313" s="14"/>
      <c r="J313" s="14"/>
      <c r="K313" s="14"/>
      <c r="L313" s="14">
        <f t="shared" si="36"/>
        <v>11.428571428571429</v>
      </c>
      <c r="M313" s="14">
        <f t="shared" si="37"/>
        <v>14.634146341463413</v>
      </c>
    </row>
    <row r="314" spans="1:13" ht="12" customHeight="1" x14ac:dyDescent="0.15">
      <c r="A314" s="50" t="s">
        <v>189</v>
      </c>
      <c r="B314" s="53"/>
      <c r="C314" s="53"/>
      <c r="D314" s="53"/>
      <c r="E314" s="53"/>
      <c r="F314" s="53">
        <v>2</v>
      </c>
      <c r="G314" s="59">
        <v>5</v>
      </c>
      <c r="H314" s="14"/>
      <c r="I314" s="14"/>
      <c r="J314" s="14"/>
      <c r="K314" s="14"/>
      <c r="L314" s="14">
        <f t="shared" si="36"/>
        <v>5.7142857142857144</v>
      </c>
      <c r="M314" s="14">
        <f t="shared" si="37"/>
        <v>12.195121951219512</v>
      </c>
    </row>
    <row r="315" spans="1:13" ht="12" customHeight="1" x14ac:dyDescent="0.15">
      <c r="A315" s="55" t="s">
        <v>190</v>
      </c>
      <c r="B315" s="56"/>
      <c r="C315" s="56"/>
      <c r="D315" s="56"/>
      <c r="E315" s="56">
        <v>8</v>
      </c>
      <c r="F315" s="56">
        <v>12</v>
      </c>
      <c r="G315" s="60">
        <v>13</v>
      </c>
      <c r="H315" s="57" t="s">
        <v>58</v>
      </c>
      <c r="I315" s="57" t="s">
        <v>58</v>
      </c>
      <c r="J315" s="57" t="s">
        <v>58</v>
      </c>
      <c r="K315" s="57">
        <v>32</v>
      </c>
      <c r="L315" s="57">
        <f t="shared" si="36"/>
        <v>34.285714285714285</v>
      </c>
      <c r="M315" s="57">
        <f t="shared" si="37"/>
        <v>31.707317073170731</v>
      </c>
    </row>
    <row r="316" spans="1:13" ht="12" customHeight="1" x14ac:dyDescent="0.15">
      <c r="A316" s="48" t="s">
        <v>68</v>
      </c>
      <c r="B316" s="49"/>
      <c r="C316" s="49"/>
      <c r="D316" s="49"/>
      <c r="E316" s="49"/>
      <c r="F316" s="49"/>
      <c r="G316" s="49"/>
      <c r="H316" s="5" t="s">
        <v>58</v>
      </c>
      <c r="I316" s="5" t="s">
        <v>58</v>
      </c>
      <c r="J316" s="5" t="s">
        <v>58</v>
      </c>
      <c r="K316" s="5" t="s">
        <v>58</v>
      </c>
      <c r="L316" s="5"/>
      <c r="M316" s="13"/>
    </row>
    <row r="317" spans="1:13" ht="12" customHeight="1" x14ac:dyDescent="0.15">
      <c r="A317" s="90" t="s">
        <v>182</v>
      </c>
      <c r="B317" s="91">
        <v>5</v>
      </c>
      <c r="C317" s="91">
        <v>6</v>
      </c>
      <c r="D317" s="91">
        <v>6</v>
      </c>
      <c r="E317" s="91"/>
      <c r="F317" s="91"/>
      <c r="G317" s="92"/>
      <c r="H317" s="69">
        <v>31.25</v>
      </c>
      <c r="I317" s="69">
        <v>35.294117647058826</v>
      </c>
      <c r="J317" s="69">
        <v>35.294117647058826</v>
      </c>
      <c r="K317" s="69">
        <v>0</v>
      </c>
      <c r="L317" s="69"/>
      <c r="M317" s="69"/>
    </row>
    <row r="318" spans="1:13" ht="12" customHeight="1" x14ac:dyDescent="0.15">
      <c r="A318" s="50" t="s">
        <v>184</v>
      </c>
      <c r="B318" s="53"/>
      <c r="C318" s="53">
        <v>1</v>
      </c>
      <c r="D318" s="53"/>
      <c r="E318" s="53"/>
      <c r="F318" s="53"/>
      <c r="G318" s="59"/>
      <c r="H318" s="14">
        <v>0</v>
      </c>
      <c r="I318" s="14">
        <v>5.8823529411764701</v>
      </c>
      <c r="J318" s="14">
        <v>0</v>
      </c>
      <c r="K318" s="14">
        <v>0</v>
      </c>
      <c r="L318" s="14"/>
      <c r="M318" s="14"/>
    </row>
    <row r="319" spans="1:13" ht="12" customHeight="1" x14ac:dyDescent="0.15">
      <c r="A319" s="50" t="s">
        <v>185</v>
      </c>
      <c r="B319" s="53">
        <v>1</v>
      </c>
      <c r="C319" s="53">
        <v>2</v>
      </c>
      <c r="D319" s="53">
        <v>2</v>
      </c>
      <c r="E319" s="53">
        <v>1</v>
      </c>
      <c r="F319" s="53"/>
      <c r="G319" s="59"/>
      <c r="H319" s="14">
        <v>6.25</v>
      </c>
      <c r="I319" s="14">
        <v>11.76470588235294</v>
      </c>
      <c r="J319" s="14">
        <v>11.76470588235294</v>
      </c>
      <c r="K319" s="14">
        <v>33.333333333333329</v>
      </c>
      <c r="L319" s="14"/>
      <c r="M319" s="14"/>
    </row>
    <row r="320" spans="1:13" ht="12" customHeight="1" x14ac:dyDescent="0.15">
      <c r="A320" s="50" t="s">
        <v>188</v>
      </c>
      <c r="B320" s="53">
        <v>4</v>
      </c>
      <c r="C320" s="53">
        <v>1</v>
      </c>
      <c r="D320" s="53">
        <v>1</v>
      </c>
      <c r="E320" s="53">
        <v>1</v>
      </c>
      <c r="F320" s="53"/>
      <c r="G320" s="59"/>
      <c r="H320" s="14">
        <v>25</v>
      </c>
      <c r="I320" s="14">
        <v>5.8823529411764701</v>
      </c>
      <c r="J320" s="14">
        <v>5.8823529411764701</v>
      </c>
      <c r="K320" s="14">
        <v>33.333333333333329</v>
      </c>
      <c r="L320" s="14"/>
      <c r="M320" s="14"/>
    </row>
    <row r="321" spans="1:13" ht="12" customHeight="1" x14ac:dyDescent="0.15">
      <c r="A321" s="50" t="s">
        <v>189</v>
      </c>
      <c r="B321" s="53">
        <v>1</v>
      </c>
      <c r="C321" s="53"/>
      <c r="D321" s="53"/>
      <c r="E321" s="53">
        <v>1</v>
      </c>
      <c r="F321" s="53"/>
      <c r="G321" s="59"/>
      <c r="H321" s="14">
        <v>6.25</v>
      </c>
      <c r="I321" s="14">
        <v>0</v>
      </c>
      <c r="J321" s="14">
        <v>0</v>
      </c>
      <c r="K321" s="14">
        <v>33.333333333333329</v>
      </c>
      <c r="L321" s="14"/>
      <c r="M321" s="14"/>
    </row>
    <row r="322" spans="1:13" ht="12" customHeight="1" x14ac:dyDescent="0.15">
      <c r="A322" s="55" t="s">
        <v>190</v>
      </c>
      <c r="B322" s="56">
        <v>5</v>
      </c>
      <c r="C322" s="56">
        <v>7</v>
      </c>
      <c r="D322" s="56">
        <v>8</v>
      </c>
      <c r="E322" s="56"/>
      <c r="F322" s="56"/>
      <c r="G322" s="60"/>
      <c r="H322" s="57">
        <v>31.25</v>
      </c>
      <c r="I322" s="57">
        <v>41.17647058823529</v>
      </c>
      <c r="J322" s="57">
        <v>47.058823529411761</v>
      </c>
      <c r="K322" s="57">
        <v>0</v>
      </c>
      <c r="L322" s="57"/>
      <c r="M322" s="57"/>
    </row>
    <row r="323" spans="1:13" ht="12" customHeight="1" x14ac:dyDescent="0.15">
      <c r="A323" s="48" t="s">
        <v>69</v>
      </c>
      <c r="B323" s="49"/>
      <c r="C323" s="49"/>
      <c r="D323" s="49"/>
      <c r="E323" s="49"/>
      <c r="F323" s="49"/>
      <c r="G323" s="49"/>
      <c r="H323" s="5" t="s">
        <v>58</v>
      </c>
      <c r="I323" s="5" t="s">
        <v>58</v>
      </c>
      <c r="J323" s="5" t="s">
        <v>58</v>
      </c>
      <c r="K323" s="5" t="s">
        <v>58</v>
      </c>
      <c r="L323" s="5"/>
      <c r="M323" s="13"/>
    </row>
    <row r="324" spans="1:13" ht="12" customHeight="1" x14ac:dyDescent="0.15">
      <c r="A324" s="90" t="s">
        <v>182</v>
      </c>
      <c r="B324" s="91"/>
      <c r="C324" s="91"/>
      <c r="D324" s="91"/>
      <c r="E324" s="91">
        <v>7</v>
      </c>
      <c r="F324" s="91">
        <v>8</v>
      </c>
      <c r="G324" s="92">
        <v>8</v>
      </c>
      <c r="H324" s="69" t="s">
        <v>58</v>
      </c>
      <c r="I324" s="69" t="s">
        <v>58</v>
      </c>
      <c r="J324" s="69" t="s">
        <v>58</v>
      </c>
      <c r="K324" s="69">
        <v>43.75</v>
      </c>
      <c r="L324" s="69">
        <f t="shared" ref="L324:L329" si="38">(F324/SUM($F$324:$F$329)*100)</f>
        <v>33.333333333333329</v>
      </c>
      <c r="M324" s="69">
        <f t="shared" ref="M324:M329" si="39">(G324/SUM($G$324:$G$329)*100)</f>
        <v>36.363636363636367</v>
      </c>
    </row>
    <row r="325" spans="1:13" ht="12" customHeight="1" x14ac:dyDescent="0.15">
      <c r="A325" s="50" t="s">
        <v>185</v>
      </c>
      <c r="B325" s="53"/>
      <c r="C325" s="53"/>
      <c r="D325" s="53"/>
      <c r="E325" s="53">
        <v>1</v>
      </c>
      <c r="F325" s="53">
        <v>2</v>
      </c>
      <c r="G325" s="59">
        <v>2</v>
      </c>
      <c r="H325" s="14" t="s">
        <v>58</v>
      </c>
      <c r="I325" s="14" t="s">
        <v>58</v>
      </c>
      <c r="J325" s="14" t="s">
        <v>58</v>
      </c>
      <c r="K325" s="14">
        <v>6.25</v>
      </c>
      <c r="L325" s="14">
        <f t="shared" si="38"/>
        <v>8.3333333333333321</v>
      </c>
      <c r="M325" s="14">
        <f t="shared" si="39"/>
        <v>9.0909090909090917</v>
      </c>
    </row>
    <row r="326" spans="1:13" ht="12" customHeight="1" x14ac:dyDescent="0.15">
      <c r="A326" s="50" t="s">
        <v>186</v>
      </c>
      <c r="B326" s="53"/>
      <c r="C326" s="53"/>
      <c r="D326" s="53"/>
      <c r="E326" s="53">
        <v>1</v>
      </c>
      <c r="F326" s="53">
        <v>1</v>
      </c>
      <c r="G326" s="59"/>
      <c r="H326" s="14" t="s">
        <v>58</v>
      </c>
      <c r="I326" s="14" t="s">
        <v>58</v>
      </c>
      <c r="J326" s="14" t="s">
        <v>58</v>
      </c>
      <c r="K326" s="14">
        <v>6.25</v>
      </c>
      <c r="L326" s="14">
        <f t="shared" si="38"/>
        <v>4.1666666666666661</v>
      </c>
      <c r="M326" s="14">
        <f t="shared" si="39"/>
        <v>0</v>
      </c>
    </row>
    <row r="327" spans="1:13" ht="12" customHeight="1" x14ac:dyDescent="0.15">
      <c r="A327" s="50" t="s">
        <v>188</v>
      </c>
      <c r="B327" s="53"/>
      <c r="C327" s="53"/>
      <c r="D327" s="53"/>
      <c r="E327" s="53"/>
      <c r="F327" s="53">
        <v>1</v>
      </c>
      <c r="G327" s="59">
        <v>1</v>
      </c>
      <c r="H327" s="14"/>
      <c r="I327" s="14"/>
      <c r="J327" s="14"/>
      <c r="K327" s="14"/>
      <c r="L327" s="14">
        <f t="shared" si="38"/>
        <v>4.1666666666666661</v>
      </c>
      <c r="M327" s="14">
        <f t="shared" si="39"/>
        <v>4.5454545454545459</v>
      </c>
    </row>
    <row r="328" spans="1:13" ht="12" customHeight="1" x14ac:dyDescent="0.15">
      <c r="A328" s="50" t="s">
        <v>189</v>
      </c>
      <c r="B328" s="53"/>
      <c r="C328" s="53"/>
      <c r="D328" s="53"/>
      <c r="E328" s="53">
        <v>1</v>
      </c>
      <c r="F328" s="53">
        <v>3</v>
      </c>
      <c r="G328" s="59">
        <v>3</v>
      </c>
      <c r="H328" s="14" t="s">
        <v>58</v>
      </c>
      <c r="I328" s="14" t="s">
        <v>58</v>
      </c>
      <c r="J328" s="14" t="s">
        <v>58</v>
      </c>
      <c r="K328" s="14">
        <v>6.25</v>
      </c>
      <c r="L328" s="14">
        <f t="shared" si="38"/>
        <v>12.5</v>
      </c>
      <c r="M328" s="14">
        <f t="shared" si="39"/>
        <v>13.636363636363635</v>
      </c>
    </row>
    <row r="329" spans="1:13" ht="12" customHeight="1" x14ac:dyDescent="0.15">
      <c r="A329" s="50" t="s">
        <v>190</v>
      </c>
      <c r="B329" s="53"/>
      <c r="C329" s="53"/>
      <c r="D329" s="53"/>
      <c r="E329" s="53">
        <v>6</v>
      </c>
      <c r="F329" s="53">
        <v>9</v>
      </c>
      <c r="G329" s="59">
        <v>8</v>
      </c>
      <c r="H329" s="14" t="s">
        <v>58</v>
      </c>
      <c r="I329" s="14" t="s">
        <v>58</v>
      </c>
      <c r="J329" s="14" t="s">
        <v>58</v>
      </c>
      <c r="K329" s="14">
        <v>37.5</v>
      </c>
      <c r="L329" s="14">
        <f t="shared" si="38"/>
        <v>37.5</v>
      </c>
      <c r="M329" s="14">
        <f t="shared" si="39"/>
        <v>36.363636363636367</v>
      </c>
    </row>
    <row r="330" spans="1:13" s="6" customFormat="1" x14ac:dyDescent="0.15">
      <c r="B330" s="44"/>
      <c r="C330" s="44"/>
      <c r="D330" s="44"/>
      <c r="E330" s="44"/>
      <c r="F330" s="44"/>
      <c r="G330" s="44"/>
    </row>
    <row r="331" spans="1:13" ht="12" customHeight="1" x14ac:dyDescent="0.15">
      <c r="A331" s="6"/>
      <c r="B331" s="168" t="s">
        <v>178</v>
      </c>
      <c r="C331" s="169"/>
      <c r="D331" s="169"/>
      <c r="E331" s="169"/>
      <c r="F331" s="169"/>
      <c r="G331" s="170"/>
      <c r="H331" s="168" t="s">
        <v>179</v>
      </c>
      <c r="I331" s="169"/>
      <c r="J331" s="169"/>
      <c r="K331" s="169"/>
      <c r="L331" s="169"/>
      <c r="M331" s="170"/>
    </row>
    <row r="332" spans="1:13" ht="12" customHeight="1" x14ac:dyDescent="0.15">
      <c r="A332" s="6"/>
      <c r="B332" s="2" t="s">
        <v>180</v>
      </c>
      <c r="C332" s="2" t="s">
        <v>33</v>
      </c>
      <c r="D332" s="2" t="s">
        <v>34</v>
      </c>
      <c r="E332" s="2" t="s">
        <v>35</v>
      </c>
      <c r="F332" s="2" t="s">
        <v>36</v>
      </c>
      <c r="G332" s="2" t="s">
        <v>37</v>
      </c>
      <c r="H332" s="2" t="s">
        <v>180</v>
      </c>
      <c r="I332" s="2" t="s">
        <v>33</v>
      </c>
      <c r="J332" s="2" t="s">
        <v>34</v>
      </c>
      <c r="K332" s="2" t="s">
        <v>35</v>
      </c>
      <c r="L332" s="2" t="s">
        <v>36</v>
      </c>
      <c r="M332" s="2" t="s">
        <v>37</v>
      </c>
    </row>
    <row r="333" spans="1:13" ht="12" customHeight="1" x14ac:dyDescent="0.15">
      <c r="A333" s="3" t="s">
        <v>70</v>
      </c>
      <c r="B333" s="45"/>
      <c r="C333" s="45"/>
      <c r="D333" s="45"/>
      <c r="E333" s="45"/>
      <c r="F333" s="45"/>
      <c r="G333" s="45"/>
      <c r="H333" s="62" t="s">
        <v>58</v>
      </c>
      <c r="I333" s="62" t="s">
        <v>58</v>
      </c>
      <c r="J333" s="62" t="s">
        <v>58</v>
      </c>
      <c r="K333" s="62" t="s">
        <v>58</v>
      </c>
      <c r="L333" s="62"/>
      <c r="M333" s="71"/>
    </row>
    <row r="334" spans="1:13" ht="12" customHeight="1" x14ac:dyDescent="0.15">
      <c r="A334" s="58" t="s">
        <v>71</v>
      </c>
      <c r="B334" s="63"/>
      <c r="C334" s="63"/>
      <c r="D334" s="63"/>
      <c r="E334" s="63"/>
      <c r="F334" s="63"/>
      <c r="G334" s="63"/>
      <c r="H334" s="5" t="s">
        <v>58</v>
      </c>
      <c r="I334" s="5" t="s">
        <v>58</v>
      </c>
      <c r="J334" s="5" t="s">
        <v>58</v>
      </c>
      <c r="K334" s="5" t="s">
        <v>58</v>
      </c>
      <c r="L334" s="5"/>
      <c r="M334" s="13"/>
    </row>
    <row r="335" spans="1:13" ht="12" customHeight="1" x14ac:dyDescent="0.15">
      <c r="A335" s="90" t="s">
        <v>181</v>
      </c>
      <c r="B335" s="91"/>
      <c r="C335" s="91"/>
      <c r="D335" s="91"/>
      <c r="E335" s="91"/>
      <c r="F335" s="91"/>
      <c r="G335" s="92">
        <v>1</v>
      </c>
      <c r="H335" s="69"/>
      <c r="I335" s="69"/>
      <c r="J335" s="69"/>
      <c r="K335" s="69"/>
      <c r="L335" s="69"/>
      <c r="M335" s="69">
        <f>(G335/SUM($G$335:$G$346)*100)</f>
        <v>0.86206896551724133</v>
      </c>
    </row>
    <row r="336" spans="1:13" ht="12" customHeight="1" x14ac:dyDescent="0.15">
      <c r="A336" s="50" t="s">
        <v>182</v>
      </c>
      <c r="B336" s="53"/>
      <c r="C336" s="53"/>
      <c r="D336" s="53"/>
      <c r="E336" s="53">
        <v>3</v>
      </c>
      <c r="F336" s="53">
        <v>9</v>
      </c>
      <c r="G336" s="59">
        <v>11</v>
      </c>
      <c r="H336" s="14" t="s">
        <v>58</v>
      </c>
      <c r="I336" s="14" t="s">
        <v>58</v>
      </c>
      <c r="J336" s="14">
        <v>0</v>
      </c>
      <c r="K336" s="14">
        <v>4.4117647058823533</v>
      </c>
      <c r="L336" s="14">
        <f t="shared" ref="L336:L346" si="40">(F336/SUM($F$336:$F$346)*100)</f>
        <v>9.183673469387756</v>
      </c>
      <c r="M336" s="69">
        <f t="shared" ref="M336:M346" si="41">(G336/SUM($G$335:$G$346)*100)</f>
        <v>9.4827586206896548</v>
      </c>
    </row>
    <row r="337" spans="1:13" ht="12" customHeight="1" x14ac:dyDescent="0.15">
      <c r="A337" s="50" t="s">
        <v>183</v>
      </c>
      <c r="B337" s="53"/>
      <c r="C337" s="53"/>
      <c r="D337" s="53"/>
      <c r="E337" s="53"/>
      <c r="F337" s="53"/>
      <c r="G337" s="59">
        <v>1</v>
      </c>
      <c r="H337" s="14"/>
      <c r="I337" s="14"/>
      <c r="J337" s="14"/>
      <c r="K337" s="14"/>
      <c r="L337" s="14"/>
      <c r="M337" s="69">
        <f t="shared" si="41"/>
        <v>0.86206896551724133</v>
      </c>
    </row>
    <row r="338" spans="1:13" ht="12" customHeight="1" x14ac:dyDescent="0.15">
      <c r="A338" s="50" t="s">
        <v>184</v>
      </c>
      <c r="B338" s="53"/>
      <c r="C338" s="53"/>
      <c r="D338" s="53">
        <v>2</v>
      </c>
      <c r="E338" s="53">
        <v>3</v>
      </c>
      <c r="F338" s="53">
        <v>3</v>
      </c>
      <c r="G338" s="59">
        <v>3</v>
      </c>
      <c r="H338" s="14" t="s">
        <v>58</v>
      </c>
      <c r="I338" s="14" t="s">
        <v>58</v>
      </c>
      <c r="J338" s="14">
        <v>5.8823529411764701</v>
      </c>
      <c r="K338" s="14">
        <v>4.4117647058823533</v>
      </c>
      <c r="L338" s="14">
        <f t="shared" si="40"/>
        <v>3.0612244897959182</v>
      </c>
      <c r="M338" s="69">
        <f t="shared" si="41"/>
        <v>2.5862068965517242</v>
      </c>
    </row>
    <row r="339" spans="1:13" ht="12" customHeight="1" x14ac:dyDescent="0.15">
      <c r="A339" s="50" t="s">
        <v>194</v>
      </c>
      <c r="B339" s="53"/>
      <c r="C339" s="53"/>
      <c r="D339" s="53">
        <v>1</v>
      </c>
      <c r="E339" s="53"/>
      <c r="F339" s="53"/>
      <c r="G339" s="59"/>
      <c r="H339" s="14" t="s">
        <v>58</v>
      </c>
      <c r="I339" s="14" t="s">
        <v>58</v>
      </c>
      <c r="J339" s="14">
        <v>2.9411764705882351</v>
      </c>
      <c r="K339" s="14">
        <v>0</v>
      </c>
      <c r="L339" s="14">
        <f t="shared" si="40"/>
        <v>0</v>
      </c>
      <c r="M339" s="69">
        <f t="shared" si="41"/>
        <v>0</v>
      </c>
    </row>
    <row r="340" spans="1:13" ht="12" customHeight="1" x14ac:dyDescent="0.15">
      <c r="A340" s="50" t="s">
        <v>185</v>
      </c>
      <c r="B340" s="53"/>
      <c r="C340" s="53"/>
      <c r="D340" s="53">
        <v>5</v>
      </c>
      <c r="E340" s="53">
        <v>5</v>
      </c>
      <c r="F340" s="53">
        <v>10</v>
      </c>
      <c r="G340" s="59">
        <v>10</v>
      </c>
      <c r="H340" s="14" t="s">
        <v>58</v>
      </c>
      <c r="I340" s="14" t="s">
        <v>58</v>
      </c>
      <c r="J340" s="14">
        <v>14.705882352941178</v>
      </c>
      <c r="K340" s="14">
        <v>7.3529411764705888</v>
      </c>
      <c r="L340" s="14">
        <f t="shared" si="40"/>
        <v>10.204081632653061</v>
      </c>
      <c r="M340" s="69">
        <f t="shared" si="41"/>
        <v>8.6206896551724146</v>
      </c>
    </row>
    <row r="341" spans="1:13" ht="12" customHeight="1" x14ac:dyDescent="0.15">
      <c r="A341" s="50" t="s">
        <v>186</v>
      </c>
      <c r="B341" s="53"/>
      <c r="C341" s="53"/>
      <c r="D341" s="53"/>
      <c r="E341" s="53"/>
      <c r="F341" s="53">
        <v>1</v>
      </c>
      <c r="G341" s="59"/>
      <c r="H341" s="14"/>
      <c r="I341" s="14"/>
      <c r="J341" s="14"/>
      <c r="K341" s="14"/>
      <c r="L341" s="14">
        <f t="shared" si="40"/>
        <v>1.0204081632653061</v>
      </c>
      <c r="M341" s="69">
        <f t="shared" si="41"/>
        <v>0</v>
      </c>
    </row>
    <row r="342" spans="1:13" ht="12" customHeight="1" x14ac:dyDescent="0.15">
      <c r="A342" s="50" t="s">
        <v>187</v>
      </c>
      <c r="B342" s="53"/>
      <c r="C342" s="53"/>
      <c r="D342" s="53">
        <v>5</v>
      </c>
      <c r="E342" s="53">
        <v>6</v>
      </c>
      <c r="F342" s="53">
        <v>12</v>
      </c>
      <c r="G342" s="59">
        <v>13</v>
      </c>
      <c r="H342" s="14" t="s">
        <v>58</v>
      </c>
      <c r="I342" s="14" t="s">
        <v>58</v>
      </c>
      <c r="J342" s="14">
        <v>14.705882352941178</v>
      </c>
      <c r="K342" s="14">
        <v>8.8235294117647065</v>
      </c>
      <c r="L342" s="14">
        <f t="shared" si="40"/>
        <v>12.244897959183673</v>
      </c>
      <c r="M342" s="69">
        <f t="shared" si="41"/>
        <v>11.206896551724139</v>
      </c>
    </row>
    <row r="343" spans="1:13" ht="12" customHeight="1" x14ac:dyDescent="0.15">
      <c r="A343" s="50" t="s">
        <v>188</v>
      </c>
      <c r="B343" s="53"/>
      <c r="C343" s="53"/>
      <c r="D343" s="53">
        <v>5</v>
      </c>
      <c r="E343" s="53">
        <v>5</v>
      </c>
      <c r="F343" s="53">
        <v>6</v>
      </c>
      <c r="G343" s="59">
        <v>10</v>
      </c>
      <c r="H343" s="14" t="s">
        <v>58</v>
      </c>
      <c r="I343" s="14" t="s">
        <v>58</v>
      </c>
      <c r="J343" s="14">
        <v>14.705882352941178</v>
      </c>
      <c r="K343" s="14">
        <v>7.3529411764705888</v>
      </c>
      <c r="L343" s="14">
        <f t="shared" si="40"/>
        <v>6.1224489795918364</v>
      </c>
      <c r="M343" s="69">
        <f t="shared" si="41"/>
        <v>8.6206896551724146</v>
      </c>
    </row>
    <row r="344" spans="1:13" ht="12" customHeight="1" x14ac:dyDescent="0.15">
      <c r="A344" s="50" t="s">
        <v>189</v>
      </c>
      <c r="B344" s="53"/>
      <c r="C344" s="53"/>
      <c r="D344" s="53">
        <v>1</v>
      </c>
      <c r="E344" s="53">
        <v>14</v>
      </c>
      <c r="F344" s="53">
        <v>25</v>
      </c>
      <c r="G344" s="59">
        <v>28</v>
      </c>
      <c r="H344" s="14" t="s">
        <v>58</v>
      </c>
      <c r="I344" s="14" t="s">
        <v>58</v>
      </c>
      <c r="J344" s="14">
        <v>2.9411764705882351</v>
      </c>
      <c r="K344" s="14">
        <v>20.588235294117645</v>
      </c>
      <c r="L344" s="14">
        <f t="shared" si="40"/>
        <v>25.510204081632654</v>
      </c>
      <c r="M344" s="69">
        <f t="shared" si="41"/>
        <v>24.137931034482758</v>
      </c>
    </row>
    <row r="345" spans="1:13" ht="12" customHeight="1" x14ac:dyDescent="0.15">
      <c r="A345" s="50" t="s">
        <v>190</v>
      </c>
      <c r="B345" s="53"/>
      <c r="C345" s="53"/>
      <c r="D345" s="53">
        <v>14</v>
      </c>
      <c r="E345" s="53">
        <v>27</v>
      </c>
      <c r="F345" s="53">
        <v>28</v>
      </c>
      <c r="G345" s="59">
        <v>35</v>
      </c>
      <c r="H345" s="14" t="s">
        <v>58</v>
      </c>
      <c r="I345" s="14" t="s">
        <v>58</v>
      </c>
      <c r="J345" s="14">
        <v>41.17647058823529</v>
      </c>
      <c r="K345" s="14">
        <v>39.705882352941174</v>
      </c>
      <c r="L345" s="14">
        <f t="shared" si="40"/>
        <v>28.571428571428569</v>
      </c>
      <c r="M345" s="69">
        <f t="shared" si="41"/>
        <v>30.172413793103448</v>
      </c>
    </row>
    <row r="346" spans="1:13" ht="12" customHeight="1" x14ac:dyDescent="0.15">
      <c r="A346" s="55" t="s">
        <v>191</v>
      </c>
      <c r="B346" s="56"/>
      <c r="C346" s="56"/>
      <c r="D346" s="56">
        <v>1</v>
      </c>
      <c r="E346" s="56">
        <v>5</v>
      </c>
      <c r="F346" s="56">
        <v>4</v>
      </c>
      <c r="G346" s="60">
        <v>4</v>
      </c>
      <c r="H346" s="57" t="s">
        <v>58</v>
      </c>
      <c r="I346" s="57" t="s">
        <v>58</v>
      </c>
      <c r="J346" s="57">
        <v>2.9411764705882351</v>
      </c>
      <c r="K346" s="57">
        <v>7.3529411764705888</v>
      </c>
      <c r="L346" s="57">
        <f t="shared" si="40"/>
        <v>4.0816326530612246</v>
      </c>
      <c r="M346" s="69">
        <f t="shared" si="41"/>
        <v>3.4482758620689653</v>
      </c>
    </row>
    <row r="347" spans="1:13" ht="12" customHeight="1" x14ac:dyDescent="0.15">
      <c r="A347" s="48" t="s">
        <v>72</v>
      </c>
      <c r="B347" s="49"/>
      <c r="C347" s="49"/>
      <c r="D347" s="49"/>
      <c r="E347" s="49"/>
      <c r="F347" s="49"/>
      <c r="G347" s="49"/>
      <c r="H347" s="5" t="s">
        <v>58</v>
      </c>
      <c r="I347" s="5" t="s">
        <v>58</v>
      </c>
      <c r="J347" s="5" t="s">
        <v>58</v>
      </c>
      <c r="K347" s="5" t="s">
        <v>58</v>
      </c>
      <c r="L347" s="5"/>
      <c r="M347" s="13"/>
    </row>
    <row r="348" spans="1:13" ht="12" customHeight="1" x14ac:dyDescent="0.15">
      <c r="A348" s="90" t="s">
        <v>181</v>
      </c>
      <c r="B348" s="91"/>
      <c r="C348" s="91"/>
      <c r="D348" s="91"/>
      <c r="E348" s="91"/>
      <c r="F348" s="91"/>
      <c r="G348" s="92">
        <v>1</v>
      </c>
      <c r="H348" s="69"/>
      <c r="I348" s="69"/>
      <c r="J348" s="69"/>
      <c r="K348" s="69"/>
      <c r="L348" s="69"/>
      <c r="M348" s="69">
        <f>(G348/SUM($G$348:$G$358)*100)</f>
        <v>0.94339622641509435</v>
      </c>
    </row>
    <row r="349" spans="1:13" ht="12" customHeight="1" x14ac:dyDescent="0.15">
      <c r="A349" s="50" t="s">
        <v>182</v>
      </c>
      <c r="B349" s="53">
        <v>7</v>
      </c>
      <c r="C349" s="53">
        <v>7</v>
      </c>
      <c r="D349" s="53">
        <v>7</v>
      </c>
      <c r="E349" s="53">
        <v>9</v>
      </c>
      <c r="F349" s="53">
        <v>8</v>
      </c>
      <c r="G349" s="59">
        <v>8</v>
      </c>
      <c r="H349" s="14">
        <v>6.3063063063063058</v>
      </c>
      <c r="I349" s="14">
        <v>6.9306930693069315</v>
      </c>
      <c r="J349" s="14">
        <v>7.0000000000000009</v>
      </c>
      <c r="K349" s="14">
        <v>8.1818181818181817</v>
      </c>
      <c r="L349" s="14">
        <f t="shared" ref="L349:L358" si="42">(F349/SUM($F$349:$F$358)*100)</f>
        <v>7.4766355140186906</v>
      </c>
      <c r="M349" s="69">
        <f t="shared" ref="M349:M358" si="43">(G349/SUM($G$348:$G$358)*100)</f>
        <v>7.5471698113207548</v>
      </c>
    </row>
    <row r="350" spans="1:13" ht="12" customHeight="1" x14ac:dyDescent="0.15">
      <c r="A350" s="50" t="s">
        <v>184</v>
      </c>
      <c r="B350" s="53"/>
      <c r="C350" s="53">
        <v>1</v>
      </c>
      <c r="D350" s="53">
        <v>2</v>
      </c>
      <c r="E350" s="53">
        <v>2</v>
      </c>
      <c r="F350" s="53">
        <v>2</v>
      </c>
      <c r="G350" s="59">
        <v>3</v>
      </c>
      <c r="H350" s="14">
        <v>0</v>
      </c>
      <c r="I350" s="14">
        <v>0.99009900990099009</v>
      </c>
      <c r="J350" s="14">
        <v>2</v>
      </c>
      <c r="K350" s="14">
        <v>1.8181818181818181</v>
      </c>
      <c r="L350" s="14">
        <f t="shared" si="42"/>
        <v>1.8691588785046727</v>
      </c>
      <c r="M350" s="69">
        <f t="shared" si="43"/>
        <v>2.8301886792452833</v>
      </c>
    </row>
    <row r="351" spans="1:13" ht="12" customHeight="1" x14ac:dyDescent="0.15">
      <c r="A351" s="50" t="s">
        <v>195</v>
      </c>
      <c r="B351" s="53"/>
      <c r="C351" s="53">
        <v>1</v>
      </c>
      <c r="D351" s="53">
        <v>1</v>
      </c>
      <c r="E351" s="53"/>
      <c r="F351" s="53"/>
      <c r="G351" s="59"/>
      <c r="H351" s="14">
        <v>0</v>
      </c>
      <c r="I351" s="14">
        <v>0.99009900990099009</v>
      </c>
      <c r="J351" s="14">
        <v>1</v>
      </c>
      <c r="K351" s="14">
        <v>0</v>
      </c>
      <c r="L351" s="14">
        <f t="shared" si="42"/>
        <v>0</v>
      </c>
      <c r="M351" s="69">
        <f t="shared" si="43"/>
        <v>0</v>
      </c>
    </row>
    <row r="352" spans="1:13" ht="12" customHeight="1" x14ac:dyDescent="0.15">
      <c r="A352" s="50" t="s">
        <v>185</v>
      </c>
      <c r="B352" s="53">
        <v>15</v>
      </c>
      <c r="C352" s="53">
        <v>18</v>
      </c>
      <c r="D352" s="53">
        <v>12</v>
      </c>
      <c r="E352" s="53">
        <v>13</v>
      </c>
      <c r="F352" s="53">
        <v>12</v>
      </c>
      <c r="G352" s="59">
        <v>12</v>
      </c>
      <c r="H352" s="14">
        <v>13.513513513513514</v>
      </c>
      <c r="I352" s="14">
        <v>17.82178217821782</v>
      </c>
      <c r="J352" s="14">
        <v>12</v>
      </c>
      <c r="K352" s="14">
        <v>11.818181818181818</v>
      </c>
      <c r="L352" s="14">
        <f t="shared" si="42"/>
        <v>11.214953271028037</v>
      </c>
      <c r="M352" s="69">
        <f t="shared" si="43"/>
        <v>11.320754716981133</v>
      </c>
    </row>
    <row r="353" spans="1:13" ht="12" customHeight="1" x14ac:dyDescent="0.15">
      <c r="A353" s="50" t="s">
        <v>186</v>
      </c>
      <c r="B353" s="53">
        <v>1</v>
      </c>
      <c r="C353" s="53"/>
      <c r="D353" s="53"/>
      <c r="E353" s="53">
        <v>1</v>
      </c>
      <c r="F353" s="53">
        <v>1</v>
      </c>
      <c r="G353" s="59"/>
      <c r="H353" s="14">
        <v>0.90090090090090091</v>
      </c>
      <c r="I353" s="14">
        <v>0</v>
      </c>
      <c r="J353" s="14">
        <v>0</v>
      </c>
      <c r="K353" s="14">
        <v>0.90909090909090906</v>
      </c>
      <c r="L353" s="14">
        <f t="shared" si="42"/>
        <v>0.93457943925233633</v>
      </c>
      <c r="M353" s="69">
        <f t="shared" si="43"/>
        <v>0</v>
      </c>
    </row>
    <row r="354" spans="1:13" ht="12" customHeight="1" x14ac:dyDescent="0.15">
      <c r="A354" s="50" t="s">
        <v>187</v>
      </c>
      <c r="B354" s="53">
        <v>18</v>
      </c>
      <c r="C354" s="53">
        <v>19</v>
      </c>
      <c r="D354" s="53">
        <v>19</v>
      </c>
      <c r="E354" s="53">
        <v>15</v>
      </c>
      <c r="F354" s="53">
        <v>13</v>
      </c>
      <c r="G354" s="59">
        <v>11</v>
      </c>
      <c r="H354" s="14">
        <v>16.216216216216218</v>
      </c>
      <c r="I354" s="14">
        <v>18.811881188118811</v>
      </c>
      <c r="J354" s="14">
        <v>19</v>
      </c>
      <c r="K354" s="14">
        <v>13.636363636363635</v>
      </c>
      <c r="L354" s="14">
        <f t="shared" si="42"/>
        <v>12.149532710280374</v>
      </c>
      <c r="M354" s="69">
        <f t="shared" si="43"/>
        <v>10.377358490566039</v>
      </c>
    </row>
    <row r="355" spans="1:13" ht="12" customHeight="1" x14ac:dyDescent="0.15">
      <c r="A355" s="50" t="s">
        <v>188</v>
      </c>
      <c r="B355" s="53">
        <v>13</v>
      </c>
      <c r="C355" s="53">
        <v>11</v>
      </c>
      <c r="D355" s="53">
        <v>13</v>
      </c>
      <c r="E355" s="53">
        <v>8</v>
      </c>
      <c r="F355" s="53">
        <v>9</v>
      </c>
      <c r="G355" s="59">
        <v>12</v>
      </c>
      <c r="H355" s="14">
        <v>11.711711711711711</v>
      </c>
      <c r="I355" s="14">
        <v>10.891089108910892</v>
      </c>
      <c r="J355" s="14">
        <v>13</v>
      </c>
      <c r="K355" s="14">
        <v>7.2727272727272725</v>
      </c>
      <c r="L355" s="14">
        <f t="shared" si="42"/>
        <v>8.4112149532710276</v>
      </c>
      <c r="M355" s="69">
        <f t="shared" si="43"/>
        <v>11.320754716981133</v>
      </c>
    </row>
    <row r="356" spans="1:13" ht="12" customHeight="1" x14ac:dyDescent="0.15">
      <c r="A356" s="50" t="s">
        <v>189</v>
      </c>
      <c r="B356" s="53">
        <v>18</v>
      </c>
      <c r="C356" s="53">
        <v>10</v>
      </c>
      <c r="D356" s="53">
        <v>10</v>
      </c>
      <c r="E356" s="53">
        <v>24</v>
      </c>
      <c r="F356" s="53">
        <v>24</v>
      </c>
      <c r="G356" s="59">
        <v>23</v>
      </c>
      <c r="H356" s="14">
        <v>16.216216216216218</v>
      </c>
      <c r="I356" s="14">
        <v>9.9009900990099009</v>
      </c>
      <c r="J356" s="14">
        <v>10</v>
      </c>
      <c r="K356" s="14">
        <v>21.818181818181817</v>
      </c>
      <c r="L356" s="14">
        <f t="shared" si="42"/>
        <v>22.429906542056074</v>
      </c>
      <c r="M356" s="69">
        <f t="shared" si="43"/>
        <v>21.69811320754717</v>
      </c>
    </row>
    <row r="357" spans="1:13" ht="12" customHeight="1" x14ac:dyDescent="0.15">
      <c r="A357" s="50" t="s">
        <v>190</v>
      </c>
      <c r="B357" s="53">
        <v>31</v>
      </c>
      <c r="C357" s="53">
        <v>28</v>
      </c>
      <c r="D357" s="53">
        <v>29</v>
      </c>
      <c r="E357" s="53">
        <v>31</v>
      </c>
      <c r="F357" s="53">
        <v>33</v>
      </c>
      <c r="G357" s="59">
        <v>32</v>
      </c>
      <c r="H357" s="14">
        <v>27.927927927927925</v>
      </c>
      <c r="I357" s="14">
        <v>27.722772277227726</v>
      </c>
      <c r="J357" s="14">
        <v>28.999999999999996</v>
      </c>
      <c r="K357" s="14">
        <v>28.18181818181818</v>
      </c>
      <c r="L357" s="14">
        <f t="shared" si="42"/>
        <v>30.841121495327101</v>
      </c>
      <c r="M357" s="69">
        <f t="shared" si="43"/>
        <v>30.188679245283019</v>
      </c>
    </row>
    <row r="358" spans="1:13" ht="12" customHeight="1" x14ac:dyDescent="0.15">
      <c r="A358" s="50" t="s">
        <v>191</v>
      </c>
      <c r="B358" s="53">
        <v>8</v>
      </c>
      <c r="C358" s="53">
        <v>6</v>
      </c>
      <c r="D358" s="53">
        <v>7</v>
      </c>
      <c r="E358" s="53">
        <v>7</v>
      </c>
      <c r="F358" s="53">
        <v>5</v>
      </c>
      <c r="G358" s="59">
        <v>4</v>
      </c>
      <c r="H358" s="14">
        <v>7.2072072072072073</v>
      </c>
      <c r="I358" s="14">
        <v>5.9405940594059405</v>
      </c>
      <c r="J358" s="14">
        <v>7.0000000000000009</v>
      </c>
      <c r="K358" s="14">
        <v>6.3636363636363633</v>
      </c>
      <c r="L358" s="14">
        <f t="shared" si="42"/>
        <v>4.6728971962616823</v>
      </c>
      <c r="M358" s="69">
        <f t="shared" si="43"/>
        <v>3.7735849056603774</v>
      </c>
    </row>
    <row r="359" spans="1:13" s="6" customFormat="1" x14ac:dyDescent="0.15">
      <c r="B359" s="44"/>
      <c r="C359" s="44"/>
      <c r="D359" s="44"/>
      <c r="E359" s="44"/>
      <c r="F359" s="44"/>
      <c r="G359" s="44"/>
    </row>
    <row r="360" spans="1:13" ht="12" customHeight="1" x14ac:dyDescent="0.15">
      <c r="A360" s="6"/>
      <c r="B360" s="168" t="s">
        <v>178</v>
      </c>
      <c r="C360" s="169"/>
      <c r="D360" s="169"/>
      <c r="E360" s="169"/>
      <c r="F360" s="169"/>
      <c r="G360" s="170"/>
      <c r="H360" s="168" t="s">
        <v>179</v>
      </c>
      <c r="I360" s="169"/>
      <c r="J360" s="169"/>
      <c r="K360" s="169"/>
      <c r="L360" s="169"/>
      <c r="M360" s="170"/>
    </row>
    <row r="361" spans="1:13" ht="12" customHeight="1" x14ac:dyDescent="0.15">
      <c r="A361" s="6"/>
      <c r="B361" s="2" t="s">
        <v>180</v>
      </c>
      <c r="C361" s="2" t="s">
        <v>33</v>
      </c>
      <c r="D361" s="2" t="s">
        <v>34</v>
      </c>
      <c r="E361" s="2" t="s">
        <v>35</v>
      </c>
      <c r="F361" s="2" t="s">
        <v>36</v>
      </c>
      <c r="G361" s="2" t="s">
        <v>37</v>
      </c>
      <c r="H361" s="2" t="s">
        <v>180</v>
      </c>
      <c r="I361" s="2" t="s">
        <v>33</v>
      </c>
      <c r="J361" s="2" t="s">
        <v>34</v>
      </c>
      <c r="K361" s="2" t="s">
        <v>35</v>
      </c>
      <c r="L361" s="2" t="s">
        <v>36</v>
      </c>
      <c r="M361" s="2" t="s">
        <v>37</v>
      </c>
    </row>
    <row r="362" spans="1:13" ht="12" customHeight="1" x14ac:dyDescent="0.15">
      <c r="A362" s="48" t="s">
        <v>73</v>
      </c>
      <c r="B362" s="49"/>
      <c r="C362" s="49"/>
      <c r="D362" s="49"/>
      <c r="E362" s="49"/>
      <c r="F362" s="49"/>
      <c r="G362" s="49"/>
      <c r="H362" s="5" t="s">
        <v>58</v>
      </c>
      <c r="I362" s="5" t="s">
        <v>58</v>
      </c>
      <c r="J362" s="5" t="s">
        <v>58</v>
      </c>
      <c r="K362" s="5" t="s">
        <v>58</v>
      </c>
      <c r="L362" s="5"/>
      <c r="M362" s="13"/>
    </row>
    <row r="363" spans="1:13" ht="12" customHeight="1" x14ac:dyDescent="0.15">
      <c r="A363" s="90" t="s">
        <v>181</v>
      </c>
      <c r="B363" s="91"/>
      <c r="C363" s="91"/>
      <c r="D363" s="91"/>
      <c r="E363" s="91"/>
      <c r="F363" s="91"/>
      <c r="G363" s="92">
        <v>1</v>
      </c>
      <c r="H363" s="69"/>
      <c r="I363" s="69"/>
      <c r="J363" s="69"/>
      <c r="K363" s="69"/>
      <c r="L363" s="69"/>
      <c r="M363" s="14">
        <f t="shared" ref="M363:M372" si="44">(G363/SUM($G$363:$G$373)*100)</f>
        <v>1.0752688172043012</v>
      </c>
    </row>
    <row r="364" spans="1:13" ht="12" customHeight="1" x14ac:dyDescent="0.15">
      <c r="A364" s="50" t="s">
        <v>182</v>
      </c>
      <c r="B364" s="53">
        <v>7</v>
      </c>
      <c r="C364" s="53">
        <v>7</v>
      </c>
      <c r="D364" s="53">
        <v>8</v>
      </c>
      <c r="E364" s="53">
        <v>9</v>
      </c>
      <c r="F364" s="53">
        <v>9</v>
      </c>
      <c r="G364" s="59">
        <v>8</v>
      </c>
      <c r="H364" s="14">
        <v>7.4468085106382977</v>
      </c>
      <c r="I364" s="14">
        <v>7.9545454545454541</v>
      </c>
      <c r="J364" s="14">
        <v>9.3023255813953494</v>
      </c>
      <c r="K364" s="14">
        <v>9.2783505154639183</v>
      </c>
      <c r="L364" s="14">
        <f t="shared" ref="L364:L373" si="45">(F364/SUM($F$364:$F$373)*100)</f>
        <v>9.5744680851063837</v>
      </c>
      <c r="M364" s="14">
        <f t="shared" si="44"/>
        <v>8.6021505376344098</v>
      </c>
    </row>
    <row r="365" spans="1:13" ht="12" customHeight="1" x14ac:dyDescent="0.15">
      <c r="A365" s="50" t="s">
        <v>184</v>
      </c>
      <c r="B365" s="53"/>
      <c r="C365" s="53"/>
      <c r="D365" s="53">
        <v>2</v>
      </c>
      <c r="E365" s="53">
        <v>2</v>
      </c>
      <c r="F365" s="53">
        <v>2</v>
      </c>
      <c r="G365" s="59">
        <v>3</v>
      </c>
      <c r="H365" s="14">
        <v>0</v>
      </c>
      <c r="I365" s="14">
        <v>0</v>
      </c>
      <c r="J365" s="14">
        <v>2.3255813953488373</v>
      </c>
      <c r="K365" s="14">
        <v>2.0618556701030926</v>
      </c>
      <c r="L365" s="14">
        <f t="shared" si="45"/>
        <v>2.1276595744680851</v>
      </c>
      <c r="M365" s="14">
        <f t="shared" si="44"/>
        <v>3.225806451612903</v>
      </c>
    </row>
    <row r="366" spans="1:13" ht="12" customHeight="1" x14ac:dyDescent="0.15">
      <c r="A366" s="50" t="s">
        <v>195</v>
      </c>
      <c r="B366" s="53"/>
      <c r="C366" s="53">
        <v>1</v>
      </c>
      <c r="D366" s="53">
        <v>1</v>
      </c>
      <c r="E366" s="53"/>
      <c r="F366" s="53"/>
      <c r="G366" s="59"/>
      <c r="H366" s="14">
        <v>0</v>
      </c>
      <c r="I366" s="14">
        <v>1.1363636363636365</v>
      </c>
      <c r="J366" s="14">
        <v>1.1627906976744187</v>
      </c>
      <c r="K366" s="14">
        <v>0</v>
      </c>
      <c r="L366" s="14">
        <f t="shared" si="45"/>
        <v>0</v>
      </c>
      <c r="M366" s="14">
        <f t="shared" si="44"/>
        <v>0</v>
      </c>
    </row>
    <row r="367" spans="1:13" ht="12" customHeight="1" x14ac:dyDescent="0.15">
      <c r="A367" s="50" t="s">
        <v>185</v>
      </c>
      <c r="B367" s="53">
        <v>11</v>
      </c>
      <c r="C367" s="53">
        <v>11</v>
      </c>
      <c r="D367" s="53">
        <v>8</v>
      </c>
      <c r="E367" s="53">
        <v>9</v>
      </c>
      <c r="F367" s="53">
        <v>8</v>
      </c>
      <c r="G367" s="59">
        <v>8</v>
      </c>
      <c r="H367" s="14">
        <v>11.702127659574469</v>
      </c>
      <c r="I367" s="14">
        <v>12.5</v>
      </c>
      <c r="J367" s="14">
        <v>9.3023255813953494</v>
      </c>
      <c r="K367" s="14">
        <v>9.2783505154639183</v>
      </c>
      <c r="L367" s="14">
        <f t="shared" si="45"/>
        <v>8.5106382978723403</v>
      </c>
      <c r="M367" s="14">
        <f t="shared" si="44"/>
        <v>8.6021505376344098</v>
      </c>
    </row>
    <row r="368" spans="1:13" ht="12" customHeight="1" x14ac:dyDescent="0.15">
      <c r="A368" s="50" t="s">
        <v>186</v>
      </c>
      <c r="B368" s="53"/>
      <c r="C368" s="53"/>
      <c r="D368" s="53"/>
      <c r="E368" s="53"/>
      <c r="F368" s="53">
        <v>1</v>
      </c>
      <c r="G368" s="59"/>
      <c r="H368" s="14"/>
      <c r="I368" s="14"/>
      <c r="J368" s="14"/>
      <c r="K368" s="14"/>
      <c r="L368" s="14">
        <f t="shared" si="45"/>
        <v>1.0638297872340425</v>
      </c>
      <c r="M368" s="14">
        <f t="shared" si="44"/>
        <v>0</v>
      </c>
    </row>
    <row r="369" spans="1:13" ht="12" customHeight="1" x14ac:dyDescent="0.15">
      <c r="A369" s="50" t="s">
        <v>187</v>
      </c>
      <c r="B369" s="53">
        <v>16</v>
      </c>
      <c r="C369" s="53">
        <v>16</v>
      </c>
      <c r="D369" s="53">
        <v>17</v>
      </c>
      <c r="E369" s="53">
        <v>14</v>
      </c>
      <c r="F369" s="53">
        <v>13</v>
      </c>
      <c r="G369" s="59">
        <v>11</v>
      </c>
      <c r="H369" s="14">
        <v>17.021276595744681</v>
      </c>
      <c r="I369" s="14">
        <v>18.181818181818183</v>
      </c>
      <c r="J369" s="14">
        <v>19.767441860465116</v>
      </c>
      <c r="K369" s="14">
        <v>14.432989690721648</v>
      </c>
      <c r="L369" s="14">
        <f t="shared" si="45"/>
        <v>13.829787234042554</v>
      </c>
      <c r="M369" s="14">
        <f t="shared" si="44"/>
        <v>11.827956989247312</v>
      </c>
    </row>
    <row r="370" spans="1:13" ht="12" customHeight="1" x14ac:dyDescent="0.15">
      <c r="A370" s="50" t="s">
        <v>188</v>
      </c>
      <c r="B370" s="53">
        <v>11</v>
      </c>
      <c r="C370" s="53">
        <v>12</v>
      </c>
      <c r="D370" s="53">
        <v>13</v>
      </c>
      <c r="E370" s="53">
        <v>8</v>
      </c>
      <c r="F370" s="53">
        <v>8</v>
      </c>
      <c r="G370" s="59">
        <v>11</v>
      </c>
      <c r="H370" s="14">
        <v>11.702127659574469</v>
      </c>
      <c r="I370" s="14">
        <v>13.636363636363635</v>
      </c>
      <c r="J370" s="14">
        <v>15.11627906976744</v>
      </c>
      <c r="K370" s="14">
        <v>8.2474226804123703</v>
      </c>
      <c r="L370" s="14">
        <f t="shared" si="45"/>
        <v>8.5106382978723403</v>
      </c>
      <c r="M370" s="14">
        <f t="shared" si="44"/>
        <v>11.827956989247312</v>
      </c>
    </row>
    <row r="371" spans="1:13" ht="12" customHeight="1" x14ac:dyDescent="0.15">
      <c r="A371" s="50" t="s">
        <v>189</v>
      </c>
      <c r="B371" s="53">
        <v>14</v>
      </c>
      <c r="C371" s="53">
        <v>9</v>
      </c>
      <c r="D371" s="53">
        <v>5</v>
      </c>
      <c r="E371" s="53">
        <v>19</v>
      </c>
      <c r="F371" s="53">
        <v>18</v>
      </c>
      <c r="G371" s="59">
        <v>18</v>
      </c>
      <c r="H371" s="14">
        <v>14.893617021276595</v>
      </c>
      <c r="I371" s="14">
        <v>10.227272727272728</v>
      </c>
      <c r="J371" s="14">
        <v>5.8139534883720927</v>
      </c>
      <c r="K371" s="14">
        <v>19.587628865979383</v>
      </c>
      <c r="L371" s="14">
        <f t="shared" si="45"/>
        <v>19.148936170212767</v>
      </c>
      <c r="M371" s="14">
        <f t="shared" si="44"/>
        <v>19.35483870967742</v>
      </c>
    </row>
    <row r="372" spans="1:13" ht="12" customHeight="1" x14ac:dyDescent="0.15">
      <c r="A372" s="50" t="s">
        <v>190</v>
      </c>
      <c r="B372" s="53">
        <v>27</v>
      </c>
      <c r="C372" s="53">
        <v>26</v>
      </c>
      <c r="D372" s="53">
        <v>25</v>
      </c>
      <c r="E372" s="53">
        <v>29</v>
      </c>
      <c r="F372" s="53">
        <v>30</v>
      </c>
      <c r="G372" s="59">
        <v>29</v>
      </c>
      <c r="H372" s="14">
        <v>28.723404255319153</v>
      </c>
      <c r="I372" s="14">
        <v>29.545454545454547</v>
      </c>
      <c r="J372" s="14">
        <v>29.069767441860467</v>
      </c>
      <c r="K372" s="14">
        <v>29.896907216494846</v>
      </c>
      <c r="L372" s="14">
        <f t="shared" si="45"/>
        <v>31.914893617021278</v>
      </c>
      <c r="M372" s="14">
        <f t="shared" si="44"/>
        <v>31.182795698924732</v>
      </c>
    </row>
    <row r="373" spans="1:13" ht="12" customHeight="1" x14ac:dyDescent="0.15">
      <c r="A373" s="50" t="s">
        <v>191</v>
      </c>
      <c r="B373" s="53">
        <v>8</v>
      </c>
      <c r="C373" s="53">
        <v>6</v>
      </c>
      <c r="D373" s="53">
        <v>7</v>
      </c>
      <c r="E373" s="53">
        <v>7</v>
      </c>
      <c r="F373" s="53">
        <v>5</v>
      </c>
      <c r="G373" s="59">
        <v>4</v>
      </c>
      <c r="H373" s="14">
        <v>8.5106382978723403</v>
      </c>
      <c r="I373" s="14">
        <v>6.8181818181818175</v>
      </c>
      <c r="J373" s="14">
        <v>8.1395348837209305</v>
      </c>
      <c r="K373" s="14">
        <v>7.216494845360824</v>
      </c>
      <c r="L373" s="14">
        <f t="shared" si="45"/>
        <v>5.3191489361702127</v>
      </c>
      <c r="M373" s="14">
        <f>(G373/SUM($G$363:$G$373)*100)</f>
        <v>4.3010752688172049</v>
      </c>
    </row>
    <row r="374" spans="1:13" ht="12" customHeight="1" x14ac:dyDescent="0.15">
      <c r="A374" s="48" t="s">
        <v>74</v>
      </c>
      <c r="B374" s="49"/>
      <c r="C374" s="49"/>
      <c r="D374" s="49"/>
      <c r="E374" s="49"/>
      <c r="F374" s="49"/>
      <c r="G374" s="49"/>
      <c r="H374" s="5" t="s">
        <v>58</v>
      </c>
      <c r="I374" s="5" t="s">
        <v>58</v>
      </c>
      <c r="J374" s="5" t="s">
        <v>58</v>
      </c>
      <c r="K374" s="5" t="s">
        <v>58</v>
      </c>
      <c r="L374" s="5"/>
      <c r="M374" s="13"/>
    </row>
    <row r="375" spans="1:13" ht="12" customHeight="1" x14ac:dyDescent="0.15">
      <c r="A375" s="90" t="s">
        <v>181</v>
      </c>
      <c r="B375" s="91"/>
      <c r="C375" s="91"/>
      <c r="D375" s="91"/>
      <c r="E375" s="91"/>
      <c r="F375" s="91"/>
      <c r="G375" s="92">
        <v>1</v>
      </c>
      <c r="H375" s="69"/>
      <c r="I375" s="69"/>
      <c r="J375" s="69"/>
      <c r="K375" s="69"/>
      <c r="L375" s="69"/>
      <c r="M375" s="14">
        <f t="shared" ref="M375:M384" si="46">(G375/SUM($G$375:$G$385)*100)</f>
        <v>1.0869565217391304</v>
      </c>
    </row>
    <row r="376" spans="1:13" ht="12" customHeight="1" x14ac:dyDescent="0.15">
      <c r="A376" s="50" t="s">
        <v>182</v>
      </c>
      <c r="B376" s="53">
        <v>7</v>
      </c>
      <c r="C376" s="53">
        <v>7</v>
      </c>
      <c r="D376" s="53">
        <v>7</v>
      </c>
      <c r="E376" s="53">
        <v>8</v>
      </c>
      <c r="F376" s="53">
        <v>8</v>
      </c>
      <c r="G376" s="59">
        <v>8</v>
      </c>
      <c r="H376" s="14">
        <v>7.3684210526315779</v>
      </c>
      <c r="I376" s="14">
        <v>8.4337349397590362</v>
      </c>
      <c r="J376" s="14">
        <v>8.3333333333333321</v>
      </c>
      <c r="K376" s="14">
        <v>8.5106382978723403</v>
      </c>
      <c r="L376" s="14">
        <f t="shared" ref="L376:L385" si="47">(F376/SUM($F$376:$F$385)*100)</f>
        <v>8.695652173913043</v>
      </c>
      <c r="M376" s="14">
        <f t="shared" si="46"/>
        <v>8.695652173913043</v>
      </c>
    </row>
    <row r="377" spans="1:13" ht="12" customHeight="1" x14ac:dyDescent="0.15">
      <c r="A377" s="50" t="s">
        <v>184</v>
      </c>
      <c r="B377" s="53"/>
      <c r="C377" s="53"/>
      <c r="D377" s="53">
        <v>2</v>
      </c>
      <c r="E377" s="53">
        <v>2</v>
      </c>
      <c r="F377" s="53">
        <v>2</v>
      </c>
      <c r="G377" s="59">
        <v>3</v>
      </c>
      <c r="H377" s="14">
        <v>0</v>
      </c>
      <c r="I377" s="14">
        <v>0</v>
      </c>
      <c r="J377" s="14">
        <v>2.3809523809523809</v>
      </c>
      <c r="K377" s="14">
        <v>2.1276595744680851</v>
      </c>
      <c r="L377" s="14">
        <f t="shared" si="47"/>
        <v>2.1739130434782608</v>
      </c>
      <c r="M377" s="14">
        <f t="shared" si="46"/>
        <v>3.2608695652173911</v>
      </c>
    </row>
    <row r="378" spans="1:13" ht="12" customHeight="1" x14ac:dyDescent="0.15">
      <c r="A378" s="50" t="s">
        <v>195</v>
      </c>
      <c r="B378" s="53"/>
      <c r="C378" s="53">
        <v>1</v>
      </c>
      <c r="D378" s="53">
        <v>1</v>
      </c>
      <c r="E378" s="53"/>
      <c r="F378" s="53"/>
      <c r="G378" s="59"/>
      <c r="H378" s="14">
        <v>0</v>
      </c>
      <c r="I378" s="14">
        <v>1.2048192771084338</v>
      </c>
      <c r="J378" s="14">
        <v>1.1904761904761905</v>
      </c>
      <c r="K378" s="14">
        <v>0</v>
      </c>
      <c r="L378" s="14">
        <f t="shared" si="47"/>
        <v>0</v>
      </c>
      <c r="M378" s="14">
        <f t="shared" si="46"/>
        <v>0</v>
      </c>
    </row>
    <row r="379" spans="1:13" ht="12" customHeight="1" x14ac:dyDescent="0.15">
      <c r="A379" s="50" t="s">
        <v>185</v>
      </c>
      <c r="B379" s="53">
        <v>11</v>
      </c>
      <c r="C379" s="53">
        <v>11</v>
      </c>
      <c r="D379" s="53">
        <v>8</v>
      </c>
      <c r="E379" s="53">
        <v>9</v>
      </c>
      <c r="F379" s="53">
        <v>8</v>
      </c>
      <c r="G379" s="59">
        <v>8</v>
      </c>
      <c r="H379" s="14">
        <v>11.578947368421053</v>
      </c>
      <c r="I379" s="14">
        <v>13.253012048192772</v>
      </c>
      <c r="J379" s="14">
        <v>9.5238095238095237</v>
      </c>
      <c r="K379" s="14">
        <v>9.5744680851063837</v>
      </c>
      <c r="L379" s="14">
        <f t="shared" si="47"/>
        <v>8.695652173913043</v>
      </c>
      <c r="M379" s="14">
        <f t="shared" si="46"/>
        <v>8.695652173913043</v>
      </c>
    </row>
    <row r="380" spans="1:13" ht="12" customHeight="1" x14ac:dyDescent="0.15">
      <c r="A380" s="50" t="s">
        <v>186</v>
      </c>
      <c r="B380" s="53"/>
      <c r="C380" s="53"/>
      <c r="D380" s="53"/>
      <c r="E380" s="53"/>
      <c r="F380" s="53">
        <v>1</v>
      </c>
      <c r="G380" s="59"/>
      <c r="H380" s="14"/>
      <c r="I380" s="14"/>
      <c r="J380" s="14"/>
      <c r="K380" s="14"/>
      <c r="L380" s="14">
        <f t="shared" si="47"/>
        <v>1.0869565217391304</v>
      </c>
      <c r="M380" s="14">
        <f t="shared" si="46"/>
        <v>0</v>
      </c>
    </row>
    <row r="381" spans="1:13" ht="12" customHeight="1" x14ac:dyDescent="0.15">
      <c r="A381" s="50" t="s">
        <v>187</v>
      </c>
      <c r="B381" s="53">
        <v>16</v>
      </c>
      <c r="C381" s="53">
        <v>15</v>
      </c>
      <c r="D381" s="53">
        <v>16</v>
      </c>
      <c r="E381" s="53">
        <v>13</v>
      </c>
      <c r="F381" s="53">
        <v>12</v>
      </c>
      <c r="G381" s="59">
        <v>10</v>
      </c>
      <c r="H381" s="14">
        <v>16.842105263157894</v>
      </c>
      <c r="I381" s="14">
        <v>18.072289156626507</v>
      </c>
      <c r="J381" s="14">
        <v>19.047619047619047</v>
      </c>
      <c r="K381" s="14">
        <v>13.829787234042554</v>
      </c>
      <c r="L381" s="14">
        <f t="shared" si="47"/>
        <v>13.043478260869565</v>
      </c>
      <c r="M381" s="14">
        <f t="shared" si="46"/>
        <v>10.869565217391305</v>
      </c>
    </row>
    <row r="382" spans="1:13" ht="12" customHeight="1" x14ac:dyDescent="0.15">
      <c r="A382" s="50" t="s">
        <v>188</v>
      </c>
      <c r="B382" s="53">
        <v>10</v>
      </c>
      <c r="C382" s="53">
        <v>9</v>
      </c>
      <c r="D382" s="53">
        <v>12</v>
      </c>
      <c r="E382" s="53">
        <v>7</v>
      </c>
      <c r="F382" s="53">
        <v>8</v>
      </c>
      <c r="G382" s="59">
        <v>11</v>
      </c>
      <c r="H382" s="14">
        <v>10.526315789473683</v>
      </c>
      <c r="I382" s="14">
        <v>10.843373493975903</v>
      </c>
      <c r="J382" s="14">
        <v>14.285714285714285</v>
      </c>
      <c r="K382" s="14">
        <v>7.4468085106382977</v>
      </c>
      <c r="L382" s="14">
        <f t="shared" si="47"/>
        <v>8.695652173913043</v>
      </c>
      <c r="M382" s="14">
        <f t="shared" si="46"/>
        <v>11.956521739130435</v>
      </c>
    </row>
    <row r="383" spans="1:13" ht="12" customHeight="1" x14ac:dyDescent="0.15">
      <c r="A383" s="50" t="s">
        <v>189</v>
      </c>
      <c r="B383" s="53">
        <v>15</v>
      </c>
      <c r="C383" s="53">
        <v>8</v>
      </c>
      <c r="D383" s="53">
        <v>5</v>
      </c>
      <c r="E383" s="53">
        <v>19</v>
      </c>
      <c r="F383" s="53">
        <v>18</v>
      </c>
      <c r="G383" s="59">
        <v>17</v>
      </c>
      <c r="H383" s="14">
        <v>15.789473684210526</v>
      </c>
      <c r="I383" s="14">
        <v>9.6385542168674707</v>
      </c>
      <c r="J383" s="14">
        <v>5.9523809523809517</v>
      </c>
      <c r="K383" s="14">
        <v>20.212765957446805</v>
      </c>
      <c r="L383" s="14">
        <f t="shared" si="47"/>
        <v>19.565217391304348</v>
      </c>
      <c r="M383" s="14">
        <f t="shared" si="46"/>
        <v>18.478260869565215</v>
      </c>
    </row>
    <row r="384" spans="1:13" ht="12" customHeight="1" x14ac:dyDescent="0.15">
      <c r="A384" s="50" t="s">
        <v>190</v>
      </c>
      <c r="B384" s="53">
        <v>28</v>
      </c>
      <c r="C384" s="53">
        <v>26</v>
      </c>
      <c r="D384" s="53">
        <v>26</v>
      </c>
      <c r="E384" s="53">
        <v>29</v>
      </c>
      <c r="F384" s="53">
        <v>30</v>
      </c>
      <c r="G384" s="59">
        <v>30</v>
      </c>
      <c r="H384" s="14">
        <v>29.473684210526311</v>
      </c>
      <c r="I384" s="14">
        <v>31.325301204819279</v>
      </c>
      <c r="J384" s="14">
        <v>30.952380952380953</v>
      </c>
      <c r="K384" s="14">
        <v>30.851063829787233</v>
      </c>
      <c r="L384" s="14">
        <f t="shared" si="47"/>
        <v>32.608695652173914</v>
      </c>
      <c r="M384" s="14">
        <f t="shared" si="46"/>
        <v>32.608695652173914</v>
      </c>
    </row>
    <row r="385" spans="1:13" ht="12" customHeight="1" x14ac:dyDescent="0.15">
      <c r="A385" s="50" t="s">
        <v>191</v>
      </c>
      <c r="B385" s="53">
        <v>8</v>
      </c>
      <c r="C385" s="53">
        <v>6</v>
      </c>
      <c r="D385" s="53">
        <v>7</v>
      </c>
      <c r="E385" s="53">
        <v>7</v>
      </c>
      <c r="F385" s="53">
        <v>5</v>
      </c>
      <c r="G385" s="59">
        <v>4</v>
      </c>
      <c r="H385" s="14">
        <v>8.4210526315789469</v>
      </c>
      <c r="I385" s="14">
        <v>7.2289156626506017</v>
      </c>
      <c r="J385" s="14">
        <v>8.3333333333333321</v>
      </c>
      <c r="K385" s="14">
        <v>7.4468085106382977</v>
      </c>
      <c r="L385" s="14">
        <f t="shared" si="47"/>
        <v>5.4347826086956523</v>
      </c>
      <c r="M385" s="14">
        <f>(G385/SUM($G$375:$G$385)*100)</f>
        <v>4.3478260869565215</v>
      </c>
    </row>
    <row r="386" spans="1:13" s="6" customFormat="1" x14ac:dyDescent="0.15">
      <c r="B386" s="44"/>
      <c r="C386" s="44"/>
      <c r="D386" s="44"/>
      <c r="E386" s="44"/>
      <c r="F386" s="44"/>
      <c r="G386" s="44"/>
    </row>
    <row r="387" spans="1:13" ht="12" customHeight="1" x14ac:dyDescent="0.15">
      <c r="A387" s="6"/>
      <c r="B387" s="168" t="s">
        <v>178</v>
      </c>
      <c r="C387" s="169"/>
      <c r="D387" s="169"/>
      <c r="E387" s="169"/>
      <c r="F387" s="169"/>
      <c r="G387" s="170"/>
      <c r="H387" s="168" t="s">
        <v>179</v>
      </c>
      <c r="I387" s="169"/>
      <c r="J387" s="169"/>
      <c r="K387" s="169"/>
      <c r="L387" s="169"/>
      <c r="M387" s="170"/>
    </row>
    <row r="388" spans="1:13" ht="12" customHeight="1" x14ac:dyDescent="0.15">
      <c r="A388" s="6"/>
      <c r="B388" s="2" t="s">
        <v>180</v>
      </c>
      <c r="C388" s="2" t="s">
        <v>33</v>
      </c>
      <c r="D388" s="2" t="s">
        <v>34</v>
      </c>
      <c r="E388" s="2" t="s">
        <v>35</v>
      </c>
      <c r="F388" s="2" t="s">
        <v>36</v>
      </c>
      <c r="G388" s="2" t="s">
        <v>37</v>
      </c>
      <c r="H388" s="2" t="s">
        <v>180</v>
      </c>
      <c r="I388" s="2" t="s">
        <v>33</v>
      </c>
      <c r="J388" s="2" t="s">
        <v>34</v>
      </c>
      <c r="K388" s="2" t="s">
        <v>35</v>
      </c>
      <c r="L388" s="2" t="s">
        <v>36</v>
      </c>
      <c r="M388" s="2" t="s">
        <v>37</v>
      </c>
    </row>
    <row r="389" spans="1:13" ht="12" customHeight="1" x14ac:dyDescent="0.15">
      <c r="A389" s="48" t="s">
        <v>75</v>
      </c>
      <c r="B389" s="49"/>
      <c r="C389" s="49"/>
      <c r="D389" s="49"/>
      <c r="E389" s="49"/>
      <c r="F389" s="49"/>
      <c r="G389" s="49"/>
      <c r="H389" s="5" t="s">
        <v>58</v>
      </c>
      <c r="I389" s="5" t="s">
        <v>58</v>
      </c>
      <c r="J389" s="5" t="s">
        <v>58</v>
      </c>
      <c r="K389" s="5" t="s">
        <v>58</v>
      </c>
      <c r="L389" s="5"/>
      <c r="M389" s="13"/>
    </row>
    <row r="390" spans="1:13" ht="12" customHeight="1" x14ac:dyDescent="0.15">
      <c r="A390" s="90" t="s">
        <v>181</v>
      </c>
      <c r="B390" s="91"/>
      <c r="C390" s="91"/>
      <c r="D390" s="91"/>
      <c r="E390" s="91"/>
      <c r="F390" s="91"/>
      <c r="G390" s="92">
        <v>1</v>
      </c>
      <c r="H390" s="69"/>
      <c r="I390" s="69"/>
      <c r="J390" s="69"/>
      <c r="K390" s="69"/>
      <c r="L390" s="69"/>
      <c r="M390" s="57">
        <f t="shared" ref="M390:M399" si="48">(G390/SUM($G$390:$G$400)*100)</f>
        <v>1.2345679012345678</v>
      </c>
    </row>
    <row r="391" spans="1:13" ht="12" customHeight="1" x14ac:dyDescent="0.15">
      <c r="A391" s="50" t="s">
        <v>182</v>
      </c>
      <c r="B391" s="53">
        <v>6</v>
      </c>
      <c r="C391" s="53">
        <v>7</v>
      </c>
      <c r="D391" s="53">
        <v>8</v>
      </c>
      <c r="E391" s="53">
        <v>7</v>
      </c>
      <c r="F391" s="53">
        <v>7</v>
      </c>
      <c r="G391" s="59">
        <v>5</v>
      </c>
      <c r="H391" s="14">
        <v>7.3170731707317067</v>
      </c>
      <c r="I391" s="14">
        <v>9.0909090909090917</v>
      </c>
      <c r="J391" s="14">
        <v>10.126582278481013</v>
      </c>
      <c r="K391" s="14">
        <v>8.235294117647058</v>
      </c>
      <c r="L391" s="14">
        <f t="shared" ref="L391:L400" si="49">(F391/SUM($F$391:$F$400)*100)</f>
        <v>8.6419753086419746</v>
      </c>
      <c r="M391" s="57">
        <f t="shared" si="48"/>
        <v>6.1728395061728394</v>
      </c>
    </row>
    <row r="392" spans="1:13" ht="12" customHeight="1" x14ac:dyDescent="0.15">
      <c r="A392" s="50" t="s">
        <v>184</v>
      </c>
      <c r="B392" s="53"/>
      <c r="C392" s="53"/>
      <c r="D392" s="53">
        <v>2</v>
      </c>
      <c r="E392" s="53">
        <v>2</v>
      </c>
      <c r="F392" s="53">
        <v>2</v>
      </c>
      <c r="G392" s="59">
        <v>3</v>
      </c>
      <c r="H392" s="14">
        <v>0</v>
      </c>
      <c r="I392" s="14">
        <v>0</v>
      </c>
      <c r="J392" s="14">
        <v>2.5316455696202533</v>
      </c>
      <c r="K392" s="14">
        <v>2.3529411764705883</v>
      </c>
      <c r="L392" s="14">
        <f t="shared" si="49"/>
        <v>2.4691358024691357</v>
      </c>
      <c r="M392" s="57">
        <f t="shared" si="48"/>
        <v>3.7037037037037033</v>
      </c>
    </row>
    <row r="393" spans="1:13" ht="12" customHeight="1" x14ac:dyDescent="0.15">
      <c r="A393" s="50" t="s">
        <v>195</v>
      </c>
      <c r="B393" s="53"/>
      <c r="C393" s="53">
        <v>1</v>
      </c>
      <c r="D393" s="53"/>
      <c r="E393" s="53"/>
      <c r="F393" s="53"/>
      <c r="G393" s="59"/>
      <c r="H393" s="14">
        <v>0</v>
      </c>
      <c r="I393" s="14">
        <v>1.2987012987012987</v>
      </c>
      <c r="J393" s="14">
        <v>0</v>
      </c>
      <c r="K393" s="14">
        <v>0</v>
      </c>
      <c r="L393" s="14">
        <f t="shared" si="49"/>
        <v>0</v>
      </c>
      <c r="M393" s="57">
        <f t="shared" si="48"/>
        <v>0</v>
      </c>
    </row>
    <row r="394" spans="1:13" ht="12" customHeight="1" x14ac:dyDescent="0.15">
      <c r="A394" s="50" t="s">
        <v>185</v>
      </c>
      <c r="B394" s="53">
        <v>10</v>
      </c>
      <c r="C394" s="53">
        <v>7</v>
      </c>
      <c r="D394" s="53">
        <v>8</v>
      </c>
      <c r="E394" s="53">
        <v>5</v>
      </c>
      <c r="F394" s="53">
        <v>6</v>
      </c>
      <c r="G394" s="59">
        <v>5</v>
      </c>
      <c r="H394" s="14">
        <v>12.195121951219512</v>
      </c>
      <c r="I394" s="14">
        <v>9.0909090909090917</v>
      </c>
      <c r="J394" s="14">
        <v>10.126582278481013</v>
      </c>
      <c r="K394" s="14">
        <v>5.8823529411764701</v>
      </c>
      <c r="L394" s="14">
        <f t="shared" si="49"/>
        <v>7.4074074074074066</v>
      </c>
      <c r="M394" s="57">
        <f t="shared" si="48"/>
        <v>6.1728395061728394</v>
      </c>
    </row>
    <row r="395" spans="1:13" ht="12" customHeight="1" x14ac:dyDescent="0.15">
      <c r="A395" s="50" t="s">
        <v>186</v>
      </c>
      <c r="B395" s="53"/>
      <c r="C395" s="53"/>
      <c r="D395" s="53"/>
      <c r="E395" s="53"/>
      <c r="F395" s="53">
        <v>1</v>
      </c>
      <c r="G395" s="59"/>
      <c r="H395" s="14"/>
      <c r="I395" s="14"/>
      <c r="J395" s="14"/>
      <c r="K395" s="14"/>
      <c r="L395" s="14">
        <f t="shared" si="49"/>
        <v>1.2345679012345678</v>
      </c>
      <c r="M395" s="57">
        <f t="shared" si="48"/>
        <v>0</v>
      </c>
    </row>
    <row r="396" spans="1:13" ht="12" customHeight="1" x14ac:dyDescent="0.15">
      <c r="A396" s="50" t="s">
        <v>187</v>
      </c>
      <c r="B396" s="53">
        <v>15</v>
      </c>
      <c r="C396" s="53">
        <v>13</v>
      </c>
      <c r="D396" s="53">
        <v>15</v>
      </c>
      <c r="E396" s="53">
        <v>12</v>
      </c>
      <c r="F396" s="53">
        <v>11</v>
      </c>
      <c r="G396" s="59">
        <v>10</v>
      </c>
      <c r="H396" s="14">
        <v>18.292682926829269</v>
      </c>
      <c r="I396" s="14">
        <v>16.883116883116884</v>
      </c>
      <c r="J396" s="14">
        <v>18.9873417721519</v>
      </c>
      <c r="K396" s="14">
        <v>14.117647058823529</v>
      </c>
      <c r="L396" s="14">
        <f t="shared" si="49"/>
        <v>13.580246913580247</v>
      </c>
      <c r="M396" s="57">
        <f t="shared" si="48"/>
        <v>12.345679012345679</v>
      </c>
    </row>
    <row r="397" spans="1:13" ht="12" customHeight="1" x14ac:dyDescent="0.15">
      <c r="A397" s="50" t="s">
        <v>188</v>
      </c>
      <c r="B397" s="53">
        <v>11</v>
      </c>
      <c r="C397" s="53">
        <v>11</v>
      </c>
      <c r="D397" s="53">
        <v>11</v>
      </c>
      <c r="E397" s="53">
        <v>8</v>
      </c>
      <c r="F397" s="53">
        <v>8</v>
      </c>
      <c r="G397" s="59">
        <v>11</v>
      </c>
      <c r="H397" s="14">
        <v>13.414634146341465</v>
      </c>
      <c r="I397" s="14">
        <v>14.285714285714285</v>
      </c>
      <c r="J397" s="14">
        <v>13.924050632911392</v>
      </c>
      <c r="K397" s="14">
        <v>9.4117647058823533</v>
      </c>
      <c r="L397" s="14">
        <f t="shared" si="49"/>
        <v>9.8765432098765427</v>
      </c>
      <c r="M397" s="57">
        <f t="shared" si="48"/>
        <v>13.580246913580247</v>
      </c>
    </row>
    <row r="398" spans="1:13" ht="12" customHeight="1" x14ac:dyDescent="0.15">
      <c r="A398" s="50" t="s">
        <v>189</v>
      </c>
      <c r="B398" s="53">
        <v>9</v>
      </c>
      <c r="C398" s="53">
        <v>8</v>
      </c>
      <c r="D398" s="53">
        <v>4</v>
      </c>
      <c r="E398" s="53">
        <v>18</v>
      </c>
      <c r="F398" s="53">
        <v>13</v>
      </c>
      <c r="G398" s="59">
        <v>15</v>
      </c>
      <c r="H398" s="14">
        <v>10.975609756097562</v>
      </c>
      <c r="I398" s="14">
        <v>10.38961038961039</v>
      </c>
      <c r="J398" s="14">
        <v>5.0632911392405067</v>
      </c>
      <c r="K398" s="14">
        <v>21.176470588235293</v>
      </c>
      <c r="L398" s="14">
        <f t="shared" si="49"/>
        <v>16.049382716049383</v>
      </c>
      <c r="M398" s="57">
        <f t="shared" si="48"/>
        <v>18.518518518518519</v>
      </c>
    </row>
    <row r="399" spans="1:13" ht="12" customHeight="1" x14ac:dyDescent="0.15">
      <c r="A399" s="50" t="s">
        <v>190</v>
      </c>
      <c r="B399" s="53">
        <v>24</v>
      </c>
      <c r="C399" s="53">
        <v>25</v>
      </c>
      <c r="D399" s="53">
        <v>25</v>
      </c>
      <c r="E399" s="53">
        <v>28</v>
      </c>
      <c r="F399" s="53">
        <v>29</v>
      </c>
      <c r="G399" s="59">
        <v>28</v>
      </c>
      <c r="H399" s="14">
        <v>29.268292682926827</v>
      </c>
      <c r="I399" s="14">
        <v>32.467532467532465</v>
      </c>
      <c r="J399" s="14">
        <v>31.645569620253166</v>
      </c>
      <c r="K399" s="14">
        <v>32.941176470588232</v>
      </c>
      <c r="L399" s="14">
        <f t="shared" si="49"/>
        <v>35.802469135802468</v>
      </c>
      <c r="M399" s="57">
        <f t="shared" si="48"/>
        <v>34.567901234567898</v>
      </c>
    </row>
    <row r="400" spans="1:13" ht="12" customHeight="1" x14ac:dyDescent="0.15">
      <c r="A400" s="55" t="s">
        <v>191</v>
      </c>
      <c r="B400" s="56">
        <v>7</v>
      </c>
      <c r="C400" s="56">
        <v>5</v>
      </c>
      <c r="D400" s="56">
        <v>6</v>
      </c>
      <c r="E400" s="56">
        <v>5</v>
      </c>
      <c r="F400" s="56">
        <v>4</v>
      </c>
      <c r="G400" s="60">
        <v>3</v>
      </c>
      <c r="H400" s="57">
        <v>8.536585365853659</v>
      </c>
      <c r="I400" s="57">
        <v>6.4935064935064926</v>
      </c>
      <c r="J400" s="57">
        <v>7.59493670886076</v>
      </c>
      <c r="K400" s="57">
        <v>5.8823529411764701</v>
      </c>
      <c r="L400" s="57">
        <f t="shared" si="49"/>
        <v>4.9382716049382713</v>
      </c>
      <c r="M400" s="57">
        <f>(G400/SUM($G$390:$G$400)*100)</f>
        <v>3.7037037037037033</v>
      </c>
    </row>
    <row r="401" spans="1:13" ht="12" customHeight="1" x14ac:dyDescent="0.15">
      <c r="A401" s="48" t="s">
        <v>76</v>
      </c>
      <c r="B401" s="49"/>
      <c r="C401" s="49"/>
      <c r="D401" s="49"/>
      <c r="E401" s="49"/>
      <c r="F401" s="49"/>
      <c r="G401" s="49"/>
      <c r="H401" s="5" t="s">
        <v>58</v>
      </c>
      <c r="I401" s="5" t="s">
        <v>58</v>
      </c>
      <c r="J401" s="5" t="s">
        <v>58</v>
      </c>
      <c r="K401" s="5" t="s">
        <v>58</v>
      </c>
      <c r="L401" s="5"/>
      <c r="M401" s="13"/>
    </row>
    <row r="402" spans="1:13" ht="12" customHeight="1" x14ac:dyDescent="0.15">
      <c r="A402" s="90" t="s">
        <v>182</v>
      </c>
      <c r="B402" s="91">
        <v>3</v>
      </c>
      <c r="C402" s="91">
        <v>4</v>
      </c>
      <c r="D402" s="91">
        <v>3</v>
      </c>
      <c r="E402" s="91">
        <v>3</v>
      </c>
      <c r="F402" s="91">
        <v>2</v>
      </c>
      <c r="G402" s="92">
        <v>2</v>
      </c>
      <c r="H402" s="69">
        <v>5.0847457627118651</v>
      </c>
      <c r="I402" s="69">
        <v>7.1428571428571423</v>
      </c>
      <c r="J402" s="69">
        <v>5.4545454545454541</v>
      </c>
      <c r="K402" s="69">
        <v>5.8823529411764701</v>
      </c>
      <c r="L402" s="69">
        <f t="shared" ref="L402:L411" si="50">(F402/SUM($F$402:$F$411)*100)</f>
        <v>3.9215686274509802</v>
      </c>
      <c r="M402" s="69">
        <f t="shared" ref="M402:M411" si="51">(G402/SUM($G$402:$G$411)*100)</f>
        <v>3.9215686274509802</v>
      </c>
    </row>
    <row r="403" spans="1:13" ht="12" customHeight="1" x14ac:dyDescent="0.15">
      <c r="A403" s="50" t="s">
        <v>184</v>
      </c>
      <c r="B403" s="53"/>
      <c r="C403" s="53">
        <v>1</v>
      </c>
      <c r="D403" s="53"/>
      <c r="E403" s="53"/>
      <c r="F403" s="53"/>
      <c r="G403" s="59">
        <v>1</v>
      </c>
      <c r="H403" s="14">
        <v>0</v>
      </c>
      <c r="I403" s="14">
        <v>1.7857142857142856</v>
      </c>
      <c r="J403" s="14">
        <v>0</v>
      </c>
      <c r="K403" s="14">
        <v>0</v>
      </c>
      <c r="L403" s="14">
        <f t="shared" si="50"/>
        <v>0</v>
      </c>
      <c r="M403" s="14">
        <f t="shared" si="51"/>
        <v>1.9607843137254901</v>
      </c>
    </row>
    <row r="404" spans="1:13" ht="12" customHeight="1" x14ac:dyDescent="0.15">
      <c r="A404" s="50" t="s">
        <v>194</v>
      </c>
      <c r="B404" s="53"/>
      <c r="C404" s="53">
        <v>1</v>
      </c>
      <c r="D404" s="53"/>
      <c r="E404" s="53"/>
      <c r="F404" s="53"/>
      <c r="G404" s="59"/>
      <c r="H404" s="14">
        <v>0</v>
      </c>
      <c r="I404" s="14">
        <v>1.7857142857142856</v>
      </c>
      <c r="J404" s="14">
        <v>0</v>
      </c>
      <c r="K404" s="14">
        <v>0</v>
      </c>
      <c r="L404" s="14">
        <f t="shared" si="50"/>
        <v>0</v>
      </c>
      <c r="M404" s="14">
        <f t="shared" si="51"/>
        <v>0</v>
      </c>
    </row>
    <row r="405" spans="1:13" ht="12" customHeight="1" x14ac:dyDescent="0.15">
      <c r="A405" s="50" t="s">
        <v>185</v>
      </c>
      <c r="B405" s="53">
        <v>12</v>
      </c>
      <c r="C405" s="53">
        <v>12</v>
      </c>
      <c r="D405" s="53">
        <v>9</v>
      </c>
      <c r="E405" s="53">
        <v>8</v>
      </c>
      <c r="F405" s="53">
        <v>9</v>
      </c>
      <c r="G405" s="59">
        <v>9</v>
      </c>
      <c r="H405" s="14">
        <v>20.33898305084746</v>
      </c>
      <c r="I405" s="14">
        <v>21.428571428571427</v>
      </c>
      <c r="J405" s="14">
        <v>16.363636363636363</v>
      </c>
      <c r="K405" s="14">
        <v>15.686274509803921</v>
      </c>
      <c r="L405" s="14">
        <f t="shared" si="50"/>
        <v>17.647058823529413</v>
      </c>
      <c r="M405" s="14">
        <f t="shared" si="51"/>
        <v>17.647058823529413</v>
      </c>
    </row>
    <row r="406" spans="1:13" ht="12" customHeight="1" x14ac:dyDescent="0.15">
      <c r="A406" s="50" t="s">
        <v>186</v>
      </c>
      <c r="B406" s="53">
        <v>1</v>
      </c>
      <c r="C406" s="53"/>
      <c r="D406" s="53"/>
      <c r="E406" s="53">
        <v>1</v>
      </c>
      <c r="F406" s="53"/>
      <c r="G406" s="59"/>
      <c r="H406" s="14">
        <v>1.6949152542372881</v>
      </c>
      <c r="I406" s="14">
        <v>0</v>
      </c>
      <c r="J406" s="14">
        <v>0</v>
      </c>
      <c r="K406" s="14">
        <v>1.9607843137254901</v>
      </c>
      <c r="L406" s="14">
        <f t="shared" si="50"/>
        <v>0</v>
      </c>
      <c r="M406" s="14">
        <f t="shared" si="51"/>
        <v>0</v>
      </c>
    </row>
    <row r="407" spans="1:13" ht="12" customHeight="1" x14ac:dyDescent="0.15">
      <c r="A407" s="50" t="s">
        <v>187</v>
      </c>
      <c r="B407" s="53">
        <v>10</v>
      </c>
      <c r="C407" s="53">
        <v>13</v>
      </c>
      <c r="D407" s="53">
        <v>9</v>
      </c>
      <c r="E407" s="53">
        <v>8</v>
      </c>
      <c r="F407" s="53">
        <v>7</v>
      </c>
      <c r="G407" s="59">
        <v>5</v>
      </c>
      <c r="H407" s="14">
        <v>16.949152542372879</v>
      </c>
      <c r="I407" s="14">
        <v>23.214285714285715</v>
      </c>
      <c r="J407" s="14">
        <v>16.363636363636363</v>
      </c>
      <c r="K407" s="14">
        <v>15.686274509803921</v>
      </c>
      <c r="L407" s="14">
        <f t="shared" si="50"/>
        <v>13.725490196078432</v>
      </c>
      <c r="M407" s="14">
        <f t="shared" si="51"/>
        <v>9.8039215686274517</v>
      </c>
    </row>
    <row r="408" spans="1:13" ht="12" customHeight="1" x14ac:dyDescent="0.15">
      <c r="A408" s="50" t="s">
        <v>188</v>
      </c>
      <c r="B408" s="53">
        <v>8</v>
      </c>
      <c r="C408" s="53">
        <v>5</v>
      </c>
      <c r="D408" s="53">
        <v>8</v>
      </c>
      <c r="E408" s="53">
        <v>4</v>
      </c>
      <c r="F408" s="53">
        <v>4</v>
      </c>
      <c r="G408" s="59">
        <v>7</v>
      </c>
      <c r="H408" s="14">
        <v>13.559322033898304</v>
      </c>
      <c r="I408" s="14">
        <v>8.9285714285714288</v>
      </c>
      <c r="J408" s="14">
        <v>14.545454545454545</v>
      </c>
      <c r="K408" s="14">
        <v>7.8431372549019605</v>
      </c>
      <c r="L408" s="14">
        <f t="shared" si="50"/>
        <v>7.8431372549019605</v>
      </c>
      <c r="M408" s="14">
        <f t="shared" si="51"/>
        <v>13.725490196078432</v>
      </c>
    </row>
    <row r="409" spans="1:13" ht="12" customHeight="1" x14ac:dyDescent="0.15">
      <c r="A409" s="50" t="s">
        <v>189</v>
      </c>
      <c r="B409" s="53">
        <v>6</v>
      </c>
      <c r="C409" s="53">
        <v>5</v>
      </c>
      <c r="D409" s="53">
        <v>9</v>
      </c>
      <c r="E409" s="53">
        <v>11</v>
      </c>
      <c r="F409" s="53">
        <v>13</v>
      </c>
      <c r="G409" s="59">
        <v>8</v>
      </c>
      <c r="H409" s="14">
        <v>10.16949152542373</v>
      </c>
      <c r="I409" s="14">
        <v>8.9285714285714288</v>
      </c>
      <c r="J409" s="14">
        <v>16.363636363636363</v>
      </c>
      <c r="K409" s="14">
        <v>21.568627450980394</v>
      </c>
      <c r="L409" s="14">
        <f t="shared" si="50"/>
        <v>25.490196078431371</v>
      </c>
      <c r="M409" s="14">
        <f t="shared" si="51"/>
        <v>15.686274509803921</v>
      </c>
    </row>
    <row r="410" spans="1:13" ht="12" customHeight="1" x14ac:dyDescent="0.15">
      <c r="A410" s="50" t="s">
        <v>190</v>
      </c>
      <c r="B410" s="53">
        <v>17</v>
      </c>
      <c r="C410" s="53">
        <v>12</v>
      </c>
      <c r="D410" s="53">
        <v>14</v>
      </c>
      <c r="E410" s="53">
        <v>14</v>
      </c>
      <c r="F410" s="53">
        <v>14</v>
      </c>
      <c r="G410" s="59">
        <v>17</v>
      </c>
      <c r="H410" s="14">
        <v>28.8135593220339</v>
      </c>
      <c r="I410" s="14">
        <v>21.428571428571427</v>
      </c>
      <c r="J410" s="14">
        <v>25.454545454545453</v>
      </c>
      <c r="K410" s="14">
        <v>27.450980392156865</v>
      </c>
      <c r="L410" s="14">
        <f t="shared" si="50"/>
        <v>27.450980392156865</v>
      </c>
      <c r="M410" s="14">
        <f t="shared" si="51"/>
        <v>33.333333333333329</v>
      </c>
    </row>
    <row r="411" spans="1:13" ht="12" customHeight="1" x14ac:dyDescent="0.15">
      <c r="A411" s="50" t="s">
        <v>191</v>
      </c>
      <c r="B411" s="53">
        <v>2</v>
      </c>
      <c r="C411" s="53">
        <v>3</v>
      </c>
      <c r="D411" s="53">
        <v>3</v>
      </c>
      <c r="E411" s="53">
        <v>2</v>
      </c>
      <c r="F411" s="53">
        <v>2</v>
      </c>
      <c r="G411" s="59">
        <v>2</v>
      </c>
      <c r="H411" s="14">
        <v>3.3898305084745761</v>
      </c>
      <c r="I411" s="14">
        <v>5.3571428571428568</v>
      </c>
      <c r="J411" s="14">
        <v>5.4545454545454541</v>
      </c>
      <c r="K411" s="14">
        <v>3.9215686274509802</v>
      </c>
      <c r="L411" s="14">
        <f t="shared" si="50"/>
        <v>3.9215686274509802</v>
      </c>
      <c r="M411" s="14">
        <f t="shared" si="51"/>
        <v>3.9215686274509802</v>
      </c>
    </row>
    <row r="412" spans="1:13" ht="12" customHeight="1" x14ac:dyDescent="0.15">
      <c r="A412" s="48" t="s">
        <v>80</v>
      </c>
      <c r="B412" s="49"/>
      <c r="C412" s="49"/>
      <c r="D412" s="49"/>
      <c r="E412" s="49"/>
      <c r="F412" s="49"/>
      <c r="G412" s="49"/>
      <c r="H412" s="5" t="s">
        <v>58</v>
      </c>
      <c r="I412" s="5" t="s">
        <v>58</v>
      </c>
      <c r="J412" s="5" t="s">
        <v>58</v>
      </c>
      <c r="K412" s="5" t="s">
        <v>58</v>
      </c>
      <c r="L412" s="5"/>
      <c r="M412" s="13"/>
    </row>
    <row r="413" spans="1:13" ht="12" customHeight="1" x14ac:dyDescent="0.15">
      <c r="A413" s="90" t="s">
        <v>182</v>
      </c>
      <c r="B413" s="91"/>
      <c r="C413" s="91">
        <v>1</v>
      </c>
      <c r="D413" s="91"/>
      <c r="E413" s="91"/>
      <c r="F413" s="91"/>
      <c r="G413" s="92"/>
      <c r="H413" s="69">
        <v>0</v>
      </c>
      <c r="I413" s="69">
        <v>11.111111111111111</v>
      </c>
      <c r="J413" s="69">
        <v>0</v>
      </c>
      <c r="K413" s="69">
        <v>0</v>
      </c>
      <c r="L413" s="69">
        <f t="shared" ref="L413:L418" si="52">(F413/SUM($F$413:$F$418)*100)</f>
        <v>0</v>
      </c>
      <c r="M413" s="69">
        <f t="shared" ref="M413:M418" si="53">(G413/SUM($G$413:$G$418)*100)</f>
        <v>0</v>
      </c>
    </row>
    <row r="414" spans="1:13" ht="12" customHeight="1" x14ac:dyDescent="0.15">
      <c r="A414" s="50" t="s">
        <v>187</v>
      </c>
      <c r="B414" s="53"/>
      <c r="C414" s="53">
        <v>1</v>
      </c>
      <c r="D414" s="53">
        <v>2</v>
      </c>
      <c r="E414" s="53">
        <v>2</v>
      </c>
      <c r="F414" s="53">
        <v>2</v>
      </c>
      <c r="G414" s="59">
        <v>2</v>
      </c>
      <c r="H414" s="14">
        <v>0</v>
      </c>
      <c r="I414" s="14">
        <v>11.111111111111111</v>
      </c>
      <c r="J414" s="14">
        <v>25</v>
      </c>
      <c r="K414" s="14">
        <v>22.222222222222221</v>
      </c>
      <c r="L414" s="14">
        <f t="shared" si="52"/>
        <v>22.222222222222221</v>
      </c>
      <c r="M414" s="14">
        <f t="shared" si="53"/>
        <v>20</v>
      </c>
    </row>
    <row r="415" spans="1:13" ht="12" customHeight="1" x14ac:dyDescent="0.15">
      <c r="A415" s="50" t="s">
        <v>188</v>
      </c>
      <c r="B415" s="53">
        <v>3</v>
      </c>
      <c r="C415" s="53">
        <v>3</v>
      </c>
      <c r="D415" s="53">
        <v>3</v>
      </c>
      <c r="E415" s="53">
        <v>3</v>
      </c>
      <c r="F415" s="53">
        <v>2</v>
      </c>
      <c r="G415" s="59">
        <v>2</v>
      </c>
      <c r="H415" s="14">
        <v>42.857142857142854</v>
      </c>
      <c r="I415" s="14">
        <v>33.333333333333329</v>
      </c>
      <c r="J415" s="14">
        <v>37.5</v>
      </c>
      <c r="K415" s="14">
        <v>33.333333333333329</v>
      </c>
      <c r="L415" s="14">
        <f t="shared" si="52"/>
        <v>22.222222222222221</v>
      </c>
      <c r="M415" s="14">
        <f t="shared" si="53"/>
        <v>20</v>
      </c>
    </row>
    <row r="416" spans="1:13" ht="12" customHeight="1" x14ac:dyDescent="0.15">
      <c r="A416" s="50" t="s">
        <v>189</v>
      </c>
      <c r="B416" s="53">
        <v>2</v>
      </c>
      <c r="C416" s="53">
        <v>1</v>
      </c>
      <c r="D416" s="53"/>
      <c r="E416" s="53">
        <v>1</v>
      </c>
      <c r="F416" s="53">
        <v>1</v>
      </c>
      <c r="G416" s="59">
        <v>2</v>
      </c>
      <c r="H416" s="14">
        <v>28.571428571428569</v>
      </c>
      <c r="I416" s="14">
        <v>11.111111111111111</v>
      </c>
      <c r="J416" s="14">
        <v>0</v>
      </c>
      <c r="K416" s="14">
        <v>11.111111111111111</v>
      </c>
      <c r="L416" s="14">
        <f t="shared" si="52"/>
        <v>11.111111111111111</v>
      </c>
      <c r="M416" s="14">
        <f t="shared" si="53"/>
        <v>20</v>
      </c>
    </row>
    <row r="417" spans="1:13" ht="12" customHeight="1" x14ac:dyDescent="0.15">
      <c r="A417" s="50" t="s">
        <v>190</v>
      </c>
      <c r="B417" s="53">
        <v>2</v>
      </c>
      <c r="C417" s="53">
        <v>3</v>
      </c>
      <c r="D417" s="53">
        <v>2</v>
      </c>
      <c r="E417" s="53">
        <v>2</v>
      </c>
      <c r="F417" s="53">
        <v>3</v>
      </c>
      <c r="G417" s="59">
        <v>3</v>
      </c>
      <c r="H417" s="14">
        <v>28.571428571428569</v>
      </c>
      <c r="I417" s="14">
        <v>33.333333333333329</v>
      </c>
      <c r="J417" s="14">
        <v>25</v>
      </c>
      <c r="K417" s="14">
        <v>22.222222222222221</v>
      </c>
      <c r="L417" s="14">
        <f t="shared" si="52"/>
        <v>33.333333333333329</v>
      </c>
      <c r="M417" s="14">
        <f t="shared" si="53"/>
        <v>30</v>
      </c>
    </row>
    <row r="418" spans="1:13" ht="12" customHeight="1" x14ac:dyDescent="0.15">
      <c r="A418" s="50" t="s">
        <v>191</v>
      </c>
      <c r="B418" s="53"/>
      <c r="C418" s="53"/>
      <c r="D418" s="53">
        <v>1</v>
      </c>
      <c r="E418" s="53">
        <v>1</v>
      </c>
      <c r="F418" s="53">
        <v>1</v>
      </c>
      <c r="G418" s="59">
        <v>1</v>
      </c>
      <c r="H418" s="14">
        <v>0</v>
      </c>
      <c r="I418" s="14">
        <v>0</v>
      </c>
      <c r="J418" s="14">
        <v>12.5</v>
      </c>
      <c r="K418" s="14">
        <v>11.111111111111111</v>
      </c>
      <c r="L418" s="14">
        <f t="shared" si="52"/>
        <v>11.111111111111111</v>
      </c>
      <c r="M418" s="14">
        <f t="shared" si="53"/>
        <v>10</v>
      </c>
    </row>
    <row r="419" spans="1:13" s="6" customFormat="1" x14ac:dyDescent="0.15">
      <c r="B419" s="44"/>
      <c r="C419" s="44"/>
      <c r="D419" s="44"/>
      <c r="E419" s="44"/>
      <c r="F419" s="44"/>
      <c r="G419" s="44"/>
    </row>
    <row r="420" spans="1:13" ht="12" customHeight="1" x14ac:dyDescent="0.15">
      <c r="A420" s="6"/>
      <c r="B420" s="168" t="s">
        <v>178</v>
      </c>
      <c r="C420" s="169"/>
      <c r="D420" s="169"/>
      <c r="E420" s="169"/>
      <c r="F420" s="169"/>
      <c r="G420" s="170"/>
      <c r="H420" s="168" t="s">
        <v>179</v>
      </c>
      <c r="I420" s="169"/>
      <c r="J420" s="169"/>
      <c r="K420" s="169"/>
      <c r="L420" s="169"/>
      <c r="M420" s="170"/>
    </row>
    <row r="421" spans="1:13" ht="12" customHeight="1" x14ac:dyDescent="0.15">
      <c r="A421" s="6"/>
      <c r="B421" s="2" t="s">
        <v>180</v>
      </c>
      <c r="C421" s="2" t="s">
        <v>33</v>
      </c>
      <c r="D421" s="2" t="s">
        <v>34</v>
      </c>
      <c r="E421" s="2" t="s">
        <v>35</v>
      </c>
      <c r="F421" s="2" t="s">
        <v>36</v>
      </c>
      <c r="G421" s="2" t="s">
        <v>37</v>
      </c>
      <c r="H421" s="2" t="s">
        <v>180</v>
      </c>
      <c r="I421" s="2" t="s">
        <v>33</v>
      </c>
      <c r="J421" s="2" t="s">
        <v>34</v>
      </c>
      <c r="K421" s="2" t="s">
        <v>35</v>
      </c>
      <c r="L421" s="2" t="s">
        <v>36</v>
      </c>
      <c r="M421" s="2" t="s">
        <v>37</v>
      </c>
    </row>
    <row r="422" spans="1:13" ht="12" customHeight="1" x14ac:dyDescent="0.15">
      <c r="A422" s="48" t="s">
        <v>78</v>
      </c>
      <c r="B422" s="49"/>
      <c r="C422" s="49"/>
      <c r="D422" s="49"/>
      <c r="E422" s="49"/>
      <c r="F422" s="49"/>
      <c r="G422" s="49"/>
      <c r="H422" s="5" t="s">
        <v>58</v>
      </c>
      <c r="I422" s="5" t="s">
        <v>58</v>
      </c>
      <c r="J422" s="5" t="s">
        <v>58</v>
      </c>
      <c r="K422" s="5" t="s">
        <v>58</v>
      </c>
      <c r="L422" s="5"/>
      <c r="M422" s="13"/>
    </row>
    <row r="423" spans="1:13" ht="12" customHeight="1" x14ac:dyDescent="0.15">
      <c r="A423" s="90" t="s">
        <v>182</v>
      </c>
      <c r="B423" s="91">
        <v>2</v>
      </c>
      <c r="C423" s="91">
        <v>2</v>
      </c>
      <c r="D423" s="91">
        <v>2</v>
      </c>
      <c r="E423" s="91">
        <v>2</v>
      </c>
      <c r="F423" s="91">
        <v>2</v>
      </c>
      <c r="G423" s="92">
        <v>2</v>
      </c>
      <c r="H423" s="69">
        <v>8</v>
      </c>
      <c r="I423" s="69">
        <v>8</v>
      </c>
      <c r="J423" s="69">
        <v>8.3333333333333321</v>
      </c>
      <c r="K423" s="69">
        <v>8.695652173913043</v>
      </c>
      <c r="L423" s="69">
        <f>(F423/SUM($F$423:$F$427)*100)</f>
        <v>8.3333333333333321</v>
      </c>
      <c r="M423" s="69">
        <f>(G423/SUM($G$423:$G$427)*100)</f>
        <v>8.695652173913043</v>
      </c>
    </row>
    <row r="424" spans="1:13" ht="12" customHeight="1" x14ac:dyDescent="0.15">
      <c r="A424" s="50" t="s">
        <v>186</v>
      </c>
      <c r="B424" s="53"/>
      <c r="C424" s="53"/>
      <c r="D424" s="53"/>
      <c r="E424" s="53"/>
      <c r="F424" s="53">
        <v>1</v>
      </c>
      <c r="G424" s="59">
        <v>1</v>
      </c>
      <c r="H424" s="14"/>
      <c r="I424" s="14"/>
      <c r="J424" s="14"/>
      <c r="K424" s="14"/>
      <c r="L424" s="14">
        <f>(F424/SUM($F$423:$F$427)*100)</f>
        <v>4.1666666666666661</v>
      </c>
      <c r="M424" s="14">
        <f>(G424/SUM($G$423:$G$427)*100)</f>
        <v>4.3478260869565215</v>
      </c>
    </row>
    <row r="425" spans="1:13" ht="12" customHeight="1" x14ac:dyDescent="0.15">
      <c r="A425" s="50" t="s">
        <v>187</v>
      </c>
      <c r="B425" s="53">
        <v>2</v>
      </c>
      <c r="C425" s="53">
        <v>2</v>
      </c>
      <c r="D425" s="53">
        <v>2</v>
      </c>
      <c r="E425" s="53">
        <v>1</v>
      </c>
      <c r="F425" s="53">
        <v>1</v>
      </c>
      <c r="G425" s="59">
        <v>1</v>
      </c>
      <c r="H425" s="14">
        <v>8</v>
      </c>
      <c r="I425" s="14">
        <v>8</v>
      </c>
      <c r="J425" s="14">
        <v>8.3333333333333321</v>
      </c>
      <c r="K425" s="14">
        <v>4.3478260869565215</v>
      </c>
      <c r="L425" s="14">
        <f>(F425/SUM($F$423:$F$427)*100)</f>
        <v>4.1666666666666661</v>
      </c>
      <c r="M425" s="14">
        <f>(G425/SUM($G$423:$G$427)*100)</f>
        <v>4.3478260869565215</v>
      </c>
    </row>
    <row r="426" spans="1:13" ht="12" customHeight="1" x14ac:dyDescent="0.15">
      <c r="A426" s="50" t="s">
        <v>188</v>
      </c>
      <c r="B426" s="53">
        <v>7</v>
      </c>
      <c r="C426" s="53">
        <v>7</v>
      </c>
      <c r="D426" s="53">
        <v>7</v>
      </c>
      <c r="E426" s="53">
        <v>6</v>
      </c>
      <c r="F426" s="53">
        <v>6</v>
      </c>
      <c r="G426" s="59">
        <v>7</v>
      </c>
      <c r="H426" s="14">
        <v>28.000000000000004</v>
      </c>
      <c r="I426" s="14">
        <v>28.000000000000004</v>
      </c>
      <c r="J426" s="14">
        <v>29.166666666666668</v>
      </c>
      <c r="K426" s="14">
        <v>26.086956521739129</v>
      </c>
      <c r="L426" s="14">
        <f>(F426/SUM($F$423:$F$427)*100)</f>
        <v>25</v>
      </c>
      <c r="M426" s="14">
        <f>(G426/SUM($G$423:$G$427)*100)</f>
        <v>30.434782608695656</v>
      </c>
    </row>
    <row r="427" spans="1:13" ht="12" customHeight="1" x14ac:dyDescent="0.15">
      <c r="A427" s="55" t="s">
        <v>190</v>
      </c>
      <c r="B427" s="56">
        <v>14</v>
      </c>
      <c r="C427" s="56">
        <v>14</v>
      </c>
      <c r="D427" s="56">
        <v>13</v>
      </c>
      <c r="E427" s="56">
        <v>14</v>
      </c>
      <c r="F427" s="56">
        <v>14</v>
      </c>
      <c r="G427" s="60">
        <v>12</v>
      </c>
      <c r="H427" s="57">
        <v>56.000000000000007</v>
      </c>
      <c r="I427" s="57">
        <v>56.000000000000007</v>
      </c>
      <c r="J427" s="57">
        <v>54.166666666666664</v>
      </c>
      <c r="K427" s="57">
        <v>60.869565217391312</v>
      </c>
      <c r="L427" s="57">
        <f>(F427/SUM($F$423:$F$427)*100)</f>
        <v>58.333333333333336</v>
      </c>
      <c r="M427" s="57">
        <f>(G427/SUM($G$423:$G$427)*100)</f>
        <v>52.173913043478258</v>
      </c>
    </row>
    <row r="428" spans="1:13" ht="12" customHeight="1" x14ac:dyDescent="0.15">
      <c r="A428" s="48" t="s">
        <v>81</v>
      </c>
      <c r="B428" s="49"/>
      <c r="C428" s="49"/>
      <c r="D428" s="49"/>
      <c r="E428" s="49"/>
      <c r="F428" s="49"/>
      <c r="G428" s="49"/>
      <c r="H428" s="5" t="s">
        <v>58</v>
      </c>
      <c r="I428" s="5" t="s">
        <v>58</v>
      </c>
      <c r="J428" s="5" t="s">
        <v>58</v>
      </c>
      <c r="K428" s="5" t="s">
        <v>58</v>
      </c>
      <c r="L428" s="5"/>
      <c r="M428" s="13"/>
    </row>
    <row r="429" spans="1:13" ht="12" customHeight="1" x14ac:dyDescent="0.15">
      <c r="A429" s="90" t="s">
        <v>182</v>
      </c>
      <c r="B429" s="91">
        <v>3</v>
      </c>
      <c r="C429" s="91">
        <v>4</v>
      </c>
      <c r="D429" s="91">
        <v>4</v>
      </c>
      <c r="E429" s="91">
        <v>4</v>
      </c>
      <c r="F429" s="91">
        <v>2</v>
      </c>
      <c r="G429" s="92">
        <v>4</v>
      </c>
      <c r="H429" s="69">
        <v>13.043478260869565</v>
      </c>
      <c r="I429" s="69">
        <v>17.391304347826086</v>
      </c>
      <c r="J429" s="69">
        <v>33.333333333333329</v>
      </c>
      <c r="K429" s="69">
        <v>17.391304347826086</v>
      </c>
      <c r="L429" s="69">
        <f t="shared" ref="L429:L435" si="54">(F429/SUM($F$429:$F$435)*100)</f>
        <v>9.0909090909090917</v>
      </c>
      <c r="M429" s="69">
        <f t="shared" ref="M429:M435" si="55">(G429/SUM($G$429:$G$435)*100)</f>
        <v>15.384615384615385</v>
      </c>
    </row>
    <row r="430" spans="1:13" ht="12" customHeight="1" x14ac:dyDescent="0.15">
      <c r="A430" s="50" t="s">
        <v>195</v>
      </c>
      <c r="B430" s="53">
        <v>8</v>
      </c>
      <c r="C430" s="53">
        <v>8</v>
      </c>
      <c r="D430" s="53"/>
      <c r="E430" s="53">
        <v>10</v>
      </c>
      <c r="F430" s="53">
        <v>10</v>
      </c>
      <c r="G430" s="59"/>
      <c r="H430" s="14">
        <v>34.782608695652172</v>
      </c>
      <c r="I430" s="14">
        <v>34.782608695652172</v>
      </c>
      <c r="J430" s="14">
        <v>0</v>
      </c>
      <c r="K430" s="14">
        <v>43.478260869565219</v>
      </c>
      <c r="L430" s="14">
        <f t="shared" si="54"/>
        <v>45.454545454545453</v>
      </c>
      <c r="M430" s="14">
        <f t="shared" si="55"/>
        <v>0</v>
      </c>
    </row>
    <row r="431" spans="1:13" ht="12" customHeight="1" x14ac:dyDescent="0.15">
      <c r="A431" s="50" t="s">
        <v>185</v>
      </c>
      <c r="B431" s="53"/>
      <c r="C431" s="53"/>
      <c r="D431" s="53"/>
      <c r="E431" s="53"/>
      <c r="F431" s="53">
        <v>1</v>
      </c>
      <c r="G431" s="59"/>
      <c r="H431" s="14"/>
      <c r="I431" s="14"/>
      <c r="J431" s="14"/>
      <c r="K431" s="14"/>
      <c r="L431" s="14">
        <f t="shared" si="54"/>
        <v>4.5454545454545459</v>
      </c>
      <c r="M431" s="14">
        <f t="shared" si="55"/>
        <v>0</v>
      </c>
    </row>
    <row r="432" spans="1:13" ht="12" customHeight="1" x14ac:dyDescent="0.15">
      <c r="A432" s="50" t="s">
        <v>188</v>
      </c>
      <c r="B432" s="53">
        <v>5</v>
      </c>
      <c r="C432" s="53">
        <v>4</v>
      </c>
      <c r="D432" s="53">
        <v>4</v>
      </c>
      <c r="E432" s="53">
        <v>3</v>
      </c>
      <c r="F432" s="53">
        <v>3</v>
      </c>
      <c r="G432" s="59">
        <v>4</v>
      </c>
      <c r="H432" s="14">
        <v>21.739130434782609</v>
      </c>
      <c r="I432" s="14">
        <v>17.391304347826086</v>
      </c>
      <c r="J432" s="14">
        <v>33.333333333333329</v>
      </c>
      <c r="K432" s="14">
        <v>13.043478260869565</v>
      </c>
      <c r="L432" s="14">
        <f t="shared" si="54"/>
        <v>13.636363636363635</v>
      </c>
      <c r="M432" s="14">
        <f t="shared" si="55"/>
        <v>15.384615384615385</v>
      </c>
    </row>
    <row r="433" spans="1:13" ht="12" customHeight="1" x14ac:dyDescent="0.15">
      <c r="A433" s="50" t="s">
        <v>193</v>
      </c>
      <c r="B433" s="53"/>
      <c r="C433" s="53"/>
      <c r="D433" s="53"/>
      <c r="E433" s="53"/>
      <c r="F433" s="53"/>
      <c r="G433" s="59">
        <v>11</v>
      </c>
      <c r="H433" s="14"/>
      <c r="I433" s="14"/>
      <c r="J433" s="14"/>
      <c r="K433" s="14"/>
      <c r="L433" s="14"/>
      <c r="M433" s="14">
        <f t="shared" si="55"/>
        <v>42.307692307692307</v>
      </c>
    </row>
    <row r="434" spans="1:13" ht="12" customHeight="1" x14ac:dyDescent="0.15">
      <c r="A434" s="50" t="s">
        <v>189</v>
      </c>
      <c r="B434" s="53">
        <v>1</v>
      </c>
      <c r="C434" s="53"/>
      <c r="D434" s="53"/>
      <c r="E434" s="53"/>
      <c r="F434" s="53">
        <v>1</v>
      </c>
      <c r="G434" s="59">
        <v>2</v>
      </c>
      <c r="H434" s="14">
        <v>4.3478260869565215</v>
      </c>
      <c r="I434" s="14">
        <v>0</v>
      </c>
      <c r="J434" s="14">
        <v>0</v>
      </c>
      <c r="K434" s="14">
        <v>0</v>
      </c>
      <c r="L434" s="14">
        <f t="shared" si="54"/>
        <v>4.5454545454545459</v>
      </c>
      <c r="M434" s="14">
        <f t="shared" si="55"/>
        <v>7.6923076923076925</v>
      </c>
    </row>
    <row r="435" spans="1:13" ht="12" customHeight="1" x14ac:dyDescent="0.15">
      <c r="A435" s="50" t="s">
        <v>190</v>
      </c>
      <c r="B435" s="53">
        <v>6</v>
      </c>
      <c r="C435" s="53">
        <v>7</v>
      </c>
      <c r="D435" s="53">
        <v>4</v>
      </c>
      <c r="E435" s="53">
        <v>6</v>
      </c>
      <c r="F435" s="53">
        <v>5</v>
      </c>
      <c r="G435" s="59">
        <v>5</v>
      </c>
      <c r="H435" s="14">
        <v>26.086956521739129</v>
      </c>
      <c r="I435" s="14">
        <v>30.434782608695656</v>
      </c>
      <c r="J435" s="14">
        <v>33.333333333333329</v>
      </c>
      <c r="K435" s="14">
        <v>26.086956521739129</v>
      </c>
      <c r="L435" s="14">
        <f t="shared" si="54"/>
        <v>22.727272727272727</v>
      </c>
      <c r="M435" s="14">
        <f t="shared" si="55"/>
        <v>19.230769230769234</v>
      </c>
    </row>
    <row r="436" spans="1:13" s="6" customFormat="1" x14ac:dyDescent="0.15">
      <c r="B436" s="44"/>
      <c r="C436" s="44"/>
      <c r="D436" s="44"/>
      <c r="E436" s="44"/>
      <c r="F436" s="44"/>
      <c r="G436" s="44"/>
    </row>
    <row r="437" spans="1:13" ht="12" customHeight="1" x14ac:dyDescent="0.15">
      <c r="A437" s="6"/>
      <c r="B437" s="168" t="s">
        <v>178</v>
      </c>
      <c r="C437" s="169"/>
      <c r="D437" s="169"/>
      <c r="E437" s="169"/>
      <c r="F437" s="169"/>
      <c r="G437" s="170"/>
      <c r="H437" s="168" t="s">
        <v>179</v>
      </c>
      <c r="I437" s="169"/>
      <c r="J437" s="169"/>
      <c r="K437" s="169"/>
      <c r="L437" s="169"/>
      <c r="M437" s="170"/>
    </row>
    <row r="438" spans="1:13" ht="12" customHeight="1" x14ac:dyDescent="0.15">
      <c r="A438" s="6"/>
      <c r="B438" s="2" t="s">
        <v>180</v>
      </c>
      <c r="C438" s="2" t="s">
        <v>33</v>
      </c>
      <c r="D438" s="2" t="s">
        <v>34</v>
      </c>
      <c r="E438" s="2" t="s">
        <v>35</v>
      </c>
      <c r="F438" s="2" t="s">
        <v>36</v>
      </c>
      <c r="G438" s="2" t="s">
        <v>37</v>
      </c>
      <c r="H438" s="2" t="s">
        <v>180</v>
      </c>
      <c r="I438" s="2" t="s">
        <v>33</v>
      </c>
      <c r="J438" s="2" t="s">
        <v>34</v>
      </c>
      <c r="K438" s="2" t="s">
        <v>35</v>
      </c>
      <c r="L438" s="2" t="s">
        <v>36</v>
      </c>
      <c r="M438" s="2" t="s">
        <v>37</v>
      </c>
    </row>
    <row r="439" spans="1:13" ht="12" customHeight="1" x14ac:dyDescent="0.15">
      <c r="A439" s="3" t="s">
        <v>82</v>
      </c>
      <c r="B439" s="45"/>
      <c r="C439" s="45"/>
      <c r="D439" s="45"/>
      <c r="E439" s="45"/>
      <c r="F439" s="45"/>
      <c r="G439" s="45"/>
      <c r="H439" s="62" t="s">
        <v>58</v>
      </c>
      <c r="I439" s="62" t="s">
        <v>58</v>
      </c>
      <c r="J439" s="62" t="s">
        <v>58</v>
      </c>
      <c r="K439" s="62" t="s">
        <v>58</v>
      </c>
      <c r="L439" s="62"/>
      <c r="M439" s="71"/>
    </row>
    <row r="440" spans="1:13" ht="12" customHeight="1" x14ac:dyDescent="0.15">
      <c r="A440" s="58" t="s">
        <v>83</v>
      </c>
      <c r="B440" s="63"/>
      <c r="C440" s="63"/>
      <c r="D440" s="63"/>
      <c r="E440" s="63"/>
      <c r="F440" s="63"/>
      <c r="G440" s="63"/>
      <c r="H440" s="5" t="s">
        <v>58</v>
      </c>
      <c r="I440" s="5" t="s">
        <v>58</v>
      </c>
      <c r="J440" s="5" t="s">
        <v>58</v>
      </c>
      <c r="K440" s="5" t="s">
        <v>58</v>
      </c>
      <c r="L440" s="5"/>
      <c r="M440" s="13"/>
    </row>
    <row r="441" spans="1:13" ht="12" customHeight="1" x14ac:dyDescent="0.15">
      <c r="A441" s="90" t="s">
        <v>196</v>
      </c>
      <c r="B441" s="91">
        <v>1</v>
      </c>
      <c r="C441" s="91">
        <v>1</v>
      </c>
      <c r="D441" s="91"/>
      <c r="E441" s="91"/>
      <c r="F441" s="91"/>
      <c r="G441" s="92"/>
      <c r="H441" s="69">
        <v>1.6666666666666667</v>
      </c>
      <c r="I441" s="69">
        <v>1.7857142857142856</v>
      </c>
      <c r="J441" s="69">
        <v>0</v>
      </c>
      <c r="K441" s="69">
        <v>0</v>
      </c>
      <c r="L441" s="69">
        <f t="shared" ref="L441:L450" si="56">(F441/SUM($F$441:$F$450)*100)</f>
        <v>0</v>
      </c>
      <c r="M441" s="69">
        <f>(G441/SUM($G$441:$G$450)*100)</f>
        <v>0</v>
      </c>
    </row>
    <row r="442" spans="1:13" ht="12" customHeight="1" x14ac:dyDescent="0.15">
      <c r="A442" s="50" t="s">
        <v>181</v>
      </c>
      <c r="B442" s="53">
        <v>1</v>
      </c>
      <c r="C442" s="53">
        <v>1</v>
      </c>
      <c r="D442" s="53">
        <v>1</v>
      </c>
      <c r="E442" s="53">
        <v>1</v>
      </c>
      <c r="F442" s="53">
        <v>1</v>
      </c>
      <c r="G442" s="59">
        <v>1</v>
      </c>
      <c r="H442" s="14">
        <v>1.6666666666666667</v>
      </c>
      <c r="I442" s="14">
        <v>1.7857142857142856</v>
      </c>
      <c r="J442" s="14">
        <v>1.7241379310344827</v>
      </c>
      <c r="K442" s="14">
        <v>2</v>
      </c>
      <c r="L442" s="14">
        <f t="shared" si="56"/>
        <v>1.9230769230769231</v>
      </c>
      <c r="M442" s="14">
        <f t="shared" ref="M442:M450" si="57">(G442/SUM($G$441:$G$450)*100)</f>
        <v>2</v>
      </c>
    </row>
    <row r="443" spans="1:13" ht="12" customHeight="1" x14ac:dyDescent="0.15">
      <c r="A443" s="50" t="s">
        <v>182</v>
      </c>
      <c r="B443" s="53">
        <v>1</v>
      </c>
      <c r="C443" s="53">
        <v>1</v>
      </c>
      <c r="D443" s="53"/>
      <c r="E443" s="53"/>
      <c r="F443" s="53"/>
      <c r="G443" s="59"/>
      <c r="H443" s="14">
        <v>1.6666666666666667</v>
      </c>
      <c r="I443" s="14">
        <v>1.7857142857142856</v>
      </c>
      <c r="J443" s="14">
        <v>0</v>
      </c>
      <c r="K443" s="14">
        <v>0</v>
      </c>
      <c r="L443" s="14">
        <f t="shared" si="56"/>
        <v>0</v>
      </c>
      <c r="M443" s="14">
        <f t="shared" si="57"/>
        <v>0</v>
      </c>
    </row>
    <row r="444" spans="1:13" ht="12" customHeight="1" x14ac:dyDescent="0.15">
      <c r="A444" s="50" t="s">
        <v>185</v>
      </c>
      <c r="B444" s="53">
        <v>11</v>
      </c>
      <c r="C444" s="53">
        <v>9</v>
      </c>
      <c r="D444" s="53">
        <v>10</v>
      </c>
      <c r="E444" s="53">
        <v>7</v>
      </c>
      <c r="F444" s="53">
        <v>6</v>
      </c>
      <c r="G444" s="59">
        <v>7</v>
      </c>
      <c r="H444" s="14">
        <v>18.333333333333332</v>
      </c>
      <c r="I444" s="14">
        <v>16.071428571428573</v>
      </c>
      <c r="J444" s="14">
        <v>17.241379310344829</v>
      </c>
      <c r="K444" s="14">
        <v>14.000000000000002</v>
      </c>
      <c r="L444" s="14">
        <f t="shared" si="56"/>
        <v>11.538461538461538</v>
      </c>
      <c r="M444" s="14">
        <f t="shared" si="57"/>
        <v>14.000000000000002</v>
      </c>
    </row>
    <row r="445" spans="1:13" ht="12" customHeight="1" x14ac:dyDescent="0.15">
      <c r="A445" s="50" t="s">
        <v>186</v>
      </c>
      <c r="B445" s="53">
        <v>2</v>
      </c>
      <c r="C445" s="53">
        <v>1</v>
      </c>
      <c r="D445" s="53">
        <v>1</v>
      </c>
      <c r="E445" s="53">
        <v>2</v>
      </c>
      <c r="F445" s="53"/>
      <c r="G445" s="59"/>
      <c r="H445" s="14">
        <v>3.3333333333333335</v>
      </c>
      <c r="I445" s="14">
        <v>1.7857142857142856</v>
      </c>
      <c r="J445" s="14">
        <v>1.7241379310344827</v>
      </c>
      <c r="K445" s="14">
        <v>4</v>
      </c>
      <c r="L445" s="14">
        <f t="shared" si="56"/>
        <v>0</v>
      </c>
      <c r="M445" s="14">
        <f t="shared" si="57"/>
        <v>0</v>
      </c>
    </row>
    <row r="446" spans="1:13" ht="12" customHeight="1" x14ac:dyDescent="0.15">
      <c r="A446" s="50" t="s">
        <v>187</v>
      </c>
      <c r="B446" s="53">
        <v>9</v>
      </c>
      <c r="C446" s="53">
        <v>9</v>
      </c>
      <c r="D446" s="53">
        <v>10</v>
      </c>
      <c r="E446" s="53">
        <v>10</v>
      </c>
      <c r="F446" s="53">
        <v>10</v>
      </c>
      <c r="G446" s="59">
        <v>10</v>
      </c>
      <c r="H446" s="14">
        <v>15</v>
      </c>
      <c r="I446" s="14">
        <v>16.071428571428573</v>
      </c>
      <c r="J446" s="14">
        <v>17.241379310344829</v>
      </c>
      <c r="K446" s="14">
        <v>20</v>
      </c>
      <c r="L446" s="14">
        <f t="shared" si="56"/>
        <v>19.230769230769234</v>
      </c>
      <c r="M446" s="14">
        <f t="shared" si="57"/>
        <v>20</v>
      </c>
    </row>
    <row r="447" spans="1:13" ht="12" customHeight="1" x14ac:dyDescent="0.15">
      <c r="A447" s="50" t="s">
        <v>188</v>
      </c>
      <c r="B447" s="53">
        <v>6</v>
      </c>
      <c r="C447" s="53">
        <v>7</v>
      </c>
      <c r="D447" s="53">
        <v>7</v>
      </c>
      <c r="E447" s="53">
        <v>5</v>
      </c>
      <c r="F447" s="53">
        <v>5</v>
      </c>
      <c r="G447" s="59">
        <v>4</v>
      </c>
      <c r="H447" s="14">
        <v>10</v>
      </c>
      <c r="I447" s="14">
        <v>12.5</v>
      </c>
      <c r="J447" s="14">
        <v>12.068965517241379</v>
      </c>
      <c r="K447" s="14">
        <v>10</v>
      </c>
      <c r="L447" s="14">
        <f t="shared" si="56"/>
        <v>9.6153846153846168</v>
      </c>
      <c r="M447" s="14">
        <f t="shared" si="57"/>
        <v>8</v>
      </c>
    </row>
    <row r="448" spans="1:13" ht="12" customHeight="1" x14ac:dyDescent="0.15">
      <c r="A448" s="50" t="s">
        <v>189</v>
      </c>
      <c r="B448" s="53">
        <v>13</v>
      </c>
      <c r="C448" s="53">
        <v>8</v>
      </c>
      <c r="D448" s="53">
        <v>9</v>
      </c>
      <c r="E448" s="53">
        <v>11</v>
      </c>
      <c r="F448" s="53">
        <v>16</v>
      </c>
      <c r="G448" s="59">
        <v>16</v>
      </c>
      <c r="H448" s="14">
        <v>21.666666666666668</v>
      </c>
      <c r="I448" s="14">
        <v>14.285714285714285</v>
      </c>
      <c r="J448" s="14">
        <v>15.517241379310345</v>
      </c>
      <c r="K448" s="14">
        <v>22</v>
      </c>
      <c r="L448" s="14">
        <f t="shared" si="56"/>
        <v>30.76923076923077</v>
      </c>
      <c r="M448" s="14">
        <f t="shared" si="57"/>
        <v>32</v>
      </c>
    </row>
    <row r="449" spans="1:13" ht="12" customHeight="1" x14ac:dyDescent="0.15">
      <c r="A449" s="50" t="s">
        <v>190</v>
      </c>
      <c r="B449" s="53">
        <v>10</v>
      </c>
      <c r="C449" s="53">
        <v>14</v>
      </c>
      <c r="D449" s="53">
        <v>16</v>
      </c>
      <c r="E449" s="53">
        <v>12</v>
      </c>
      <c r="F449" s="53">
        <v>12</v>
      </c>
      <c r="G449" s="59">
        <v>10</v>
      </c>
      <c r="H449" s="14">
        <v>16.666666666666664</v>
      </c>
      <c r="I449" s="14">
        <v>25</v>
      </c>
      <c r="J449" s="14">
        <v>27.586206896551722</v>
      </c>
      <c r="K449" s="14">
        <v>24</v>
      </c>
      <c r="L449" s="14">
        <f t="shared" si="56"/>
        <v>23.076923076923077</v>
      </c>
      <c r="M449" s="14">
        <f t="shared" si="57"/>
        <v>20</v>
      </c>
    </row>
    <row r="450" spans="1:13" ht="12" customHeight="1" x14ac:dyDescent="0.15">
      <c r="A450" s="55" t="s">
        <v>191</v>
      </c>
      <c r="B450" s="56">
        <v>6</v>
      </c>
      <c r="C450" s="56">
        <v>5</v>
      </c>
      <c r="D450" s="56">
        <v>4</v>
      </c>
      <c r="E450" s="56">
        <v>2</v>
      </c>
      <c r="F450" s="56">
        <v>2</v>
      </c>
      <c r="G450" s="60">
        <v>2</v>
      </c>
      <c r="H450" s="57">
        <v>10</v>
      </c>
      <c r="I450" s="57">
        <v>8.9285714285714288</v>
      </c>
      <c r="J450" s="57">
        <v>6.8965517241379306</v>
      </c>
      <c r="K450" s="57">
        <v>4</v>
      </c>
      <c r="L450" s="57">
        <f t="shared" si="56"/>
        <v>3.8461538461538463</v>
      </c>
      <c r="M450" s="57">
        <f t="shared" si="57"/>
        <v>4</v>
      </c>
    </row>
    <row r="451" spans="1:13" ht="12" customHeight="1" x14ac:dyDescent="0.15">
      <c r="A451" s="48" t="s">
        <v>84</v>
      </c>
      <c r="B451" s="49"/>
      <c r="C451" s="49"/>
      <c r="D451" s="49"/>
      <c r="E451" s="49"/>
      <c r="F451" s="49"/>
      <c r="G451" s="49"/>
      <c r="H451" s="5" t="s">
        <v>58</v>
      </c>
      <c r="I451" s="5" t="s">
        <v>58</v>
      </c>
      <c r="J451" s="5" t="s">
        <v>58</v>
      </c>
      <c r="K451" s="5" t="s">
        <v>58</v>
      </c>
      <c r="L451" s="5"/>
      <c r="M451" s="13"/>
    </row>
    <row r="452" spans="1:13" ht="12" customHeight="1" x14ac:dyDescent="0.15">
      <c r="A452" s="90" t="s">
        <v>181</v>
      </c>
      <c r="B452" s="91"/>
      <c r="C452" s="91"/>
      <c r="D452" s="91">
        <v>1</v>
      </c>
      <c r="E452" s="91">
        <v>1</v>
      </c>
      <c r="F452" s="91">
        <v>1</v>
      </c>
      <c r="G452" s="92">
        <v>1</v>
      </c>
      <c r="H452" s="69">
        <v>0</v>
      </c>
      <c r="I452" s="69">
        <v>0</v>
      </c>
      <c r="J452" s="69">
        <v>1.7241379310344827</v>
      </c>
      <c r="K452" s="69">
        <v>2.1276595744680851</v>
      </c>
      <c r="L452" s="69">
        <f t="shared" ref="L452:L460" si="58">(F452/SUM($F$452:$F$460)*100)</f>
        <v>2.1739130434782608</v>
      </c>
      <c r="M452" s="69">
        <f t="shared" ref="M452:M459" si="59">(G452/SUM($G$452:$G$460)*100)</f>
        <v>2.1739130434782608</v>
      </c>
    </row>
    <row r="453" spans="1:13" ht="12" customHeight="1" x14ac:dyDescent="0.15">
      <c r="A453" s="50" t="s">
        <v>182</v>
      </c>
      <c r="B453" s="53">
        <v>1</v>
      </c>
      <c r="C453" s="53">
        <v>1</v>
      </c>
      <c r="D453" s="53"/>
      <c r="E453" s="53"/>
      <c r="F453" s="53"/>
      <c r="G453" s="59"/>
      <c r="H453" s="14">
        <v>2.083333333333333</v>
      </c>
      <c r="I453" s="14">
        <v>2.1276595744680851</v>
      </c>
      <c r="J453" s="14">
        <v>0</v>
      </c>
      <c r="K453" s="14">
        <v>0</v>
      </c>
      <c r="L453" s="14">
        <f t="shared" si="58"/>
        <v>0</v>
      </c>
      <c r="M453" s="14">
        <f t="shared" si="59"/>
        <v>0</v>
      </c>
    </row>
    <row r="454" spans="1:13" ht="12" customHeight="1" x14ac:dyDescent="0.15">
      <c r="A454" s="50" t="s">
        <v>185</v>
      </c>
      <c r="B454" s="53">
        <v>10</v>
      </c>
      <c r="C454" s="53">
        <v>11</v>
      </c>
      <c r="D454" s="53">
        <v>16</v>
      </c>
      <c r="E454" s="53">
        <v>11</v>
      </c>
      <c r="F454" s="53">
        <v>8</v>
      </c>
      <c r="G454" s="59">
        <v>9</v>
      </c>
      <c r="H454" s="14">
        <v>20.833333333333336</v>
      </c>
      <c r="I454" s="14">
        <v>23.404255319148938</v>
      </c>
      <c r="J454" s="14">
        <v>27.586206896551722</v>
      </c>
      <c r="K454" s="14">
        <v>23.404255319148938</v>
      </c>
      <c r="L454" s="14">
        <f t="shared" si="58"/>
        <v>17.391304347826086</v>
      </c>
      <c r="M454" s="14">
        <f t="shared" si="59"/>
        <v>19.565217391304348</v>
      </c>
    </row>
    <row r="455" spans="1:13" ht="12" customHeight="1" x14ac:dyDescent="0.15">
      <c r="A455" s="50" t="s">
        <v>186</v>
      </c>
      <c r="B455" s="53">
        <v>2</v>
      </c>
      <c r="C455" s="53">
        <v>1</v>
      </c>
      <c r="D455" s="53">
        <v>1</v>
      </c>
      <c r="E455" s="53">
        <v>2</v>
      </c>
      <c r="F455" s="53"/>
      <c r="G455" s="59"/>
      <c r="H455" s="14">
        <v>4.1666666666666661</v>
      </c>
      <c r="I455" s="14">
        <v>2.1276595744680851</v>
      </c>
      <c r="J455" s="14">
        <v>1.7241379310344827</v>
      </c>
      <c r="K455" s="14">
        <v>4.2553191489361701</v>
      </c>
      <c r="L455" s="14">
        <f t="shared" si="58"/>
        <v>0</v>
      </c>
      <c r="M455" s="14">
        <f t="shared" si="59"/>
        <v>0</v>
      </c>
    </row>
    <row r="456" spans="1:13" ht="12" customHeight="1" x14ac:dyDescent="0.15">
      <c r="A456" s="50" t="s">
        <v>187</v>
      </c>
      <c r="B456" s="53">
        <v>9</v>
      </c>
      <c r="C456" s="53">
        <v>8</v>
      </c>
      <c r="D456" s="53">
        <v>10</v>
      </c>
      <c r="E456" s="53">
        <v>9</v>
      </c>
      <c r="F456" s="53">
        <v>9</v>
      </c>
      <c r="G456" s="59">
        <v>10</v>
      </c>
      <c r="H456" s="14">
        <v>18.75</v>
      </c>
      <c r="I456" s="14">
        <v>17.021276595744681</v>
      </c>
      <c r="J456" s="14">
        <v>17.241379310344829</v>
      </c>
      <c r="K456" s="14">
        <v>19.148936170212767</v>
      </c>
      <c r="L456" s="14">
        <f t="shared" si="58"/>
        <v>19.565217391304348</v>
      </c>
      <c r="M456" s="14">
        <f t="shared" si="59"/>
        <v>21.739130434782609</v>
      </c>
    </row>
    <row r="457" spans="1:13" ht="12" customHeight="1" x14ac:dyDescent="0.15">
      <c r="A457" s="50" t="s">
        <v>188</v>
      </c>
      <c r="B457" s="53">
        <v>4</v>
      </c>
      <c r="C457" s="53">
        <v>5</v>
      </c>
      <c r="D457" s="53">
        <v>9</v>
      </c>
      <c r="E457" s="53">
        <v>4</v>
      </c>
      <c r="F457" s="53">
        <v>5</v>
      </c>
      <c r="G457" s="59">
        <v>5</v>
      </c>
      <c r="H457" s="14">
        <v>8.3333333333333321</v>
      </c>
      <c r="I457" s="14">
        <v>10.638297872340425</v>
      </c>
      <c r="J457" s="14">
        <v>15.517241379310345</v>
      </c>
      <c r="K457" s="14">
        <v>8.5106382978723403</v>
      </c>
      <c r="L457" s="14">
        <f t="shared" si="58"/>
        <v>10.869565217391305</v>
      </c>
      <c r="M457" s="14">
        <f t="shared" si="59"/>
        <v>10.869565217391305</v>
      </c>
    </row>
    <row r="458" spans="1:13" ht="12" customHeight="1" x14ac:dyDescent="0.15">
      <c r="A458" s="50" t="s">
        <v>189</v>
      </c>
      <c r="B458" s="53">
        <v>8</v>
      </c>
      <c r="C458" s="53">
        <v>7</v>
      </c>
      <c r="D458" s="53">
        <v>4</v>
      </c>
      <c r="E458" s="53">
        <v>8</v>
      </c>
      <c r="F458" s="53">
        <v>11</v>
      </c>
      <c r="G458" s="59">
        <v>10</v>
      </c>
      <c r="H458" s="14">
        <v>16.666666666666664</v>
      </c>
      <c r="I458" s="14">
        <v>14.893617021276595</v>
      </c>
      <c r="J458" s="14">
        <v>6.8965517241379306</v>
      </c>
      <c r="K458" s="14">
        <v>17.021276595744681</v>
      </c>
      <c r="L458" s="14">
        <f t="shared" si="58"/>
        <v>23.913043478260871</v>
      </c>
      <c r="M458" s="14">
        <f t="shared" si="59"/>
        <v>21.739130434782609</v>
      </c>
    </row>
    <row r="459" spans="1:13" ht="12" customHeight="1" x14ac:dyDescent="0.15">
      <c r="A459" s="50" t="s">
        <v>190</v>
      </c>
      <c r="B459" s="53">
        <v>10</v>
      </c>
      <c r="C459" s="53">
        <v>11</v>
      </c>
      <c r="D459" s="53">
        <v>15</v>
      </c>
      <c r="E459" s="53">
        <v>11</v>
      </c>
      <c r="F459" s="53">
        <v>11</v>
      </c>
      <c r="G459" s="59">
        <v>10</v>
      </c>
      <c r="H459" s="14">
        <v>20.833333333333336</v>
      </c>
      <c r="I459" s="14">
        <v>23.404255319148938</v>
      </c>
      <c r="J459" s="14">
        <v>25.862068965517242</v>
      </c>
      <c r="K459" s="14">
        <v>23.404255319148938</v>
      </c>
      <c r="L459" s="14">
        <f t="shared" si="58"/>
        <v>23.913043478260871</v>
      </c>
      <c r="M459" s="14">
        <f t="shared" si="59"/>
        <v>21.739130434782609</v>
      </c>
    </row>
    <row r="460" spans="1:13" ht="12" customHeight="1" x14ac:dyDescent="0.15">
      <c r="A460" s="55" t="s">
        <v>191</v>
      </c>
      <c r="B460" s="56">
        <v>4</v>
      </c>
      <c r="C460" s="56">
        <v>3</v>
      </c>
      <c r="D460" s="56">
        <v>2</v>
      </c>
      <c r="E460" s="56">
        <v>1</v>
      </c>
      <c r="F460" s="56">
        <v>1</v>
      </c>
      <c r="G460" s="60">
        <v>1</v>
      </c>
      <c r="H460" s="57">
        <v>8.3333333333333321</v>
      </c>
      <c r="I460" s="57">
        <v>6.3829787234042552</v>
      </c>
      <c r="J460" s="57">
        <v>3.4482758620689653</v>
      </c>
      <c r="K460" s="57">
        <v>2.1276595744680851</v>
      </c>
      <c r="L460" s="57">
        <f t="shared" si="58"/>
        <v>2.1739130434782608</v>
      </c>
      <c r="M460" s="57">
        <f>(G460/SUM($G$452:$G$460)*100)</f>
        <v>2.1739130434782608</v>
      </c>
    </row>
    <row r="461" spans="1:13" ht="12" customHeight="1" x14ac:dyDescent="0.15">
      <c r="A461" s="48" t="s">
        <v>85</v>
      </c>
      <c r="B461" s="49"/>
      <c r="C461" s="49"/>
      <c r="D461" s="49"/>
      <c r="E461" s="49"/>
      <c r="F461" s="49"/>
      <c r="G461" s="49"/>
      <c r="H461" s="5" t="s">
        <v>58</v>
      </c>
      <c r="I461" s="5" t="s">
        <v>58</v>
      </c>
      <c r="J461" s="5" t="s">
        <v>58</v>
      </c>
      <c r="K461" s="5" t="s">
        <v>58</v>
      </c>
      <c r="L461" s="5"/>
      <c r="M461" s="13"/>
    </row>
    <row r="462" spans="1:13" ht="12" customHeight="1" x14ac:dyDescent="0.15">
      <c r="A462" s="90" t="s">
        <v>182</v>
      </c>
      <c r="B462" s="91"/>
      <c r="C462" s="91">
        <v>1</v>
      </c>
      <c r="D462" s="91"/>
      <c r="E462" s="91"/>
      <c r="F462" s="91"/>
      <c r="G462" s="92"/>
      <c r="H462" s="69" t="s">
        <v>58</v>
      </c>
      <c r="I462" s="69">
        <v>16.666666666666664</v>
      </c>
      <c r="J462" s="69">
        <v>0</v>
      </c>
      <c r="K462" s="69">
        <v>0</v>
      </c>
      <c r="L462" s="69">
        <f>(F462/SUM($F$462:$F$465)*100)</f>
        <v>0</v>
      </c>
      <c r="M462" s="69">
        <f>(G462/SUM($G$462:$G$465)*100)</f>
        <v>0</v>
      </c>
    </row>
    <row r="463" spans="1:13" ht="12" customHeight="1" x14ac:dyDescent="0.15">
      <c r="A463" s="50" t="s">
        <v>185</v>
      </c>
      <c r="B463" s="53"/>
      <c r="C463" s="53">
        <v>1</v>
      </c>
      <c r="D463" s="53">
        <v>1</v>
      </c>
      <c r="E463" s="53">
        <v>1</v>
      </c>
      <c r="F463" s="53">
        <v>1</v>
      </c>
      <c r="G463" s="59"/>
      <c r="H463" s="14" t="s">
        <v>58</v>
      </c>
      <c r="I463" s="14">
        <v>16.666666666666664</v>
      </c>
      <c r="J463" s="14">
        <v>20</v>
      </c>
      <c r="K463" s="14">
        <v>20</v>
      </c>
      <c r="L463" s="14">
        <f>(F463/SUM($F$462:$F$465)*100)</f>
        <v>20</v>
      </c>
      <c r="M463" s="14">
        <f>(G463/SUM($G$462:$G$465)*100)</f>
        <v>0</v>
      </c>
    </row>
    <row r="464" spans="1:13" ht="12" customHeight="1" x14ac:dyDescent="0.15">
      <c r="A464" s="50" t="s">
        <v>188</v>
      </c>
      <c r="B464" s="53"/>
      <c r="C464" s="53">
        <v>2</v>
      </c>
      <c r="D464" s="53">
        <v>2</v>
      </c>
      <c r="E464" s="53">
        <v>2</v>
      </c>
      <c r="F464" s="53">
        <v>2</v>
      </c>
      <c r="G464" s="59">
        <v>3</v>
      </c>
      <c r="H464" s="14" t="s">
        <v>58</v>
      </c>
      <c r="I464" s="14">
        <v>33.333333333333329</v>
      </c>
      <c r="J464" s="14">
        <v>40</v>
      </c>
      <c r="K464" s="14">
        <v>40</v>
      </c>
      <c r="L464" s="14">
        <f>(F464/SUM($F$462:$F$465)*100)</f>
        <v>40</v>
      </c>
      <c r="M464" s="14">
        <f>(G464/SUM($G$462:$G$465)*100)</f>
        <v>60</v>
      </c>
    </row>
    <row r="465" spans="1:13" ht="12" customHeight="1" x14ac:dyDescent="0.15">
      <c r="A465" s="50" t="s">
        <v>190</v>
      </c>
      <c r="B465" s="53"/>
      <c r="C465" s="53">
        <v>2</v>
      </c>
      <c r="D465" s="53">
        <v>2</v>
      </c>
      <c r="E465" s="53">
        <v>2</v>
      </c>
      <c r="F465" s="53">
        <v>2</v>
      </c>
      <c r="G465" s="59">
        <v>2</v>
      </c>
      <c r="H465" s="14" t="s">
        <v>58</v>
      </c>
      <c r="I465" s="14">
        <v>33.333333333333329</v>
      </c>
      <c r="J465" s="14">
        <v>40</v>
      </c>
      <c r="K465" s="14">
        <v>40</v>
      </c>
      <c r="L465" s="14">
        <f>(F465/SUM($F$462:$F$465)*100)</f>
        <v>40</v>
      </c>
      <c r="M465" s="14">
        <f>(G465/SUM($G$462:$G$465)*100)</f>
        <v>40</v>
      </c>
    </row>
    <row r="466" spans="1:13" s="6" customFormat="1" x14ac:dyDescent="0.15">
      <c r="B466" s="44"/>
      <c r="C466" s="44"/>
      <c r="D466" s="44"/>
      <c r="E466" s="44"/>
      <c r="F466" s="44"/>
      <c r="G466" s="44"/>
    </row>
    <row r="467" spans="1:13" ht="12" customHeight="1" x14ac:dyDescent="0.15">
      <c r="A467" s="6"/>
      <c r="B467" s="168" t="s">
        <v>178</v>
      </c>
      <c r="C467" s="169"/>
      <c r="D467" s="169"/>
      <c r="E467" s="169"/>
      <c r="F467" s="169"/>
      <c r="G467" s="170"/>
      <c r="H467" s="168" t="s">
        <v>179</v>
      </c>
      <c r="I467" s="169"/>
      <c r="J467" s="169"/>
      <c r="K467" s="169"/>
      <c r="L467" s="169"/>
      <c r="M467" s="170"/>
    </row>
    <row r="468" spans="1:13" ht="12" customHeight="1" x14ac:dyDescent="0.15">
      <c r="A468" s="6"/>
      <c r="B468" s="2" t="s">
        <v>180</v>
      </c>
      <c r="C468" s="2" t="s">
        <v>33</v>
      </c>
      <c r="D468" s="2" t="s">
        <v>34</v>
      </c>
      <c r="E468" s="2" t="s">
        <v>35</v>
      </c>
      <c r="F468" s="2" t="s">
        <v>36</v>
      </c>
      <c r="G468" s="2" t="s">
        <v>37</v>
      </c>
      <c r="H468" s="2" t="s">
        <v>180</v>
      </c>
      <c r="I468" s="2" t="s">
        <v>33</v>
      </c>
      <c r="J468" s="2" t="s">
        <v>34</v>
      </c>
      <c r="K468" s="2" t="s">
        <v>35</v>
      </c>
      <c r="L468" s="2" t="s">
        <v>36</v>
      </c>
      <c r="M468" s="2" t="s">
        <v>37</v>
      </c>
    </row>
    <row r="469" spans="1:13" ht="12" customHeight="1" x14ac:dyDescent="0.15">
      <c r="A469" s="48" t="s">
        <v>90</v>
      </c>
      <c r="B469" s="49"/>
      <c r="C469" s="49"/>
      <c r="D469" s="49"/>
      <c r="E469" s="49"/>
      <c r="F469" s="49"/>
      <c r="G469" s="49"/>
      <c r="H469" s="5" t="s">
        <v>58</v>
      </c>
      <c r="I469" s="5" t="s">
        <v>58</v>
      </c>
      <c r="J469" s="5" t="s">
        <v>58</v>
      </c>
      <c r="K469" s="5" t="s">
        <v>58</v>
      </c>
      <c r="L469" s="5"/>
      <c r="M469" s="13"/>
    </row>
    <row r="470" spans="1:13" ht="12" customHeight="1" x14ac:dyDescent="0.15">
      <c r="A470" s="90" t="s">
        <v>181</v>
      </c>
      <c r="B470" s="91"/>
      <c r="C470" s="91"/>
      <c r="D470" s="91"/>
      <c r="E470" s="91"/>
      <c r="F470" s="91">
        <v>1</v>
      </c>
      <c r="G470" s="92">
        <v>1</v>
      </c>
      <c r="H470" s="69"/>
      <c r="I470" s="69" t="s">
        <v>58</v>
      </c>
      <c r="J470" s="69" t="s">
        <v>58</v>
      </c>
      <c r="K470" s="69" t="s">
        <v>58</v>
      </c>
      <c r="L470" s="69">
        <f>(F470/SUM($F$470:$F$475)*100)</f>
        <v>7.6923076923076925</v>
      </c>
      <c r="M470" s="69">
        <f>(G470/SUM($G$470:$G$475)*100)</f>
        <v>7.1428571428571423</v>
      </c>
    </row>
    <row r="471" spans="1:13" ht="12" customHeight="1" x14ac:dyDescent="0.15">
      <c r="A471" s="50" t="s">
        <v>185</v>
      </c>
      <c r="B471" s="53"/>
      <c r="C471" s="53"/>
      <c r="D471" s="53"/>
      <c r="E471" s="53"/>
      <c r="F471" s="53">
        <v>2</v>
      </c>
      <c r="G471" s="59">
        <v>1</v>
      </c>
      <c r="H471" s="14"/>
      <c r="I471" s="14"/>
      <c r="J471" s="14"/>
      <c r="K471" s="14"/>
      <c r="L471" s="14">
        <f>(F471/SUM($F$470:$F$475)*100)</f>
        <v>15.384615384615385</v>
      </c>
      <c r="M471" s="14">
        <f t="shared" ref="M471:M475" si="60">(G471/SUM($G$470:$G$475)*100)</f>
        <v>7.1428571428571423</v>
      </c>
    </row>
    <row r="472" spans="1:13" ht="12" customHeight="1" x14ac:dyDescent="0.15">
      <c r="A472" s="50" t="s">
        <v>188</v>
      </c>
      <c r="B472" s="53"/>
      <c r="C472" s="53"/>
      <c r="D472" s="53"/>
      <c r="E472" s="53"/>
      <c r="F472" s="53">
        <v>5</v>
      </c>
      <c r="G472" s="59">
        <v>6</v>
      </c>
      <c r="H472" s="14"/>
      <c r="I472" s="14"/>
      <c r="J472" s="14"/>
      <c r="K472" s="14"/>
      <c r="L472" s="14">
        <f>(F472/SUM($F$470:$F$475)*100)</f>
        <v>38.461538461538467</v>
      </c>
      <c r="M472" s="14">
        <f t="shared" si="60"/>
        <v>42.857142857142854</v>
      </c>
    </row>
    <row r="473" spans="1:13" ht="12" customHeight="1" x14ac:dyDescent="0.15">
      <c r="A473" s="50" t="s">
        <v>189</v>
      </c>
      <c r="B473" s="53"/>
      <c r="C473" s="53"/>
      <c r="D473" s="53"/>
      <c r="E473" s="53"/>
      <c r="F473" s="53"/>
      <c r="G473" s="59">
        <v>1</v>
      </c>
      <c r="H473" s="14"/>
      <c r="I473" s="14"/>
      <c r="J473" s="14"/>
      <c r="K473" s="14"/>
      <c r="L473" s="14"/>
      <c r="M473" s="14">
        <f t="shared" si="60"/>
        <v>7.1428571428571423</v>
      </c>
    </row>
    <row r="474" spans="1:13" ht="12" customHeight="1" x14ac:dyDescent="0.15">
      <c r="A474" s="50" t="s">
        <v>190</v>
      </c>
      <c r="B474" s="53"/>
      <c r="C474" s="53"/>
      <c r="D474" s="53"/>
      <c r="E474" s="53"/>
      <c r="F474" s="53">
        <v>4</v>
      </c>
      <c r="G474" s="59">
        <v>4</v>
      </c>
      <c r="H474" s="14"/>
      <c r="I474" s="14"/>
      <c r="J474" s="14"/>
      <c r="K474" s="14"/>
      <c r="L474" s="14">
        <f>(F474/SUM($F$470:$F$475)*100)</f>
        <v>30.76923076923077</v>
      </c>
      <c r="M474" s="14">
        <f t="shared" si="60"/>
        <v>28.571428571428569</v>
      </c>
    </row>
    <row r="475" spans="1:13" ht="12" customHeight="1" x14ac:dyDescent="0.15">
      <c r="A475" s="50" t="s">
        <v>191</v>
      </c>
      <c r="B475" s="53"/>
      <c r="C475" s="53"/>
      <c r="D475" s="53"/>
      <c r="E475" s="53"/>
      <c r="F475" s="53">
        <v>1</v>
      </c>
      <c r="G475" s="59">
        <v>1</v>
      </c>
      <c r="H475" s="14"/>
      <c r="I475" s="14"/>
      <c r="J475" s="14"/>
      <c r="K475" s="14"/>
      <c r="L475" s="14">
        <f>(F475/SUM($F$470:$F$475)*100)</f>
        <v>7.6923076923076925</v>
      </c>
      <c r="M475" s="14">
        <f t="shared" si="60"/>
        <v>7.1428571428571423</v>
      </c>
    </row>
    <row r="476" spans="1:13" ht="12" customHeight="1" x14ac:dyDescent="0.15">
      <c r="A476" s="48" t="s">
        <v>86</v>
      </c>
      <c r="B476" s="49"/>
      <c r="C476" s="49"/>
      <c r="D476" s="49"/>
      <c r="E476" s="49"/>
      <c r="F476" s="49"/>
      <c r="G476" s="49"/>
      <c r="H476" s="5"/>
      <c r="I476" s="5"/>
      <c r="J476" s="5"/>
      <c r="K476" s="5"/>
      <c r="L476" s="5"/>
      <c r="M476" s="13"/>
    </row>
    <row r="477" spans="1:13" ht="12" customHeight="1" x14ac:dyDescent="0.15">
      <c r="A477" s="90" t="s">
        <v>181</v>
      </c>
      <c r="B477" s="91">
        <v>1</v>
      </c>
      <c r="C477" s="91"/>
      <c r="D477" s="91"/>
      <c r="E477" s="91"/>
      <c r="F477" s="91"/>
      <c r="G477" s="92"/>
      <c r="H477" s="69">
        <v>12.5</v>
      </c>
      <c r="I477" s="69" t="s">
        <v>58</v>
      </c>
      <c r="J477" s="69" t="s">
        <v>58</v>
      </c>
      <c r="K477" s="69" t="s">
        <v>58</v>
      </c>
      <c r="L477" s="69"/>
      <c r="M477" s="69"/>
    </row>
    <row r="478" spans="1:13" ht="12" customHeight="1" x14ac:dyDescent="0.15">
      <c r="A478" s="50" t="s">
        <v>182</v>
      </c>
      <c r="B478" s="53">
        <v>1</v>
      </c>
      <c r="C478" s="53"/>
      <c r="D478" s="53"/>
      <c r="E478" s="53"/>
      <c r="F478" s="53"/>
      <c r="G478" s="59"/>
      <c r="H478" s="14">
        <v>12.5</v>
      </c>
      <c r="I478" s="14" t="s">
        <v>58</v>
      </c>
      <c r="J478" s="14" t="s">
        <v>58</v>
      </c>
      <c r="K478" s="14" t="s">
        <v>58</v>
      </c>
      <c r="L478" s="14"/>
      <c r="M478" s="14"/>
    </row>
    <row r="479" spans="1:13" ht="12" customHeight="1" x14ac:dyDescent="0.15">
      <c r="A479" s="50" t="s">
        <v>187</v>
      </c>
      <c r="B479" s="53">
        <v>1</v>
      </c>
      <c r="C479" s="53"/>
      <c r="D479" s="53"/>
      <c r="E479" s="53"/>
      <c r="F479" s="53"/>
      <c r="G479" s="59"/>
      <c r="H479" s="14">
        <v>12.5</v>
      </c>
      <c r="I479" s="14" t="s">
        <v>58</v>
      </c>
      <c r="J479" s="14" t="s">
        <v>58</v>
      </c>
      <c r="K479" s="14" t="s">
        <v>58</v>
      </c>
      <c r="L479" s="14"/>
      <c r="M479" s="14"/>
    </row>
    <row r="480" spans="1:13" ht="12" customHeight="1" x14ac:dyDescent="0.15">
      <c r="A480" s="50" t="s">
        <v>188</v>
      </c>
      <c r="B480" s="53">
        <v>4</v>
      </c>
      <c r="C480" s="53"/>
      <c r="D480" s="53"/>
      <c r="E480" s="53"/>
      <c r="F480" s="53"/>
      <c r="G480" s="59"/>
      <c r="H480" s="14">
        <v>50</v>
      </c>
      <c r="I480" s="14" t="s">
        <v>58</v>
      </c>
      <c r="J480" s="14" t="s">
        <v>58</v>
      </c>
      <c r="K480" s="14" t="s">
        <v>58</v>
      </c>
      <c r="L480" s="14"/>
      <c r="M480" s="14"/>
    </row>
    <row r="481" spans="1:13" ht="12" customHeight="1" x14ac:dyDescent="0.15">
      <c r="A481" s="50" t="s">
        <v>190</v>
      </c>
      <c r="B481" s="53">
        <v>1</v>
      </c>
      <c r="C481" s="53"/>
      <c r="D481" s="53"/>
      <c r="E481" s="53"/>
      <c r="F481" s="53"/>
      <c r="G481" s="59"/>
      <c r="H481" s="14">
        <v>12.5</v>
      </c>
      <c r="I481" s="14" t="s">
        <v>58</v>
      </c>
      <c r="J481" s="14" t="s">
        <v>58</v>
      </c>
      <c r="K481" s="14" t="s">
        <v>58</v>
      </c>
      <c r="L481" s="14"/>
      <c r="M481" s="14"/>
    </row>
    <row r="482" spans="1:13" ht="12" customHeight="1" x14ac:dyDescent="0.15">
      <c r="A482" s="48" t="s">
        <v>87</v>
      </c>
      <c r="B482" s="49"/>
      <c r="C482" s="49"/>
      <c r="D482" s="49"/>
      <c r="E482" s="49"/>
      <c r="F482" s="49"/>
      <c r="G482" s="49"/>
      <c r="H482" s="5" t="s">
        <v>58</v>
      </c>
      <c r="I482" s="5" t="s">
        <v>58</v>
      </c>
      <c r="J482" s="5" t="s">
        <v>58</v>
      </c>
      <c r="K482" s="5" t="s">
        <v>58</v>
      </c>
      <c r="L482" s="5"/>
      <c r="M482" s="13"/>
    </row>
    <row r="483" spans="1:13" ht="12" customHeight="1" x14ac:dyDescent="0.15">
      <c r="A483" s="90" t="s">
        <v>181</v>
      </c>
      <c r="B483" s="91">
        <v>2</v>
      </c>
      <c r="C483" s="91">
        <v>3</v>
      </c>
      <c r="D483" s="91">
        <v>3</v>
      </c>
      <c r="E483" s="91">
        <v>3</v>
      </c>
      <c r="F483" s="91">
        <v>3</v>
      </c>
      <c r="G483" s="92">
        <v>3</v>
      </c>
      <c r="H483" s="69">
        <v>6.8965517241379306</v>
      </c>
      <c r="I483" s="69">
        <v>8.5714285714285712</v>
      </c>
      <c r="J483" s="69">
        <v>18.75</v>
      </c>
      <c r="K483" s="69">
        <v>9.0909090909090917</v>
      </c>
      <c r="L483" s="69">
        <f t="shared" ref="L483:L491" si="61">(F483/SUM($F$483:$F$491)*100)</f>
        <v>9.0909090909090917</v>
      </c>
      <c r="M483" s="69">
        <f t="shared" ref="M483:M491" si="62">(G483/SUM($G$483:$G$491)*100)</f>
        <v>9.375</v>
      </c>
    </row>
    <row r="484" spans="1:13" ht="12" customHeight="1" x14ac:dyDescent="0.15">
      <c r="A484" s="50" t="s">
        <v>182</v>
      </c>
      <c r="B484" s="53">
        <v>1</v>
      </c>
      <c r="C484" s="53">
        <v>2</v>
      </c>
      <c r="D484" s="53">
        <v>1</v>
      </c>
      <c r="E484" s="53">
        <v>1</v>
      </c>
      <c r="F484" s="53">
        <v>1</v>
      </c>
      <c r="G484" s="59">
        <v>1</v>
      </c>
      <c r="H484" s="14">
        <v>3.4482758620689653</v>
      </c>
      <c r="I484" s="14">
        <v>5.7142857142857144</v>
      </c>
      <c r="J484" s="14">
        <v>6.25</v>
      </c>
      <c r="K484" s="14">
        <v>3.0303030303030303</v>
      </c>
      <c r="L484" s="14">
        <f t="shared" si="61"/>
        <v>3.0303030303030303</v>
      </c>
      <c r="M484" s="14">
        <f t="shared" si="62"/>
        <v>3.125</v>
      </c>
    </row>
    <row r="485" spans="1:13" ht="12" customHeight="1" x14ac:dyDescent="0.15">
      <c r="A485" s="50" t="s">
        <v>195</v>
      </c>
      <c r="B485" s="53">
        <v>17</v>
      </c>
      <c r="C485" s="53">
        <v>21</v>
      </c>
      <c r="D485" s="53"/>
      <c r="E485" s="53">
        <v>20</v>
      </c>
      <c r="F485" s="53">
        <v>20</v>
      </c>
      <c r="G485" s="59"/>
      <c r="H485" s="14">
        <v>58.620689655172406</v>
      </c>
      <c r="I485" s="14">
        <v>60</v>
      </c>
      <c r="J485" s="14">
        <v>0</v>
      </c>
      <c r="K485" s="14">
        <v>60.606060606060609</v>
      </c>
      <c r="L485" s="14">
        <f t="shared" si="61"/>
        <v>60.606060606060609</v>
      </c>
      <c r="M485" s="14">
        <f t="shared" si="62"/>
        <v>0</v>
      </c>
    </row>
    <row r="486" spans="1:13" ht="12" customHeight="1" x14ac:dyDescent="0.15">
      <c r="A486" s="50" t="s">
        <v>185</v>
      </c>
      <c r="B486" s="53">
        <v>2</v>
      </c>
      <c r="C486" s="53">
        <v>1</v>
      </c>
      <c r="D486" s="53">
        <v>2</v>
      </c>
      <c r="E486" s="53"/>
      <c r="F486" s="53"/>
      <c r="G486" s="59"/>
      <c r="H486" s="14">
        <v>6.8965517241379306</v>
      </c>
      <c r="I486" s="14">
        <v>2.8571428571428572</v>
      </c>
      <c r="J486" s="14">
        <v>12.5</v>
      </c>
      <c r="K486" s="14">
        <v>0</v>
      </c>
      <c r="L486" s="14">
        <f t="shared" si="61"/>
        <v>0</v>
      </c>
      <c r="M486" s="14">
        <f t="shared" si="62"/>
        <v>0</v>
      </c>
    </row>
    <row r="487" spans="1:13" ht="12" customHeight="1" x14ac:dyDescent="0.15">
      <c r="A487" s="50" t="s">
        <v>186</v>
      </c>
      <c r="B487" s="53">
        <v>1</v>
      </c>
      <c r="C487" s="53">
        <v>1</v>
      </c>
      <c r="D487" s="53">
        <v>1</v>
      </c>
      <c r="E487" s="53">
        <v>1</v>
      </c>
      <c r="F487" s="53"/>
      <c r="G487" s="59"/>
      <c r="H487" s="14">
        <v>3.4482758620689653</v>
      </c>
      <c r="I487" s="14">
        <v>2.8571428571428572</v>
      </c>
      <c r="J487" s="14">
        <v>6.25</v>
      </c>
      <c r="K487" s="14">
        <v>3.0303030303030303</v>
      </c>
      <c r="L487" s="14">
        <f t="shared" si="61"/>
        <v>0</v>
      </c>
      <c r="M487" s="14">
        <f t="shared" si="62"/>
        <v>0</v>
      </c>
    </row>
    <row r="488" spans="1:13" ht="12" customHeight="1" x14ac:dyDescent="0.15">
      <c r="A488" s="50" t="s">
        <v>188</v>
      </c>
      <c r="B488" s="53">
        <v>1</v>
      </c>
      <c r="C488" s="53">
        <v>2</v>
      </c>
      <c r="D488" s="53">
        <v>3</v>
      </c>
      <c r="E488" s="53">
        <v>2</v>
      </c>
      <c r="F488" s="53">
        <v>3</v>
      </c>
      <c r="G488" s="59">
        <v>2</v>
      </c>
      <c r="H488" s="14">
        <v>3.4482758620689653</v>
      </c>
      <c r="I488" s="14">
        <v>5.7142857142857144</v>
      </c>
      <c r="J488" s="14">
        <v>18.75</v>
      </c>
      <c r="K488" s="14">
        <v>6.0606060606060606</v>
      </c>
      <c r="L488" s="14">
        <f t="shared" si="61"/>
        <v>9.0909090909090917</v>
      </c>
      <c r="M488" s="14">
        <f t="shared" si="62"/>
        <v>6.25</v>
      </c>
    </row>
    <row r="489" spans="1:13" ht="12" customHeight="1" x14ac:dyDescent="0.15">
      <c r="A489" s="50" t="s">
        <v>193</v>
      </c>
      <c r="B489" s="53"/>
      <c r="C489" s="53"/>
      <c r="D489" s="53"/>
      <c r="E489" s="53"/>
      <c r="F489" s="53"/>
      <c r="G489" s="59">
        <v>19</v>
      </c>
      <c r="H489" s="14"/>
      <c r="I489" s="14"/>
      <c r="J489" s="14"/>
      <c r="K489" s="14"/>
      <c r="L489" s="14"/>
      <c r="M489" s="14">
        <f t="shared" si="62"/>
        <v>59.375</v>
      </c>
    </row>
    <row r="490" spans="1:13" ht="12" customHeight="1" x14ac:dyDescent="0.15">
      <c r="A490" s="50" t="s">
        <v>190</v>
      </c>
      <c r="B490" s="53">
        <v>4</v>
      </c>
      <c r="C490" s="53">
        <v>4</v>
      </c>
      <c r="D490" s="53">
        <v>6</v>
      </c>
      <c r="E490" s="53">
        <v>6</v>
      </c>
      <c r="F490" s="53">
        <v>6</v>
      </c>
      <c r="G490" s="59">
        <v>7</v>
      </c>
      <c r="H490" s="14">
        <v>13.793103448275861</v>
      </c>
      <c r="I490" s="14">
        <v>11.428571428571429</v>
      </c>
      <c r="J490" s="14">
        <v>37.5</v>
      </c>
      <c r="K490" s="14">
        <v>18.181818181818183</v>
      </c>
      <c r="L490" s="14">
        <f t="shared" si="61"/>
        <v>18.181818181818183</v>
      </c>
      <c r="M490" s="14">
        <f t="shared" si="62"/>
        <v>21.875</v>
      </c>
    </row>
    <row r="491" spans="1:13" ht="12" customHeight="1" x14ac:dyDescent="0.15">
      <c r="A491" s="50" t="s">
        <v>191</v>
      </c>
      <c r="B491" s="53">
        <v>1</v>
      </c>
      <c r="C491" s="53">
        <v>1</v>
      </c>
      <c r="D491" s="53"/>
      <c r="E491" s="53"/>
      <c r="F491" s="53"/>
      <c r="G491" s="59"/>
      <c r="H491" s="14">
        <v>3.4482758620689653</v>
      </c>
      <c r="I491" s="14">
        <v>2.8571428571428572</v>
      </c>
      <c r="J491" s="14">
        <v>0</v>
      </c>
      <c r="K491" s="14">
        <v>0</v>
      </c>
      <c r="L491" s="14">
        <f t="shared" si="61"/>
        <v>0</v>
      </c>
      <c r="M491" s="14">
        <f t="shared" si="62"/>
        <v>0</v>
      </c>
    </row>
    <row r="492" spans="1:13" s="6" customFormat="1" x14ac:dyDescent="0.15">
      <c r="B492" s="44"/>
      <c r="C492" s="44"/>
      <c r="D492" s="44"/>
      <c r="E492" s="44"/>
      <c r="F492" s="44"/>
      <c r="G492" s="44"/>
    </row>
    <row r="493" spans="1:13" ht="12" customHeight="1" x14ac:dyDescent="0.15">
      <c r="A493" s="6"/>
      <c r="B493" s="168" t="s">
        <v>178</v>
      </c>
      <c r="C493" s="169"/>
      <c r="D493" s="169"/>
      <c r="E493" s="169"/>
      <c r="F493" s="169"/>
      <c r="G493" s="170"/>
      <c r="H493" s="168" t="s">
        <v>179</v>
      </c>
      <c r="I493" s="169"/>
      <c r="J493" s="169"/>
      <c r="K493" s="169"/>
      <c r="L493" s="169"/>
      <c r="M493" s="170"/>
    </row>
    <row r="494" spans="1:13" ht="12" customHeight="1" x14ac:dyDescent="0.15">
      <c r="A494" s="6"/>
      <c r="B494" s="2" t="s">
        <v>180</v>
      </c>
      <c r="C494" s="2" t="s">
        <v>33</v>
      </c>
      <c r="D494" s="2" t="s">
        <v>34</v>
      </c>
      <c r="E494" s="2" t="s">
        <v>35</v>
      </c>
      <c r="F494" s="2" t="s">
        <v>36</v>
      </c>
      <c r="G494" s="2" t="s">
        <v>37</v>
      </c>
      <c r="H494" s="2" t="s">
        <v>180</v>
      </c>
      <c r="I494" s="2" t="s">
        <v>33</v>
      </c>
      <c r="J494" s="2" t="s">
        <v>34</v>
      </c>
      <c r="K494" s="2" t="s">
        <v>35</v>
      </c>
      <c r="L494" s="2" t="s">
        <v>36</v>
      </c>
      <c r="M494" s="2" t="s">
        <v>37</v>
      </c>
    </row>
    <row r="495" spans="1:13" ht="12" customHeight="1" x14ac:dyDescent="0.15">
      <c r="A495" s="3" t="s">
        <v>91</v>
      </c>
      <c r="B495" s="45"/>
      <c r="C495" s="45"/>
      <c r="D495" s="45"/>
      <c r="E495" s="45"/>
      <c r="F495" s="45"/>
      <c r="G495" s="45"/>
      <c r="H495" s="62" t="s">
        <v>58</v>
      </c>
      <c r="I495" s="62" t="s">
        <v>58</v>
      </c>
      <c r="J495" s="62" t="s">
        <v>58</v>
      </c>
      <c r="K495" s="62" t="s">
        <v>58</v>
      </c>
      <c r="L495" s="62"/>
      <c r="M495" s="71"/>
    </row>
    <row r="496" spans="1:13" ht="12" customHeight="1" x14ac:dyDescent="0.15">
      <c r="A496" s="58" t="s">
        <v>92</v>
      </c>
      <c r="B496" s="63"/>
      <c r="C496" s="63"/>
      <c r="D496" s="63"/>
      <c r="E496" s="63"/>
      <c r="F496" s="63"/>
      <c r="G496" s="63"/>
      <c r="H496" s="5" t="s">
        <v>58</v>
      </c>
      <c r="I496" s="5" t="s">
        <v>58</v>
      </c>
      <c r="J496" s="5" t="s">
        <v>58</v>
      </c>
      <c r="K496" s="5" t="s">
        <v>58</v>
      </c>
      <c r="L496" s="5"/>
      <c r="M496" s="13"/>
    </row>
    <row r="497" spans="1:13" ht="12" customHeight="1" x14ac:dyDescent="0.15">
      <c r="A497" s="90" t="s">
        <v>181</v>
      </c>
      <c r="B497" s="91">
        <v>3</v>
      </c>
      <c r="C497" s="91">
        <v>3</v>
      </c>
      <c r="D497" s="91">
        <v>3</v>
      </c>
      <c r="E497" s="91">
        <v>3</v>
      </c>
      <c r="F497" s="91">
        <v>3</v>
      </c>
      <c r="G497" s="92">
        <v>3</v>
      </c>
      <c r="H497" s="69">
        <v>4</v>
      </c>
      <c r="I497" s="69">
        <v>3.6144578313253009</v>
      </c>
      <c r="J497" s="69">
        <v>3.1914893617021276</v>
      </c>
      <c r="K497" s="69">
        <v>3.3707865168539324</v>
      </c>
      <c r="L497" s="69">
        <f t="shared" ref="L497:L509" si="63">(F497/SUM($F$497:$F$509)*100)</f>
        <v>3.3333333333333335</v>
      </c>
      <c r="M497" s="69">
        <f t="shared" ref="M497:M509" si="64">(G497/SUM($G$497:$G$509)*100)</f>
        <v>3.4090909090909087</v>
      </c>
    </row>
    <row r="498" spans="1:13" ht="12" customHeight="1" x14ac:dyDescent="0.15">
      <c r="A498" s="50" t="s">
        <v>182</v>
      </c>
      <c r="B498" s="53">
        <v>12</v>
      </c>
      <c r="C498" s="53">
        <v>13</v>
      </c>
      <c r="D498" s="53">
        <v>18</v>
      </c>
      <c r="E498" s="53">
        <v>17</v>
      </c>
      <c r="F498" s="53">
        <v>17</v>
      </c>
      <c r="G498" s="59">
        <v>19</v>
      </c>
      <c r="H498" s="14">
        <v>16</v>
      </c>
      <c r="I498" s="14">
        <v>15.66265060240964</v>
      </c>
      <c r="J498" s="14">
        <v>19.148936170212767</v>
      </c>
      <c r="K498" s="14">
        <v>19.101123595505616</v>
      </c>
      <c r="L498" s="14">
        <f t="shared" si="63"/>
        <v>18.888888888888889</v>
      </c>
      <c r="M498" s="14">
        <f t="shared" si="64"/>
        <v>21.59090909090909</v>
      </c>
    </row>
    <row r="499" spans="1:13" ht="12" customHeight="1" x14ac:dyDescent="0.15">
      <c r="A499" s="50" t="s">
        <v>183</v>
      </c>
      <c r="B499" s="53"/>
      <c r="C499" s="53">
        <v>3</v>
      </c>
      <c r="D499" s="53">
        <v>5</v>
      </c>
      <c r="E499" s="53">
        <v>2</v>
      </c>
      <c r="F499" s="53">
        <v>2</v>
      </c>
      <c r="G499" s="59">
        <v>2</v>
      </c>
      <c r="H499" s="14">
        <v>0</v>
      </c>
      <c r="I499" s="14">
        <v>3.6144578313253009</v>
      </c>
      <c r="J499" s="14">
        <v>5.3191489361702127</v>
      </c>
      <c r="K499" s="14">
        <v>2.2471910112359552</v>
      </c>
      <c r="L499" s="14">
        <f t="shared" si="63"/>
        <v>2.2222222222222223</v>
      </c>
      <c r="M499" s="14">
        <f t="shared" si="64"/>
        <v>2.2727272727272729</v>
      </c>
    </row>
    <row r="500" spans="1:13" ht="12" customHeight="1" x14ac:dyDescent="0.15">
      <c r="A500" s="50" t="s">
        <v>184</v>
      </c>
      <c r="B500" s="53">
        <v>4</v>
      </c>
      <c r="C500" s="53">
        <v>2</v>
      </c>
      <c r="D500" s="53">
        <v>7</v>
      </c>
      <c r="E500" s="53">
        <v>6</v>
      </c>
      <c r="F500" s="53">
        <v>4</v>
      </c>
      <c r="G500" s="59">
        <v>4</v>
      </c>
      <c r="H500" s="14">
        <v>5.3333333333333339</v>
      </c>
      <c r="I500" s="14">
        <v>2.4096385542168677</v>
      </c>
      <c r="J500" s="14">
        <v>7.4468085106382977</v>
      </c>
      <c r="K500" s="14">
        <v>6.7415730337078648</v>
      </c>
      <c r="L500" s="14">
        <f t="shared" si="63"/>
        <v>4.4444444444444446</v>
      </c>
      <c r="M500" s="14">
        <f t="shared" si="64"/>
        <v>4.5454545454545459</v>
      </c>
    </row>
    <row r="501" spans="1:13" ht="12" customHeight="1" x14ac:dyDescent="0.15">
      <c r="A501" s="50" t="s">
        <v>195</v>
      </c>
      <c r="B501" s="53"/>
      <c r="C501" s="53"/>
      <c r="D501" s="53">
        <v>1</v>
      </c>
      <c r="E501" s="53"/>
      <c r="F501" s="53"/>
      <c r="G501" s="59"/>
      <c r="H501" s="14">
        <v>0</v>
      </c>
      <c r="I501" s="14">
        <v>0</v>
      </c>
      <c r="J501" s="14">
        <v>1.0638297872340425</v>
      </c>
      <c r="K501" s="14">
        <v>0</v>
      </c>
      <c r="L501" s="14">
        <f t="shared" si="63"/>
        <v>0</v>
      </c>
      <c r="M501" s="14">
        <f t="shared" si="64"/>
        <v>0</v>
      </c>
    </row>
    <row r="502" spans="1:13" ht="12" customHeight="1" x14ac:dyDescent="0.15">
      <c r="A502" s="50" t="s">
        <v>194</v>
      </c>
      <c r="B502" s="53"/>
      <c r="C502" s="53">
        <v>1</v>
      </c>
      <c r="D502" s="53"/>
      <c r="E502" s="53"/>
      <c r="F502" s="53"/>
      <c r="G502" s="59"/>
      <c r="H502" s="14">
        <v>0</v>
      </c>
      <c r="I502" s="14">
        <v>1.2048192771084338</v>
      </c>
      <c r="J502" s="14">
        <v>0</v>
      </c>
      <c r="K502" s="14">
        <v>0</v>
      </c>
      <c r="L502" s="14">
        <f t="shared" si="63"/>
        <v>0</v>
      </c>
      <c r="M502" s="14">
        <f t="shared" si="64"/>
        <v>0</v>
      </c>
    </row>
    <row r="503" spans="1:13" ht="12" customHeight="1" x14ac:dyDescent="0.15">
      <c r="A503" s="50" t="s">
        <v>185</v>
      </c>
      <c r="B503" s="53">
        <v>2</v>
      </c>
      <c r="C503" s="53">
        <v>4</v>
      </c>
      <c r="D503" s="53">
        <v>1</v>
      </c>
      <c r="E503" s="53">
        <v>2</v>
      </c>
      <c r="F503" s="53">
        <v>2</v>
      </c>
      <c r="G503" s="59">
        <v>2</v>
      </c>
      <c r="H503" s="14">
        <v>2.666666666666667</v>
      </c>
      <c r="I503" s="14">
        <v>4.8192771084337354</v>
      </c>
      <c r="J503" s="14">
        <v>1.0638297872340425</v>
      </c>
      <c r="K503" s="14">
        <v>2.2471910112359552</v>
      </c>
      <c r="L503" s="14">
        <f t="shared" si="63"/>
        <v>2.2222222222222223</v>
      </c>
      <c r="M503" s="14">
        <f t="shared" si="64"/>
        <v>2.2727272727272729</v>
      </c>
    </row>
    <row r="504" spans="1:13" ht="12" customHeight="1" x14ac:dyDescent="0.15">
      <c r="A504" s="50" t="s">
        <v>186</v>
      </c>
      <c r="B504" s="53">
        <v>2</v>
      </c>
      <c r="C504" s="53"/>
      <c r="D504" s="53">
        <v>2</v>
      </c>
      <c r="E504" s="53">
        <v>2</v>
      </c>
      <c r="F504" s="53">
        <v>4</v>
      </c>
      <c r="G504" s="59">
        <v>1</v>
      </c>
      <c r="H504" s="14">
        <v>2.666666666666667</v>
      </c>
      <c r="I504" s="14">
        <v>0</v>
      </c>
      <c r="J504" s="14">
        <v>2.1276595744680851</v>
      </c>
      <c r="K504" s="14">
        <v>2.2471910112359552</v>
      </c>
      <c r="L504" s="14">
        <f t="shared" si="63"/>
        <v>4.4444444444444446</v>
      </c>
      <c r="M504" s="14">
        <f t="shared" si="64"/>
        <v>1.1363636363636365</v>
      </c>
    </row>
    <row r="505" spans="1:13" ht="12" customHeight="1" x14ac:dyDescent="0.15">
      <c r="A505" s="50" t="s">
        <v>187</v>
      </c>
      <c r="B505" s="53">
        <v>3</v>
      </c>
      <c r="C505" s="53">
        <v>3</v>
      </c>
      <c r="D505" s="53">
        <v>3</v>
      </c>
      <c r="E505" s="53">
        <v>3</v>
      </c>
      <c r="F505" s="53">
        <v>2</v>
      </c>
      <c r="G505" s="59">
        <v>3</v>
      </c>
      <c r="H505" s="14">
        <v>4</v>
      </c>
      <c r="I505" s="14">
        <v>3.6144578313253009</v>
      </c>
      <c r="J505" s="14">
        <v>3.1914893617021276</v>
      </c>
      <c r="K505" s="14">
        <v>3.3707865168539324</v>
      </c>
      <c r="L505" s="14">
        <f t="shared" si="63"/>
        <v>2.2222222222222223</v>
      </c>
      <c r="M505" s="14">
        <f t="shared" si="64"/>
        <v>3.4090909090909087</v>
      </c>
    </row>
    <row r="506" spans="1:13" ht="12" customHeight="1" x14ac:dyDescent="0.15">
      <c r="A506" s="50" t="s">
        <v>188</v>
      </c>
      <c r="B506" s="53">
        <v>5</v>
      </c>
      <c r="C506" s="53">
        <v>5</v>
      </c>
      <c r="D506" s="53">
        <v>4</v>
      </c>
      <c r="E506" s="53">
        <v>4</v>
      </c>
      <c r="F506" s="53">
        <v>3</v>
      </c>
      <c r="G506" s="59">
        <v>3</v>
      </c>
      <c r="H506" s="14">
        <v>6.666666666666667</v>
      </c>
      <c r="I506" s="14">
        <v>6.024096385542169</v>
      </c>
      <c r="J506" s="14">
        <v>4.2553191489361701</v>
      </c>
      <c r="K506" s="14">
        <v>4.4943820224719104</v>
      </c>
      <c r="L506" s="14">
        <f t="shared" si="63"/>
        <v>3.3333333333333335</v>
      </c>
      <c r="M506" s="14">
        <f t="shared" si="64"/>
        <v>3.4090909090909087</v>
      </c>
    </row>
    <row r="507" spans="1:13" ht="12" customHeight="1" x14ac:dyDescent="0.15">
      <c r="A507" s="50" t="s">
        <v>189</v>
      </c>
      <c r="B507" s="53">
        <v>2</v>
      </c>
      <c r="C507" s="53">
        <v>4</v>
      </c>
      <c r="D507" s="53">
        <v>8</v>
      </c>
      <c r="E507" s="53">
        <v>13</v>
      </c>
      <c r="F507" s="53">
        <v>14</v>
      </c>
      <c r="G507" s="59">
        <v>10</v>
      </c>
      <c r="H507" s="14">
        <v>2.666666666666667</v>
      </c>
      <c r="I507" s="14">
        <v>4.8192771084337354</v>
      </c>
      <c r="J507" s="14">
        <v>8.5106382978723403</v>
      </c>
      <c r="K507" s="14">
        <v>14.606741573033707</v>
      </c>
      <c r="L507" s="14">
        <f t="shared" si="63"/>
        <v>15.555555555555555</v>
      </c>
      <c r="M507" s="14">
        <f t="shared" si="64"/>
        <v>11.363636363636363</v>
      </c>
    </row>
    <row r="508" spans="1:13" ht="12" customHeight="1" x14ac:dyDescent="0.15">
      <c r="A508" s="50" t="s">
        <v>190</v>
      </c>
      <c r="B508" s="53">
        <v>38</v>
      </c>
      <c r="C508" s="53">
        <v>41</v>
      </c>
      <c r="D508" s="53">
        <v>37</v>
      </c>
      <c r="E508" s="53">
        <v>35</v>
      </c>
      <c r="F508" s="53">
        <v>37</v>
      </c>
      <c r="G508" s="59">
        <v>39</v>
      </c>
      <c r="H508" s="14">
        <v>50.666666666666671</v>
      </c>
      <c r="I508" s="14">
        <v>49.397590361445779</v>
      </c>
      <c r="J508" s="14">
        <v>39.361702127659576</v>
      </c>
      <c r="K508" s="14">
        <v>39.325842696629216</v>
      </c>
      <c r="L508" s="14">
        <f t="shared" si="63"/>
        <v>41.111111111111107</v>
      </c>
      <c r="M508" s="14">
        <f t="shared" si="64"/>
        <v>44.31818181818182</v>
      </c>
    </row>
    <row r="509" spans="1:13" ht="12" customHeight="1" x14ac:dyDescent="0.15">
      <c r="A509" s="55" t="s">
        <v>191</v>
      </c>
      <c r="B509" s="56">
        <v>4</v>
      </c>
      <c r="C509" s="56">
        <v>4</v>
      </c>
      <c r="D509" s="56">
        <v>5</v>
      </c>
      <c r="E509" s="56">
        <v>2</v>
      </c>
      <c r="F509" s="56">
        <v>2</v>
      </c>
      <c r="G509" s="60">
        <v>2</v>
      </c>
      <c r="H509" s="57">
        <v>5.3333333333333339</v>
      </c>
      <c r="I509" s="57">
        <v>4.8192771084337354</v>
      </c>
      <c r="J509" s="57">
        <v>5.3191489361702127</v>
      </c>
      <c r="K509" s="57">
        <v>2.2471910112359552</v>
      </c>
      <c r="L509" s="57">
        <f t="shared" si="63"/>
        <v>2.2222222222222223</v>
      </c>
      <c r="M509" s="57">
        <f t="shared" si="64"/>
        <v>2.2727272727272729</v>
      </c>
    </row>
    <row r="510" spans="1:13" ht="12" customHeight="1" x14ac:dyDescent="0.15">
      <c r="A510" s="48" t="s">
        <v>42</v>
      </c>
      <c r="B510" s="49"/>
      <c r="C510" s="49"/>
      <c r="D510" s="49"/>
      <c r="E510" s="49"/>
      <c r="F510" s="49"/>
      <c r="G510" s="49"/>
      <c r="H510" s="5"/>
      <c r="I510" s="5"/>
      <c r="J510" s="5"/>
      <c r="K510" s="5"/>
      <c r="L510" s="5"/>
      <c r="M510" s="13"/>
    </row>
    <row r="511" spans="1:13" ht="12" customHeight="1" x14ac:dyDescent="0.15">
      <c r="A511" s="90" t="s">
        <v>181</v>
      </c>
      <c r="B511" s="91"/>
      <c r="C511" s="91"/>
      <c r="D511" s="91"/>
      <c r="E511" s="91"/>
      <c r="F511" s="91"/>
      <c r="G511" s="92"/>
      <c r="H511" s="69"/>
      <c r="I511" s="69"/>
      <c r="J511" s="69"/>
      <c r="K511" s="69"/>
      <c r="L511" s="69"/>
      <c r="M511" s="69">
        <f>G511/SUM($G$511:$G$521)*100</f>
        <v>0</v>
      </c>
    </row>
    <row r="512" spans="1:13" ht="12" customHeight="1" x14ac:dyDescent="0.15">
      <c r="A512" s="50" t="s">
        <v>182</v>
      </c>
      <c r="B512" s="53"/>
      <c r="C512" s="53"/>
      <c r="D512" s="53"/>
      <c r="E512" s="53"/>
      <c r="F512" s="53"/>
      <c r="G512" s="59">
        <v>2</v>
      </c>
      <c r="H512" s="14"/>
      <c r="I512" s="14"/>
      <c r="J512" s="14"/>
      <c r="K512" s="14"/>
      <c r="L512" s="14"/>
      <c r="M512" s="14">
        <f t="shared" ref="M512:M521" si="65">G512/SUM($G$511:$G$521)*100</f>
        <v>7.6923076923076925</v>
      </c>
    </row>
    <row r="513" spans="1:13" ht="12" customHeight="1" x14ac:dyDescent="0.15">
      <c r="A513" s="50" t="s">
        <v>183</v>
      </c>
      <c r="B513" s="53"/>
      <c r="C513" s="53"/>
      <c r="D513" s="53"/>
      <c r="E513" s="53"/>
      <c r="F513" s="53"/>
      <c r="G513" s="59"/>
      <c r="H513" s="14"/>
      <c r="I513" s="14"/>
      <c r="J513" s="14"/>
      <c r="K513" s="14"/>
      <c r="L513" s="14"/>
      <c r="M513" s="14">
        <f t="shared" si="65"/>
        <v>0</v>
      </c>
    </row>
    <row r="514" spans="1:13" ht="12" customHeight="1" x14ac:dyDescent="0.15">
      <c r="A514" s="50" t="s">
        <v>184</v>
      </c>
      <c r="B514" s="53"/>
      <c r="C514" s="53"/>
      <c r="D514" s="53"/>
      <c r="E514" s="53"/>
      <c r="F514" s="53"/>
      <c r="G514" s="59">
        <v>2</v>
      </c>
      <c r="H514" s="14"/>
      <c r="I514" s="14"/>
      <c r="J514" s="14"/>
      <c r="K514" s="14"/>
      <c r="L514" s="14"/>
      <c r="M514" s="14">
        <f t="shared" si="65"/>
        <v>7.6923076923076925</v>
      </c>
    </row>
    <row r="515" spans="1:13" ht="12" customHeight="1" x14ac:dyDescent="0.15">
      <c r="A515" s="50" t="s">
        <v>185</v>
      </c>
      <c r="B515" s="53"/>
      <c r="C515" s="53"/>
      <c r="D515" s="53"/>
      <c r="E515" s="53"/>
      <c r="F515" s="53"/>
      <c r="G515" s="59">
        <v>4</v>
      </c>
      <c r="H515" s="14"/>
      <c r="I515" s="14"/>
      <c r="J515" s="14"/>
      <c r="K515" s="14"/>
      <c r="L515" s="14"/>
      <c r="M515" s="14">
        <f t="shared" si="65"/>
        <v>15.384615384615385</v>
      </c>
    </row>
    <row r="516" spans="1:13" ht="12" customHeight="1" x14ac:dyDescent="0.15">
      <c r="A516" s="50" t="s">
        <v>186</v>
      </c>
      <c r="B516" s="53"/>
      <c r="C516" s="53"/>
      <c r="D516" s="53"/>
      <c r="E516" s="53"/>
      <c r="F516" s="53"/>
      <c r="G516" s="59"/>
      <c r="H516" s="14"/>
      <c r="I516" s="14"/>
      <c r="J516" s="14"/>
      <c r="K516" s="14"/>
      <c r="L516" s="14"/>
      <c r="M516" s="14">
        <f t="shared" si="65"/>
        <v>0</v>
      </c>
    </row>
    <row r="517" spans="1:13" ht="12" customHeight="1" x14ac:dyDescent="0.15">
      <c r="A517" s="50" t="s">
        <v>187</v>
      </c>
      <c r="B517" s="53"/>
      <c r="C517" s="53"/>
      <c r="D517" s="53"/>
      <c r="E517" s="53"/>
      <c r="F517" s="53"/>
      <c r="G517" s="59">
        <v>4</v>
      </c>
      <c r="H517" s="14"/>
      <c r="I517" s="14"/>
      <c r="J517" s="14"/>
      <c r="K517" s="14"/>
      <c r="L517" s="14"/>
      <c r="M517" s="14">
        <f t="shared" si="65"/>
        <v>15.384615384615385</v>
      </c>
    </row>
    <row r="518" spans="1:13" ht="12" customHeight="1" x14ac:dyDescent="0.15">
      <c r="A518" s="50" t="s">
        <v>188</v>
      </c>
      <c r="B518" s="53"/>
      <c r="C518" s="53"/>
      <c r="D518" s="53"/>
      <c r="E518" s="53"/>
      <c r="F518" s="53"/>
      <c r="G518" s="59">
        <v>1</v>
      </c>
      <c r="H518" s="14"/>
      <c r="I518" s="14"/>
      <c r="J518" s="14"/>
      <c r="K518" s="14"/>
      <c r="L518" s="14"/>
      <c r="M518" s="14">
        <f t="shared" si="65"/>
        <v>3.8461538461538463</v>
      </c>
    </row>
    <row r="519" spans="1:13" ht="12" customHeight="1" x14ac:dyDescent="0.15">
      <c r="A519" s="50" t="s">
        <v>189</v>
      </c>
      <c r="B519" s="53"/>
      <c r="C519" s="53"/>
      <c r="D519" s="53"/>
      <c r="E519" s="53"/>
      <c r="F519" s="53"/>
      <c r="G519" s="59">
        <v>3</v>
      </c>
      <c r="H519" s="14"/>
      <c r="I519" s="14"/>
      <c r="J519" s="14"/>
      <c r="K519" s="14"/>
      <c r="L519" s="14"/>
      <c r="M519" s="14">
        <f t="shared" si="65"/>
        <v>11.538461538461538</v>
      </c>
    </row>
    <row r="520" spans="1:13" ht="12" customHeight="1" x14ac:dyDescent="0.15">
      <c r="A520" s="50" t="s">
        <v>190</v>
      </c>
      <c r="B520" s="53"/>
      <c r="C520" s="53"/>
      <c r="D520" s="53"/>
      <c r="E520" s="53"/>
      <c r="F520" s="53"/>
      <c r="G520" s="59">
        <v>9</v>
      </c>
      <c r="H520" s="14"/>
      <c r="I520" s="14"/>
      <c r="J520" s="14"/>
      <c r="K520" s="14"/>
      <c r="L520" s="14"/>
      <c r="M520" s="14">
        <f t="shared" si="65"/>
        <v>34.615384615384613</v>
      </c>
    </row>
    <row r="521" spans="1:13" ht="12" customHeight="1" x14ac:dyDescent="0.15">
      <c r="A521" s="50" t="s">
        <v>191</v>
      </c>
      <c r="B521" s="53"/>
      <c r="C521" s="53"/>
      <c r="D521" s="53"/>
      <c r="E521" s="53"/>
      <c r="F521" s="53"/>
      <c r="G521" s="59">
        <v>1</v>
      </c>
      <c r="H521" s="14"/>
      <c r="I521" s="14"/>
      <c r="J521" s="14"/>
      <c r="K521" s="14"/>
      <c r="L521" s="14"/>
      <c r="M521" s="14">
        <f t="shared" si="65"/>
        <v>3.8461538461538463</v>
      </c>
    </row>
    <row r="522" spans="1:13" s="6" customFormat="1" x14ac:dyDescent="0.15">
      <c r="B522" s="44"/>
      <c r="C522" s="44"/>
      <c r="D522" s="44"/>
      <c r="E522" s="44"/>
      <c r="F522" s="44"/>
      <c r="G522" s="44"/>
    </row>
    <row r="523" spans="1:13" ht="12" customHeight="1" x14ac:dyDescent="0.15">
      <c r="A523" s="6"/>
      <c r="B523" s="168" t="s">
        <v>178</v>
      </c>
      <c r="C523" s="169"/>
      <c r="D523" s="169"/>
      <c r="E523" s="169"/>
      <c r="F523" s="169"/>
      <c r="G523" s="170"/>
      <c r="H523" s="168" t="s">
        <v>179</v>
      </c>
      <c r="I523" s="169"/>
      <c r="J523" s="169"/>
      <c r="K523" s="169"/>
      <c r="L523" s="169"/>
      <c r="M523" s="170"/>
    </row>
    <row r="524" spans="1:13" ht="12" customHeight="1" x14ac:dyDescent="0.15">
      <c r="A524" s="6"/>
      <c r="B524" s="2" t="s">
        <v>180</v>
      </c>
      <c r="C524" s="2" t="s">
        <v>33</v>
      </c>
      <c r="D524" s="2" t="s">
        <v>34</v>
      </c>
      <c r="E524" s="2" t="s">
        <v>35</v>
      </c>
      <c r="F524" s="2" t="s">
        <v>36</v>
      </c>
      <c r="G524" s="2" t="s">
        <v>37</v>
      </c>
      <c r="H524" s="2" t="s">
        <v>180</v>
      </c>
      <c r="I524" s="2" t="s">
        <v>33</v>
      </c>
      <c r="J524" s="2" t="s">
        <v>34</v>
      </c>
      <c r="K524" s="2" t="s">
        <v>35</v>
      </c>
      <c r="L524" s="2" t="s">
        <v>36</v>
      </c>
      <c r="M524" s="2" t="s">
        <v>37</v>
      </c>
    </row>
    <row r="525" spans="1:13" ht="12" customHeight="1" x14ac:dyDescent="0.15">
      <c r="A525" s="48" t="s">
        <v>93</v>
      </c>
      <c r="B525" s="49"/>
      <c r="C525" s="49"/>
      <c r="D525" s="49"/>
      <c r="E525" s="49"/>
      <c r="F525" s="49"/>
      <c r="G525" s="49"/>
      <c r="H525" s="5" t="s">
        <v>58</v>
      </c>
      <c r="I525" s="5" t="s">
        <v>58</v>
      </c>
      <c r="J525" s="5" t="s">
        <v>58</v>
      </c>
      <c r="K525" s="5" t="s">
        <v>58</v>
      </c>
      <c r="L525" s="5"/>
      <c r="M525" s="13"/>
    </row>
    <row r="526" spans="1:13" ht="12" customHeight="1" x14ac:dyDescent="0.15">
      <c r="A526" s="90" t="s">
        <v>181</v>
      </c>
      <c r="B526" s="91">
        <v>3</v>
      </c>
      <c r="C526" s="91">
        <v>3</v>
      </c>
      <c r="D526" s="91">
        <v>3</v>
      </c>
      <c r="E526" s="91">
        <v>3</v>
      </c>
      <c r="F526" s="91">
        <v>3</v>
      </c>
      <c r="G526" s="92">
        <v>3</v>
      </c>
      <c r="H526" s="69">
        <v>4.5454545454545459</v>
      </c>
      <c r="I526" s="69">
        <v>3.9473684210526314</v>
      </c>
      <c r="J526" s="69">
        <v>3.8961038961038961</v>
      </c>
      <c r="K526" s="69">
        <v>3.79746835443038</v>
      </c>
      <c r="L526" s="69">
        <f t="shared" ref="L526:L538" si="66">(F526/SUM($F$526:$F$538)*100)</f>
        <v>3.9473684210526314</v>
      </c>
      <c r="M526" s="69">
        <f t="shared" ref="M526:M538" si="67">(G526/SUM($G$526:$G$538)*100)</f>
        <v>4.0540540540540544</v>
      </c>
    </row>
    <row r="527" spans="1:13" ht="12" customHeight="1" x14ac:dyDescent="0.15">
      <c r="A527" s="50" t="s">
        <v>182</v>
      </c>
      <c r="B527" s="53">
        <v>8</v>
      </c>
      <c r="C527" s="53">
        <v>11</v>
      </c>
      <c r="D527" s="53">
        <v>12</v>
      </c>
      <c r="E527" s="53">
        <v>14</v>
      </c>
      <c r="F527" s="53">
        <v>12</v>
      </c>
      <c r="G527" s="59">
        <v>15</v>
      </c>
      <c r="H527" s="14">
        <v>12.121212121212121</v>
      </c>
      <c r="I527" s="14">
        <v>14.473684210526317</v>
      </c>
      <c r="J527" s="14">
        <v>15.584415584415584</v>
      </c>
      <c r="K527" s="14">
        <v>17.721518987341771</v>
      </c>
      <c r="L527" s="14">
        <f t="shared" si="66"/>
        <v>15.789473684210526</v>
      </c>
      <c r="M527" s="14">
        <f t="shared" si="67"/>
        <v>20.27027027027027</v>
      </c>
    </row>
    <row r="528" spans="1:13" ht="12" customHeight="1" x14ac:dyDescent="0.15">
      <c r="A528" s="50" t="s">
        <v>183</v>
      </c>
      <c r="B528" s="53"/>
      <c r="C528" s="53">
        <v>3</v>
      </c>
      <c r="D528" s="53">
        <v>3</v>
      </c>
      <c r="E528" s="53">
        <v>2</v>
      </c>
      <c r="F528" s="53">
        <v>2</v>
      </c>
      <c r="G528" s="59">
        <v>2</v>
      </c>
      <c r="H528" s="14">
        <v>0</v>
      </c>
      <c r="I528" s="14">
        <v>3.9473684210526314</v>
      </c>
      <c r="J528" s="14">
        <v>3.8961038961038961</v>
      </c>
      <c r="K528" s="14">
        <v>2.5316455696202533</v>
      </c>
      <c r="L528" s="14">
        <f t="shared" si="66"/>
        <v>2.6315789473684208</v>
      </c>
      <c r="M528" s="14">
        <f t="shared" si="67"/>
        <v>2.7027027027027026</v>
      </c>
    </row>
    <row r="529" spans="1:13" ht="12" customHeight="1" x14ac:dyDescent="0.15">
      <c r="A529" s="50" t="s">
        <v>184</v>
      </c>
      <c r="B529" s="53">
        <v>4</v>
      </c>
      <c r="C529" s="53">
        <v>2</v>
      </c>
      <c r="D529" s="53">
        <v>6</v>
      </c>
      <c r="E529" s="53">
        <v>5</v>
      </c>
      <c r="F529" s="53">
        <v>4</v>
      </c>
      <c r="G529" s="59">
        <v>3</v>
      </c>
      <c r="H529" s="14">
        <v>6.0606060606060606</v>
      </c>
      <c r="I529" s="14">
        <v>2.6315789473684208</v>
      </c>
      <c r="J529" s="14">
        <v>7.7922077922077921</v>
      </c>
      <c r="K529" s="14">
        <v>6.3291139240506329</v>
      </c>
      <c r="L529" s="14">
        <f t="shared" si="66"/>
        <v>5.2631578947368416</v>
      </c>
      <c r="M529" s="14">
        <f t="shared" si="67"/>
        <v>4.0540540540540544</v>
      </c>
    </row>
    <row r="530" spans="1:13" ht="12" customHeight="1" x14ac:dyDescent="0.15">
      <c r="A530" s="50" t="s">
        <v>195</v>
      </c>
      <c r="B530" s="53"/>
      <c r="C530" s="53"/>
      <c r="D530" s="53">
        <v>1</v>
      </c>
      <c r="E530" s="53"/>
      <c r="F530" s="53"/>
      <c r="G530" s="59"/>
      <c r="H530" s="14">
        <v>0</v>
      </c>
      <c r="I530" s="14">
        <v>0</v>
      </c>
      <c r="J530" s="14">
        <v>1.2987012987012987</v>
      </c>
      <c r="K530" s="14">
        <v>0</v>
      </c>
      <c r="L530" s="14">
        <f t="shared" si="66"/>
        <v>0</v>
      </c>
      <c r="M530" s="14">
        <f t="shared" si="67"/>
        <v>0</v>
      </c>
    </row>
    <row r="531" spans="1:13" ht="12" customHeight="1" x14ac:dyDescent="0.15">
      <c r="A531" s="50" t="s">
        <v>194</v>
      </c>
      <c r="B531" s="53"/>
      <c r="C531" s="53">
        <v>1</v>
      </c>
      <c r="D531" s="53"/>
      <c r="E531" s="53"/>
      <c r="F531" s="53"/>
      <c r="G531" s="59"/>
      <c r="H531" s="14">
        <v>0</v>
      </c>
      <c r="I531" s="14">
        <v>1.3157894736842104</v>
      </c>
      <c r="J531" s="14">
        <v>0</v>
      </c>
      <c r="K531" s="14">
        <v>0</v>
      </c>
      <c r="L531" s="14">
        <f t="shared" si="66"/>
        <v>0</v>
      </c>
      <c r="M531" s="14">
        <f t="shared" si="67"/>
        <v>0</v>
      </c>
    </row>
    <row r="532" spans="1:13" ht="12" customHeight="1" x14ac:dyDescent="0.15">
      <c r="A532" s="50" t="s">
        <v>185</v>
      </c>
      <c r="B532" s="53">
        <v>2</v>
      </c>
      <c r="C532" s="53">
        <v>4</v>
      </c>
      <c r="D532" s="53">
        <v>1</v>
      </c>
      <c r="E532" s="53">
        <v>2</v>
      </c>
      <c r="F532" s="53">
        <v>2</v>
      </c>
      <c r="G532" s="59">
        <v>2</v>
      </c>
      <c r="H532" s="14">
        <v>3.0303030303030303</v>
      </c>
      <c r="I532" s="14">
        <v>5.2631578947368416</v>
      </c>
      <c r="J532" s="14">
        <v>1.2987012987012987</v>
      </c>
      <c r="K532" s="14">
        <v>2.5316455696202533</v>
      </c>
      <c r="L532" s="14">
        <f t="shared" si="66"/>
        <v>2.6315789473684208</v>
      </c>
      <c r="M532" s="14">
        <f t="shared" si="67"/>
        <v>2.7027027027027026</v>
      </c>
    </row>
    <row r="533" spans="1:13" ht="12" customHeight="1" x14ac:dyDescent="0.15">
      <c r="A533" s="50" t="s">
        <v>186</v>
      </c>
      <c r="B533" s="53">
        <v>2</v>
      </c>
      <c r="C533" s="53"/>
      <c r="D533" s="53">
        <v>2</v>
      </c>
      <c r="E533" s="53">
        <v>2</v>
      </c>
      <c r="F533" s="53">
        <v>4</v>
      </c>
      <c r="G533" s="59">
        <v>1</v>
      </c>
      <c r="H533" s="14">
        <v>3.0303030303030303</v>
      </c>
      <c r="I533" s="14">
        <v>0</v>
      </c>
      <c r="J533" s="14">
        <v>2.5974025974025974</v>
      </c>
      <c r="K533" s="14">
        <v>2.5316455696202533</v>
      </c>
      <c r="L533" s="14">
        <f t="shared" si="66"/>
        <v>5.2631578947368416</v>
      </c>
      <c r="M533" s="14">
        <f t="shared" si="67"/>
        <v>1.3513513513513513</v>
      </c>
    </row>
    <row r="534" spans="1:13" ht="12" customHeight="1" x14ac:dyDescent="0.15">
      <c r="A534" s="50" t="s">
        <v>187</v>
      </c>
      <c r="B534" s="53">
        <v>4</v>
      </c>
      <c r="C534" s="53">
        <v>3</v>
      </c>
      <c r="D534" s="53">
        <v>3</v>
      </c>
      <c r="E534" s="53">
        <v>4</v>
      </c>
      <c r="F534" s="53">
        <v>3</v>
      </c>
      <c r="G534" s="59">
        <v>3</v>
      </c>
      <c r="H534" s="14">
        <v>6.0606060606060606</v>
      </c>
      <c r="I534" s="14">
        <v>3.9473684210526314</v>
      </c>
      <c r="J534" s="14">
        <v>3.8961038961038961</v>
      </c>
      <c r="K534" s="14">
        <v>5.0632911392405067</v>
      </c>
      <c r="L534" s="14">
        <f t="shared" si="66"/>
        <v>3.9473684210526314</v>
      </c>
      <c r="M534" s="14">
        <f t="shared" si="67"/>
        <v>4.0540540540540544</v>
      </c>
    </row>
    <row r="535" spans="1:13" ht="12" customHeight="1" x14ac:dyDescent="0.15">
      <c r="A535" s="50" t="s">
        <v>188</v>
      </c>
      <c r="B535" s="53">
        <v>4</v>
      </c>
      <c r="C535" s="53">
        <v>4</v>
      </c>
      <c r="D535" s="53">
        <v>2</v>
      </c>
      <c r="E535" s="53">
        <v>3</v>
      </c>
      <c r="F535" s="53">
        <v>2</v>
      </c>
      <c r="G535" s="59">
        <v>2</v>
      </c>
      <c r="H535" s="14">
        <v>6.0606060606060606</v>
      </c>
      <c r="I535" s="14">
        <v>5.2631578947368416</v>
      </c>
      <c r="J535" s="14">
        <v>2.5974025974025974</v>
      </c>
      <c r="K535" s="14">
        <v>3.79746835443038</v>
      </c>
      <c r="L535" s="14">
        <f t="shared" si="66"/>
        <v>2.6315789473684208</v>
      </c>
      <c r="M535" s="14">
        <f t="shared" si="67"/>
        <v>2.7027027027027026</v>
      </c>
    </row>
    <row r="536" spans="1:13" ht="12" customHeight="1" x14ac:dyDescent="0.15">
      <c r="A536" s="50" t="s">
        <v>189</v>
      </c>
      <c r="B536" s="53">
        <v>2</v>
      </c>
      <c r="C536" s="53">
        <v>5</v>
      </c>
      <c r="D536" s="53">
        <v>8</v>
      </c>
      <c r="E536" s="53">
        <v>10</v>
      </c>
      <c r="F536" s="53">
        <v>11</v>
      </c>
      <c r="G536" s="59">
        <v>8</v>
      </c>
      <c r="H536" s="14">
        <v>3.0303030303030303</v>
      </c>
      <c r="I536" s="14">
        <v>6.5789473684210522</v>
      </c>
      <c r="J536" s="14">
        <v>10.38961038961039</v>
      </c>
      <c r="K536" s="14">
        <v>12.658227848101266</v>
      </c>
      <c r="L536" s="14">
        <f t="shared" si="66"/>
        <v>14.473684210526317</v>
      </c>
      <c r="M536" s="14">
        <f t="shared" si="67"/>
        <v>10.810810810810811</v>
      </c>
    </row>
    <row r="537" spans="1:13" ht="12" customHeight="1" x14ac:dyDescent="0.15">
      <c r="A537" s="50" t="s">
        <v>190</v>
      </c>
      <c r="B537" s="53">
        <v>33</v>
      </c>
      <c r="C537" s="53">
        <v>36</v>
      </c>
      <c r="D537" s="53">
        <v>31</v>
      </c>
      <c r="E537" s="53">
        <v>32</v>
      </c>
      <c r="F537" s="53">
        <v>31</v>
      </c>
      <c r="G537" s="59">
        <v>33</v>
      </c>
      <c r="H537" s="14">
        <v>50</v>
      </c>
      <c r="I537" s="14">
        <v>47.368421052631575</v>
      </c>
      <c r="J537" s="14">
        <v>40.259740259740262</v>
      </c>
      <c r="K537" s="14">
        <v>40.506329113924053</v>
      </c>
      <c r="L537" s="14">
        <f t="shared" si="66"/>
        <v>40.789473684210527</v>
      </c>
      <c r="M537" s="14">
        <f t="shared" si="67"/>
        <v>44.594594594594597</v>
      </c>
    </row>
    <row r="538" spans="1:13" ht="12" customHeight="1" x14ac:dyDescent="0.15">
      <c r="A538" s="50" t="s">
        <v>191</v>
      </c>
      <c r="B538" s="53">
        <v>4</v>
      </c>
      <c r="C538" s="53">
        <v>4</v>
      </c>
      <c r="D538" s="53">
        <v>5</v>
      </c>
      <c r="E538" s="53">
        <v>2</v>
      </c>
      <c r="F538" s="53">
        <v>2</v>
      </c>
      <c r="G538" s="59">
        <v>2</v>
      </c>
      <c r="H538" s="14">
        <v>6.0606060606060606</v>
      </c>
      <c r="I538" s="14">
        <v>5.2631578947368416</v>
      </c>
      <c r="J538" s="14">
        <v>6.4935064935064926</v>
      </c>
      <c r="K538" s="14">
        <v>2.5316455696202533</v>
      </c>
      <c r="L538" s="14">
        <f t="shared" si="66"/>
        <v>2.6315789473684208</v>
      </c>
      <c r="M538" s="14">
        <f t="shared" si="67"/>
        <v>2.7027027027027026</v>
      </c>
    </row>
    <row r="539" spans="1:13" ht="12" customHeight="1" x14ac:dyDescent="0.15">
      <c r="A539" s="48" t="s">
        <v>94</v>
      </c>
      <c r="B539" s="49"/>
      <c r="C539" s="49"/>
      <c r="D539" s="49"/>
      <c r="E539" s="49"/>
      <c r="F539" s="49"/>
      <c r="G539" s="49"/>
      <c r="H539" s="5" t="s">
        <v>58</v>
      </c>
      <c r="I539" s="5" t="s">
        <v>58</v>
      </c>
      <c r="J539" s="5" t="s">
        <v>58</v>
      </c>
      <c r="K539" s="5" t="s">
        <v>58</v>
      </c>
      <c r="L539" s="5"/>
      <c r="M539" s="13"/>
    </row>
    <row r="540" spans="1:13" ht="12" customHeight="1" x14ac:dyDescent="0.15">
      <c r="A540" s="90" t="s">
        <v>181</v>
      </c>
      <c r="B540" s="91">
        <v>1</v>
      </c>
      <c r="C540" s="91">
        <v>1</v>
      </c>
      <c r="D540" s="91">
        <v>2</v>
      </c>
      <c r="E540" s="91">
        <v>1</v>
      </c>
      <c r="F540" s="91">
        <v>2</v>
      </c>
      <c r="G540" s="92">
        <v>1</v>
      </c>
      <c r="H540" s="69">
        <v>1.8518518518518516</v>
      </c>
      <c r="I540" s="69">
        <v>1.8867924528301887</v>
      </c>
      <c r="J540" s="69">
        <v>3.278688524590164</v>
      </c>
      <c r="K540" s="69">
        <v>1.6666666666666667</v>
      </c>
      <c r="L540" s="69">
        <f t="shared" ref="L540:L552" si="68">(F540/SUM($F$540:$F$552)*100)</f>
        <v>3.5087719298245612</v>
      </c>
      <c r="M540" s="69">
        <f t="shared" ref="M540:M552" si="69">(G540/SUM($G$540:$G$552)*100)</f>
        <v>1.7543859649122806</v>
      </c>
    </row>
    <row r="541" spans="1:13" ht="12" customHeight="1" x14ac:dyDescent="0.15">
      <c r="A541" s="50" t="s">
        <v>182</v>
      </c>
      <c r="B541" s="53">
        <v>9</v>
      </c>
      <c r="C541" s="53">
        <v>8</v>
      </c>
      <c r="D541" s="53">
        <v>12</v>
      </c>
      <c r="E541" s="53">
        <v>10</v>
      </c>
      <c r="F541" s="53">
        <v>12</v>
      </c>
      <c r="G541" s="59">
        <v>11</v>
      </c>
      <c r="H541" s="14">
        <v>16.666666666666664</v>
      </c>
      <c r="I541" s="14">
        <v>15.09433962264151</v>
      </c>
      <c r="J541" s="14">
        <v>19.672131147540984</v>
      </c>
      <c r="K541" s="14">
        <v>16.666666666666664</v>
      </c>
      <c r="L541" s="14">
        <f t="shared" si="68"/>
        <v>21.052631578947366</v>
      </c>
      <c r="M541" s="14">
        <f t="shared" si="69"/>
        <v>19.298245614035086</v>
      </c>
    </row>
    <row r="542" spans="1:13" ht="12" customHeight="1" x14ac:dyDescent="0.15">
      <c r="A542" s="50" t="s">
        <v>183</v>
      </c>
      <c r="B542" s="53">
        <v>1</v>
      </c>
      <c r="C542" s="53">
        <v>2</v>
      </c>
      <c r="D542" s="53">
        <v>3</v>
      </c>
      <c r="E542" s="53">
        <v>1</v>
      </c>
      <c r="F542" s="53">
        <v>1</v>
      </c>
      <c r="G542" s="59">
        <v>2</v>
      </c>
      <c r="H542" s="14">
        <v>1.8518518518518516</v>
      </c>
      <c r="I542" s="14">
        <v>3.7735849056603774</v>
      </c>
      <c r="J542" s="14">
        <v>4.918032786885246</v>
      </c>
      <c r="K542" s="14">
        <v>1.6666666666666667</v>
      </c>
      <c r="L542" s="14">
        <f t="shared" si="68"/>
        <v>1.7543859649122806</v>
      </c>
      <c r="M542" s="14">
        <f t="shared" si="69"/>
        <v>3.5087719298245612</v>
      </c>
    </row>
    <row r="543" spans="1:13" ht="12" customHeight="1" x14ac:dyDescent="0.15">
      <c r="A543" s="50" t="s">
        <v>184</v>
      </c>
      <c r="B543" s="53">
        <v>3</v>
      </c>
      <c r="C543" s="53"/>
      <c r="D543" s="53">
        <v>6</v>
      </c>
      <c r="E543" s="53">
        <v>5</v>
      </c>
      <c r="F543" s="53">
        <v>3</v>
      </c>
      <c r="G543" s="59">
        <v>3</v>
      </c>
      <c r="H543" s="14">
        <v>5.5555555555555554</v>
      </c>
      <c r="I543" s="14">
        <v>0</v>
      </c>
      <c r="J543" s="14">
        <v>9.8360655737704921</v>
      </c>
      <c r="K543" s="14">
        <v>8.3333333333333321</v>
      </c>
      <c r="L543" s="14">
        <f t="shared" si="68"/>
        <v>5.2631578947368416</v>
      </c>
      <c r="M543" s="14">
        <f t="shared" si="69"/>
        <v>5.2631578947368416</v>
      </c>
    </row>
    <row r="544" spans="1:13" ht="12" customHeight="1" x14ac:dyDescent="0.15">
      <c r="A544" s="50" t="s">
        <v>195</v>
      </c>
      <c r="B544" s="53"/>
      <c r="C544" s="53"/>
      <c r="D544" s="53">
        <v>1</v>
      </c>
      <c r="E544" s="53"/>
      <c r="F544" s="53"/>
      <c r="G544" s="59"/>
      <c r="H544" s="14">
        <v>0</v>
      </c>
      <c r="I544" s="14">
        <v>0</v>
      </c>
      <c r="J544" s="14">
        <v>1.639344262295082</v>
      </c>
      <c r="K544" s="14">
        <v>0</v>
      </c>
      <c r="L544" s="14">
        <f t="shared" si="68"/>
        <v>0</v>
      </c>
      <c r="M544" s="14">
        <f t="shared" si="69"/>
        <v>0</v>
      </c>
    </row>
    <row r="545" spans="1:13" ht="12" customHeight="1" x14ac:dyDescent="0.15">
      <c r="A545" s="50" t="s">
        <v>194</v>
      </c>
      <c r="B545" s="53"/>
      <c r="C545" s="53">
        <v>1</v>
      </c>
      <c r="D545" s="53"/>
      <c r="E545" s="53"/>
      <c r="F545" s="53"/>
      <c r="G545" s="59"/>
      <c r="H545" s="14">
        <v>0</v>
      </c>
      <c r="I545" s="14">
        <v>1.8867924528301887</v>
      </c>
      <c r="J545" s="14">
        <v>0</v>
      </c>
      <c r="K545" s="14">
        <v>0</v>
      </c>
      <c r="L545" s="14">
        <f t="shared" si="68"/>
        <v>0</v>
      </c>
      <c r="M545" s="14">
        <f t="shared" si="69"/>
        <v>0</v>
      </c>
    </row>
    <row r="546" spans="1:13" ht="12" customHeight="1" x14ac:dyDescent="0.15">
      <c r="A546" s="50" t="s">
        <v>185</v>
      </c>
      <c r="B546" s="53">
        <v>2</v>
      </c>
      <c r="C546" s="53">
        <v>2</v>
      </c>
      <c r="D546" s="53"/>
      <c r="E546" s="53">
        <v>1</v>
      </c>
      <c r="F546" s="53">
        <v>1</v>
      </c>
      <c r="G546" s="59">
        <v>2</v>
      </c>
      <c r="H546" s="14">
        <v>3.7037037037037033</v>
      </c>
      <c r="I546" s="14">
        <v>3.7735849056603774</v>
      </c>
      <c r="J546" s="14">
        <v>0</v>
      </c>
      <c r="K546" s="14">
        <v>1.6666666666666667</v>
      </c>
      <c r="L546" s="14">
        <f t="shared" si="68"/>
        <v>1.7543859649122806</v>
      </c>
      <c r="M546" s="14">
        <f t="shared" si="69"/>
        <v>3.5087719298245612</v>
      </c>
    </row>
    <row r="547" spans="1:13" ht="12" customHeight="1" x14ac:dyDescent="0.15">
      <c r="A547" s="50" t="s">
        <v>186</v>
      </c>
      <c r="B547" s="53">
        <v>2</v>
      </c>
      <c r="C547" s="53"/>
      <c r="D547" s="53"/>
      <c r="E547" s="53">
        <v>1</v>
      </c>
      <c r="F547" s="53">
        <v>2</v>
      </c>
      <c r="G547" s="59"/>
      <c r="H547" s="14">
        <v>3.7037037037037033</v>
      </c>
      <c r="I547" s="14">
        <v>0</v>
      </c>
      <c r="J547" s="14">
        <v>0</v>
      </c>
      <c r="K547" s="14">
        <v>1.6666666666666667</v>
      </c>
      <c r="L547" s="14">
        <f t="shared" si="68"/>
        <v>3.5087719298245612</v>
      </c>
      <c r="M547" s="14">
        <f t="shared" si="69"/>
        <v>0</v>
      </c>
    </row>
    <row r="548" spans="1:13" ht="12" customHeight="1" x14ac:dyDescent="0.15">
      <c r="A548" s="50" t="s">
        <v>187</v>
      </c>
      <c r="B548" s="53">
        <v>2</v>
      </c>
      <c r="C548" s="53">
        <v>2</v>
      </c>
      <c r="D548" s="53">
        <v>3</v>
      </c>
      <c r="E548" s="53">
        <v>2</v>
      </c>
      <c r="F548" s="53">
        <v>2</v>
      </c>
      <c r="G548" s="59">
        <v>2</v>
      </c>
      <c r="H548" s="14">
        <v>3.7037037037037033</v>
      </c>
      <c r="I548" s="14">
        <v>3.7735849056603774</v>
      </c>
      <c r="J548" s="14">
        <v>4.918032786885246</v>
      </c>
      <c r="K548" s="14">
        <v>3.3333333333333335</v>
      </c>
      <c r="L548" s="14">
        <f t="shared" si="68"/>
        <v>3.5087719298245612</v>
      </c>
      <c r="M548" s="14">
        <f t="shared" si="69"/>
        <v>3.5087719298245612</v>
      </c>
    </row>
    <row r="549" spans="1:13" ht="12" customHeight="1" x14ac:dyDescent="0.15">
      <c r="A549" s="50" t="s">
        <v>188</v>
      </c>
      <c r="B549" s="53">
        <v>4</v>
      </c>
      <c r="C549" s="53">
        <v>4</v>
      </c>
      <c r="D549" s="53">
        <v>4</v>
      </c>
      <c r="E549" s="53">
        <v>3</v>
      </c>
      <c r="F549" s="53">
        <v>3</v>
      </c>
      <c r="G549" s="59">
        <v>3</v>
      </c>
      <c r="H549" s="14">
        <v>7.4074074074074066</v>
      </c>
      <c r="I549" s="14">
        <v>7.5471698113207548</v>
      </c>
      <c r="J549" s="14">
        <v>6.557377049180328</v>
      </c>
      <c r="K549" s="14">
        <v>5</v>
      </c>
      <c r="L549" s="14">
        <f t="shared" si="68"/>
        <v>5.2631578947368416</v>
      </c>
      <c r="M549" s="14">
        <f t="shared" si="69"/>
        <v>5.2631578947368416</v>
      </c>
    </row>
    <row r="550" spans="1:13" ht="12" customHeight="1" x14ac:dyDescent="0.15">
      <c r="A550" s="50" t="s">
        <v>189</v>
      </c>
      <c r="B550" s="53">
        <v>1</v>
      </c>
      <c r="C550" s="53">
        <v>2</v>
      </c>
      <c r="D550" s="53">
        <v>5</v>
      </c>
      <c r="E550" s="53">
        <v>11</v>
      </c>
      <c r="F550" s="53">
        <v>9</v>
      </c>
      <c r="G550" s="59">
        <v>7</v>
      </c>
      <c r="H550" s="14">
        <v>1.8518518518518516</v>
      </c>
      <c r="I550" s="14">
        <v>3.7735849056603774</v>
      </c>
      <c r="J550" s="14">
        <v>8.1967213114754092</v>
      </c>
      <c r="K550" s="14">
        <v>18.333333333333332</v>
      </c>
      <c r="L550" s="14">
        <f t="shared" si="68"/>
        <v>15.789473684210526</v>
      </c>
      <c r="M550" s="14">
        <f t="shared" si="69"/>
        <v>12.280701754385964</v>
      </c>
    </row>
    <row r="551" spans="1:13" ht="12" customHeight="1" x14ac:dyDescent="0.15">
      <c r="A551" s="50" t="s">
        <v>190</v>
      </c>
      <c r="B551" s="53">
        <v>26</v>
      </c>
      <c r="C551" s="53">
        <v>28</v>
      </c>
      <c r="D551" s="53">
        <v>22</v>
      </c>
      <c r="E551" s="53">
        <v>24</v>
      </c>
      <c r="F551" s="53">
        <v>21</v>
      </c>
      <c r="G551" s="59">
        <v>25</v>
      </c>
      <c r="H551" s="14">
        <v>48.148148148148145</v>
      </c>
      <c r="I551" s="14">
        <v>52.830188679245282</v>
      </c>
      <c r="J551" s="14">
        <v>36.065573770491802</v>
      </c>
      <c r="K551" s="14">
        <v>40</v>
      </c>
      <c r="L551" s="14">
        <f t="shared" si="68"/>
        <v>36.84210526315789</v>
      </c>
      <c r="M551" s="14">
        <f t="shared" si="69"/>
        <v>43.859649122807014</v>
      </c>
    </row>
    <row r="552" spans="1:13" ht="12" customHeight="1" x14ac:dyDescent="0.15">
      <c r="A552" s="50" t="s">
        <v>191</v>
      </c>
      <c r="B552" s="53">
        <v>3</v>
      </c>
      <c r="C552" s="53">
        <v>3</v>
      </c>
      <c r="D552" s="53">
        <v>3</v>
      </c>
      <c r="E552" s="53">
        <v>1</v>
      </c>
      <c r="F552" s="53">
        <v>1</v>
      </c>
      <c r="G552" s="59">
        <v>1</v>
      </c>
      <c r="H552" s="14">
        <v>5.5555555555555554</v>
      </c>
      <c r="I552" s="14">
        <v>5.6603773584905666</v>
      </c>
      <c r="J552" s="14">
        <v>4.918032786885246</v>
      </c>
      <c r="K552" s="14">
        <v>1.6666666666666667</v>
      </c>
      <c r="L552" s="14">
        <f t="shared" si="68"/>
        <v>1.7543859649122806</v>
      </c>
      <c r="M552" s="14">
        <f t="shared" si="69"/>
        <v>1.7543859649122806</v>
      </c>
    </row>
    <row r="553" spans="1:13" s="6" customFormat="1" x14ac:dyDescent="0.15">
      <c r="B553" s="44"/>
      <c r="C553" s="44"/>
      <c r="D553" s="44"/>
      <c r="E553" s="44"/>
      <c r="F553" s="44"/>
      <c r="G553" s="44"/>
    </row>
    <row r="554" spans="1:13" ht="12" customHeight="1" x14ac:dyDescent="0.15">
      <c r="A554" s="6"/>
      <c r="B554" s="168" t="s">
        <v>178</v>
      </c>
      <c r="C554" s="169"/>
      <c r="D554" s="169"/>
      <c r="E554" s="169"/>
      <c r="F554" s="169"/>
      <c r="G554" s="170"/>
      <c r="H554" s="168" t="s">
        <v>179</v>
      </c>
      <c r="I554" s="169"/>
      <c r="J554" s="169"/>
      <c r="K554" s="169"/>
      <c r="L554" s="169"/>
      <c r="M554" s="170"/>
    </row>
    <row r="555" spans="1:13" ht="12" customHeight="1" x14ac:dyDescent="0.15">
      <c r="A555" s="6"/>
      <c r="B555" s="2" t="s">
        <v>180</v>
      </c>
      <c r="C555" s="2" t="s">
        <v>33</v>
      </c>
      <c r="D555" s="2" t="s">
        <v>34</v>
      </c>
      <c r="E555" s="2" t="s">
        <v>35</v>
      </c>
      <c r="F555" s="2" t="s">
        <v>36</v>
      </c>
      <c r="G555" s="2" t="s">
        <v>37</v>
      </c>
      <c r="H555" s="2" t="s">
        <v>180</v>
      </c>
      <c r="I555" s="2" t="s">
        <v>33</v>
      </c>
      <c r="J555" s="2" t="s">
        <v>34</v>
      </c>
      <c r="K555" s="2" t="s">
        <v>35</v>
      </c>
      <c r="L555" s="2" t="s">
        <v>36</v>
      </c>
      <c r="M555" s="2" t="s">
        <v>37</v>
      </c>
    </row>
    <row r="556" spans="1:13" ht="12" customHeight="1" x14ac:dyDescent="0.15">
      <c r="A556" s="48" t="s">
        <v>95</v>
      </c>
      <c r="B556" s="49"/>
      <c r="C556" s="49"/>
      <c r="D556" s="49"/>
      <c r="E556" s="49"/>
      <c r="F556" s="49"/>
      <c r="G556" s="49"/>
      <c r="H556" s="5" t="s">
        <v>58</v>
      </c>
      <c r="I556" s="5" t="s">
        <v>58</v>
      </c>
      <c r="J556" s="5" t="s">
        <v>58</v>
      </c>
      <c r="K556" s="5" t="s">
        <v>58</v>
      </c>
      <c r="L556" s="5"/>
      <c r="M556" s="13"/>
    </row>
    <row r="557" spans="1:13" ht="12" customHeight="1" x14ac:dyDescent="0.15">
      <c r="A557" s="90" t="s">
        <v>181</v>
      </c>
      <c r="B557" s="91">
        <v>5</v>
      </c>
      <c r="C557" s="91">
        <v>5</v>
      </c>
      <c r="D557" s="91">
        <v>4</v>
      </c>
      <c r="E557" s="91">
        <v>5</v>
      </c>
      <c r="F557" s="91">
        <v>4</v>
      </c>
      <c r="G557" s="92">
        <v>4</v>
      </c>
      <c r="H557" s="69">
        <v>8.3333333333333321</v>
      </c>
      <c r="I557" s="69">
        <v>8.6206896551724146</v>
      </c>
      <c r="J557" s="69">
        <v>5.4054054054054053</v>
      </c>
      <c r="K557" s="69">
        <v>7.2463768115942031</v>
      </c>
      <c r="L557" s="69">
        <f t="shared" ref="L557:L568" si="70">(F557/SUM($F$557:$F$568)*100)</f>
        <v>6.3492063492063489</v>
      </c>
      <c r="M557" s="69">
        <f>(G557/SUM($G$557:$G$568)*100)</f>
        <v>6.1538461538461542</v>
      </c>
    </row>
    <row r="558" spans="1:13" ht="12" customHeight="1" x14ac:dyDescent="0.15">
      <c r="A558" s="50" t="s">
        <v>182</v>
      </c>
      <c r="B558" s="53">
        <v>7</v>
      </c>
      <c r="C558" s="53">
        <v>6</v>
      </c>
      <c r="D558" s="53">
        <v>12</v>
      </c>
      <c r="E558" s="53">
        <v>15</v>
      </c>
      <c r="F558" s="53">
        <v>15</v>
      </c>
      <c r="G558" s="59">
        <v>14</v>
      </c>
      <c r="H558" s="14">
        <v>11.666666666666666</v>
      </c>
      <c r="I558" s="14">
        <v>10.344827586206897</v>
      </c>
      <c r="J558" s="14">
        <v>16.216216216216218</v>
      </c>
      <c r="K558" s="14">
        <v>21.739130434782609</v>
      </c>
      <c r="L558" s="14">
        <f t="shared" si="70"/>
        <v>23.809523809523807</v>
      </c>
      <c r="M558" s="14">
        <f t="shared" ref="M558:M568" si="71">(G558/SUM($G$557:$G$568)*100)</f>
        <v>21.53846153846154</v>
      </c>
    </row>
    <row r="559" spans="1:13" ht="12" customHeight="1" x14ac:dyDescent="0.15">
      <c r="A559" s="50" t="s">
        <v>183</v>
      </c>
      <c r="B559" s="53">
        <v>2</v>
      </c>
      <c r="C559" s="53">
        <v>1</v>
      </c>
      <c r="D559" s="53">
        <v>1</v>
      </c>
      <c r="E559" s="53">
        <v>1</v>
      </c>
      <c r="F559" s="53">
        <v>2</v>
      </c>
      <c r="G559" s="59">
        <v>3</v>
      </c>
      <c r="H559" s="14">
        <v>3.3333333333333335</v>
      </c>
      <c r="I559" s="14">
        <v>1.7241379310344827</v>
      </c>
      <c r="J559" s="14">
        <v>1.3513513513513513</v>
      </c>
      <c r="K559" s="14">
        <v>1.4492753623188406</v>
      </c>
      <c r="L559" s="14">
        <f t="shared" si="70"/>
        <v>3.1746031746031744</v>
      </c>
      <c r="M559" s="14">
        <f t="shared" si="71"/>
        <v>4.6153846153846159</v>
      </c>
    </row>
    <row r="560" spans="1:13" ht="12" customHeight="1" x14ac:dyDescent="0.15">
      <c r="A560" s="50" t="s">
        <v>184</v>
      </c>
      <c r="B560" s="53">
        <v>4</v>
      </c>
      <c r="C560" s="53">
        <v>8</v>
      </c>
      <c r="D560" s="53">
        <v>10</v>
      </c>
      <c r="E560" s="53">
        <v>8</v>
      </c>
      <c r="F560" s="53">
        <v>6</v>
      </c>
      <c r="G560" s="59">
        <v>6</v>
      </c>
      <c r="H560" s="14">
        <v>6.666666666666667</v>
      </c>
      <c r="I560" s="14">
        <v>13.793103448275861</v>
      </c>
      <c r="J560" s="14">
        <v>13.513513513513514</v>
      </c>
      <c r="K560" s="14">
        <v>11.594202898550725</v>
      </c>
      <c r="L560" s="14">
        <f t="shared" si="70"/>
        <v>9.5238095238095237</v>
      </c>
      <c r="M560" s="14">
        <f t="shared" si="71"/>
        <v>9.2307692307692317</v>
      </c>
    </row>
    <row r="561" spans="1:13" ht="12" customHeight="1" x14ac:dyDescent="0.15">
      <c r="A561" s="50" t="s">
        <v>195</v>
      </c>
      <c r="B561" s="53">
        <v>1</v>
      </c>
      <c r="C561" s="53"/>
      <c r="D561" s="53">
        <v>2</v>
      </c>
      <c r="E561" s="53"/>
      <c r="F561" s="53"/>
      <c r="G561" s="59"/>
      <c r="H561" s="14">
        <v>1.6666666666666667</v>
      </c>
      <c r="I561" s="14">
        <v>0</v>
      </c>
      <c r="J561" s="14">
        <v>2.7027027027027026</v>
      </c>
      <c r="K561" s="14">
        <v>0</v>
      </c>
      <c r="L561" s="14">
        <f t="shared" si="70"/>
        <v>0</v>
      </c>
      <c r="M561" s="14">
        <f t="shared" si="71"/>
        <v>0</v>
      </c>
    </row>
    <row r="562" spans="1:13" ht="12" customHeight="1" x14ac:dyDescent="0.15">
      <c r="A562" s="50" t="s">
        <v>185</v>
      </c>
      <c r="B562" s="53">
        <v>3</v>
      </c>
      <c r="C562" s="53">
        <v>3</v>
      </c>
      <c r="D562" s="53">
        <v>3</v>
      </c>
      <c r="E562" s="53">
        <v>3</v>
      </c>
      <c r="F562" s="53">
        <v>2</v>
      </c>
      <c r="G562" s="59">
        <v>1</v>
      </c>
      <c r="H562" s="14">
        <v>5</v>
      </c>
      <c r="I562" s="14">
        <v>5.1724137931034484</v>
      </c>
      <c r="J562" s="14">
        <v>4.0540540540540544</v>
      </c>
      <c r="K562" s="14">
        <v>4.3478260869565215</v>
      </c>
      <c r="L562" s="14">
        <f t="shared" si="70"/>
        <v>3.1746031746031744</v>
      </c>
      <c r="M562" s="14">
        <f t="shared" si="71"/>
        <v>1.5384615384615385</v>
      </c>
    </row>
    <row r="563" spans="1:13" ht="12" customHeight="1" x14ac:dyDescent="0.15">
      <c r="A563" s="50" t="s">
        <v>186</v>
      </c>
      <c r="B563" s="53">
        <v>1</v>
      </c>
      <c r="C563" s="53">
        <v>1</v>
      </c>
      <c r="D563" s="53">
        <v>4</v>
      </c>
      <c r="E563" s="53">
        <v>5</v>
      </c>
      <c r="F563" s="53">
        <v>5</v>
      </c>
      <c r="G563" s="59">
        <v>3</v>
      </c>
      <c r="H563" s="14">
        <v>1.6666666666666667</v>
      </c>
      <c r="I563" s="14">
        <v>1.7241379310344827</v>
      </c>
      <c r="J563" s="14">
        <v>5.4054054054054053</v>
      </c>
      <c r="K563" s="14">
        <v>7.2463768115942031</v>
      </c>
      <c r="L563" s="14">
        <f t="shared" si="70"/>
        <v>7.9365079365079358</v>
      </c>
      <c r="M563" s="14">
        <f t="shared" si="71"/>
        <v>4.6153846153846159</v>
      </c>
    </row>
    <row r="564" spans="1:13" ht="12" customHeight="1" x14ac:dyDescent="0.15">
      <c r="A564" s="50" t="s">
        <v>187</v>
      </c>
      <c r="B564" s="53"/>
      <c r="C564" s="53"/>
      <c r="D564" s="53"/>
      <c r="E564" s="53">
        <v>1</v>
      </c>
      <c r="F564" s="53"/>
      <c r="G564" s="59"/>
      <c r="H564" s="14">
        <v>0</v>
      </c>
      <c r="I564" s="14">
        <v>0</v>
      </c>
      <c r="J564" s="14">
        <v>0</v>
      </c>
      <c r="K564" s="14">
        <v>1.4492753623188406</v>
      </c>
      <c r="L564" s="14">
        <f t="shared" si="70"/>
        <v>0</v>
      </c>
      <c r="M564" s="14">
        <f t="shared" si="71"/>
        <v>0</v>
      </c>
    </row>
    <row r="565" spans="1:13" ht="12" customHeight="1" x14ac:dyDescent="0.15">
      <c r="A565" s="50" t="s">
        <v>188</v>
      </c>
      <c r="B565" s="53">
        <v>10</v>
      </c>
      <c r="C565" s="53">
        <v>6</v>
      </c>
      <c r="D565" s="53">
        <v>3</v>
      </c>
      <c r="E565" s="53">
        <v>2</v>
      </c>
      <c r="F565" s="53">
        <v>1</v>
      </c>
      <c r="G565" s="59">
        <v>1</v>
      </c>
      <c r="H565" s="14">
        <v>16.666666666666664</v>
      </c>
      <c r="I565" s="14">
        <v>10.344827586206897</v>
      </c>
      <c r="J565" s="14">
        <v>4.0540540540540544</v>
      </c>
      <c r="K565" s="14">
        <v>2.8985507246376812</v>
      </c>
      <c r="L565" s="14">
        <f t="shared" si="70"/>
        <v>1.5873015873015872</v>
      </c>
      <c r="M565" s="14">
        <f t="shared" si="71"/>
        <v>1.5384615384615385</v>
      </c>
    </row>
    <row r="566" spans="1:13" ht="12" customHeight="1" x14ac:dyDescent="0.15">
      <c r="A566" s="50" t="s">
        <v>189</v>
      </c>
      <c r="B566" s="53">
        <v>5</v>
      </c>
      <c r="C566" s="53">
        <v>6</v>
      </c>
      <c r="D566" s="53">
        <v>12</v>
      </c>
      <c r="E566" s="53">
        <v>12</v>
      </c>
      <c r="F566" s="53">
        <v>12</v>
      </c>
      <c r="G566" s="59">
        <v>16</v>
      </c>
      <c r="H566" s="14">
        <v>8.3333333333333321</v>
      </c>
      <c r="I566" s="14">
        <v>10.344827586206897</v>
      </c>
      <c r="J566" s="14">
        <v>16.216216216216218</v>
      </c>
      <c r="K566" s="14">
        <v>17.391304347826086</v>
      </c>
      <c r="L566" s="14">
        <f t="shared" si="70"/>
        <v>19.047619047619047</v>
      </c>
      <c r="M566" s="14">
        <f t="shared" si="71"/>
        <v>24.615384615384617</v>
      </c>
    </row>
    <row r="567" spans="1:13" ht="12" customHeight="1" x14ac:dyDescent="0.15">
      <c r="A567" s="50" t="s">
        <v>190</v>
      </c>
      <c r="B567" s="53">
        <v>21</v>
      </c>
      <c r="C567" s="53">
        <v>21</v>
      </c>
      <c r="D567" s="53">
        <v>22</v>
      </c>
      <c r="E567" s="53">
        <v>17</v>
      </c>
      <c r="F567" s="53">
        <v>16</v>
      </c>
      <c r="G567" s="59">
        <v>17</v>
      </c>
      <c r="H567" s="14">
        <v>35</v>
      </c>
      <c r="I567" s="14">
        <v>36.206896551724135</v>
      </c>
      <c r="J567" s="14">
        <v>29.72972972972973</v>
      </c>
      <c r="K567" s="14">
        <v>24.637681159420293</v>
      </c>
      <c r="L567" s="14">
        <f t="shared" si="70"/>
        <v>25.396825396825395</v>
      </c>
      <c r="M567" s="14">
        <f t="shared" si="71"/>
        <v>26.153846153846157</v>
      </c>
    </row>
    <row r="568" spans="1:13" ht="12" customHeight="1" x14ac:dyDescent="0.15">
      <c r="A568" s="55" t="s">
        <v>191</v>
      </c>
      <c r="B568" s="56">
        <v>1</v>
      </c>
      <c r="C568" s="56">
        <v>1</v>
      </c>
      <c r="D568" s="56">
        <v>1</v>
      </c>
      <c r="E568" s="56"/>
      <c r="F568" s="56"/>
      <c r="G568" s="60"/>
      <c r="H568" s="57">
        <v>1.6666666666666667</v>
      </c>
      <c r="I568" s="57">
        <v>1.7241379310344827</v>
      </c>
      <c r="J568" s="57">
        <v>1.3513513513513513</v>
      </c>
      <c r="K568" s="57">
        <v>0</v>
      </c>
      <c r="L568" s="57">
        <f t="shared" si="70"/>
        <v>0</v>
      </c>
      <c r="M568" s="57">
        <f t="shared" si="71"/>
        <v>0</v>
      </c>
    </row>
    <row r="569" spans="1:13" ht="12" customHeight="1" x14ac:dyDescent="0.15">
      <c r="A569" s="48" t="s">
        <v>96</v>
      </c>
      <c r="B569" s="49"/>
      <c r="C569" s="49"/>
      <c r="D569" s="49"/>
      <c r="E569" s="49"/>
      <c r="F569" s="49"/>
      <c r="G569" s="49"/>
      <c r="H569" s="5" t="s">
        <v>58</v>
      </c>
      <c r="I569" s="5" t="s">
        <v>58</v>
      </c>
      <c r="J569" s="5" t="s">
        <v>58</v>
      </c>
      <c r="K569" s="5" t="s">
        <v>58</v>
      </c>
      <c r="L569" s="5"/>
      <c r="M569" s="13"/>
    </row>
    <row r="570" spans="1:13" ht="12" customHeight="1" x14ac:dyDescent="0.15">
      <c r="A570" s="90" t="s">
        <v>181</v>
      </c>
      <c r="B570" s="91"/>
      <c r="C570" s="91">
        <v>1</v>
      </c>
      <c r="D570" s="91">
        <v>1</v>
      </c>
      <c r="E570" s="91">
        <v>1</v>
      </c>
      <c r="F570" s="91">
        <v>1</v>
      </c>
      <c r="G570" s="92">
        <v>1</v>
      </c>
      <c r="H570" s="69" t="s">
        <v>58</v>
      </c>
      <c r="I570" s="69">
        <v>5</v>
      </c>
      <c r="J570" s="69">
        <v>7.1428571428571423</v>
      </c>
      <c r="K570" s="69">
        <v>4.7619047619047619</v>
      </c>
      <c r="L570" s="69">
        <f t="shared" ref="L570:L576" si="72">(F570/SUM($F$570:$F$576)*100)</f>
        <v>5</v>
      </c>
      <c r="M570" s="69">
        <f t="shared" ref="M570:M576" si="73">(G570/SUM($G$570:$G$576)*100)</f>
        <v>4.5454545454545459</v>
      </c>
    </row>
    <row r="571" spans="1:13" ht="12" customHeight="1" x14ac:dyDescent="0.15">
      <c r="A571" s="50" t="s">
        <v>182</v>
      </c>
      <c r="B571" s="53"/>
      <c r="C571" s="53">
        <v>2</v>
      </c>
      <c r="D571" s="53">
        <v>4</v>
      </c>
      <c r="E571" s="53">
        <v>5</v>
      </c>
      <c r="F571" s="53">
        <v>4</v>
      </c>
      <c r="G571" s="59">
        <v>5</v>
      </c>
      <c r="H571" s="14" t="s">
        <v>58</v>
      </c>
      <c r="I571" s="14">
        <v>10</v>
      </c>
      <c r="J571" s="14">
        <v>28.571428571428569</v>
      </c>
      <c r="K571" s="14">
        <v>23.809523809523807</v>
      </c>
      <c r="L571" s="14">
        <f t="shared" si="72"/>
        <v>20</v>
      </c>
      <c r="M571" s="14">
        <f t="shared" si="73"/>
        <v>22.727272727272727</v>
      </c>
    </row>
    <row r="572" spans="1:13" ht="12" customHeight="1" x14ac:dyDescent="0.15">
      <c r="A572" s="50" t="s">
        <v>183</v>
      </c>
      <c r="B572" s="53"/>
      <c r="C572" s="53">
        <v>1</v>
      </c>
      <c r="D572" s="53"/>
      <c r="E572" s="53"/>
      <c r="F572" s="53"/>
      <c r="G572" s="59"/>
      <c r="H572" s="14" t="s">
        <v>58</v>
      </c>
      <c r="I572" s="14">
        <v>5</v>
      </c>
      <c r="J572" s="14">
        <v>0</v>
      </c>
      <c r="K572" s="14">
        <v>0</v>
      </c>
      <c r="L572" s="14">
        <f t="shared" si="72"/>
        <v>0</v>
      </c>
      <c r="M572" s="14">
        <f t="shared" si="73"/>
        <v>0</v>
      </c>
    </row>
    <row r="573" spans="1:13" ht="12" customHeight="1" x14ac:dyDescent="0.15">
      <c r="A573" s="50" t="s">
        <v>195</v>
      </c>
      <c r="B573" s="53"/>
      <c r="C573" s="53">
        <v>5</v>
      </c>
      <c r="D573" s="53"/>
      <c r="E573" s="53">
        <v>6</v>
      </c>
      <c r="F573" s="53">
        <v>6</v>
      </c>
      <c r="G573" s="59"/>
      <c r="H573" s="14" t="s">
        <v>58</v>
      </c>
      <c r="I573" s="14">
        <v>25</v>
      </c>
      <c r="J573" s="14">
        <v>0</v>
      </c>
      <c r="K573" s="14">
        <v>28.571428571428569</v>
      </c>
      <c r="L573" s="14">
        <f t="shared" si="72"/>
        <v>30</v>
      </c>
      <c r="M573" s="14">
        <f t="shared" si="73"/>
        <v>0</v>
      </c>
    </row>
    <row r="574" spans="1:13" ht="12" customHeight="1" x14ac:dyDescent="0.15">
      <c r="A574" s="50" t="s">
        <v>188</v>
      </c>
      <c r="B574" s="53"/>
      <c r="C574" s="53">
        <v>1</v>
      </c>
      <c r="D574" s="53">
        <v>1</v>
      </c>
      <c r="E574" s="53">
        <v>1</v>
      </c>
      <c r="F574" s="53">
        <v>1</v>
      </c>
      <c r="G574" s="59">
        <v>1</v>
      </c>
      <c r="H574" s="14" t="s">
        <v>58</v>
      </c>
      <c r="I574" s="14">
        <v>5</v>
      </c>
      <c r="J574" s="14">
        <v>7.1428571428571423</v>
      </c>
      <c r="K574" s="14">
        <v>4.7619047619047619</v>
      </c>
      <c r="L574" s="14">
        <f t="shared" si="72"/>
        <v>5</v>
      </c>
      <c r="M574" s="14">
        <f t="shared" si="73"/>
        <v>4.5454545454545459</v>
      </c>
    </row>
    <row r="575" spans="1:13" ht="12" customHeight="1" x14ac:dyDescent="0.15">
      <c r="A575" s="50" t="s">
        <v>193</v>
      </c>
      <c r="B575" s="53"/>
      <c r="C575" s="53"/>
      <c r="D575" s="53"/>
      <c r="E575" s="53"/>
      <c r="F575" s="53"/>
      <c r="G575" s="59">
        <v>6</v>
      </c>
      <c r="H575" s="14"/>
      <c r="I575" s="14"/>
      <c r="J575" s="14"/>
      <c r="K575" s="14"/>
      <c r="L575" s="14"/>
      <c r="M575" s="14">
        <f t="shared" si="73"/>
        <v>27.27272727272727</v>
      </c>
    </row>
    <row r="576" spans="1:13" ht="12" customHeight="1" x14ac:dyDescent="0.15">
      <c r="A576" s="55" t="s">
        <v>190</v>
      </c>
      <c r="B576" s="56"/>
      <c r="C576" s="56">
        <v>10</v>
      </c>
      <c r="D576" s="56">
        <v>8</v>
      </c>
      <c r="E576" s="56">
        <v>8</v>
      </c>
      <c r="F576" s="56">
        <v>8</v>
      </c>
      <c r="G576" s="60">
        <v>9</v>
      </c>
      <c r="H576" s="57" t="s">
        <v>58</v>
      </c>
      <c r="I576" s="57">
        <v>50</v>
      </c>
      <c r="J576" s="57">
        <v>57.142857142857139</v>
      </c>
      <c r="K576" s="57">
        <v>38.095238095238095</v>
      </c>
      <c r="L576" s="57">
        <f t="shared" si="72"/>
        <v>40</v>
      </c>
      <c r="M576" s="57">
        <f t="shared" si="73"/>
        <v>40.909090909090914</v>
      </c>
    </row>
    <row r="577" spans="1:13" ht="12" customHeight="1" x14ac:dyDescent="0.15">
      <c r="A577" s="48" t="s">
        <v>97</v>
      </c>
      <c r="B577" s="49"/>
      <c r="C577" s="49"/>
      <c r="D577" s="49"/>
      <c r="E577" s="49"/>
      <c r="F577" s="49"/>
      <c r="G577" s="49"/>
      <c r="H577" s="5" t="s">
        <v>58</v>
      </c>
      <c r="I577" s="5" t="s">
        <v>58</v>
      </c>
      <c r="J577" s="5" t="s">
        <v>58</v>
      </c>
      <c r="K577" s="5" t="s">
        <v>58</v>
      </c>
      <c r="L577" s="5"/>
      <c r="M577" s="13"/>
    </row>
    <row r="578" spans="1:13" ht="12" customHeight="1" x14ac:dyDescent="0.15">
      <c r="A578" s="90" t="s">
        <v>192</v>
      </c>
      <c r="B578" s="91"/>
      <c r="C578" s="91">
        <v>1</v>
      </c>
      <c r="D578" s="91">
        <v>1</v>
      </c>
      <c r="E578" s="91"/>
      <c r="F578" s="91"/>
      <c r="G578" s="92"/>
      <c r="H578" s="69">
        <v>0</v>
      </c>
      <c r="I578" s="69">
        <v>6.666666666666667</v>
      </c>
      <c r="J578" s="69">
        <v>6.666666666666667</v>
      </c>
      <c r="K578" s="69">
        <v>0</v>
      </c>
      <c r="L578" s="69">
        <f t="shared" ref="L578:L583" si="74">(F578/SUM($F$578:$F$583)*100)</f>
        <v>0</v>
      </c>
      <c r="M578" s="69">
        <f t="shared" ref="M578:M583" si="75">(G578/SUM($G$578:$G$583)*100)</f>
        <v>0</v>
      </c>
    </row>
    <row r="579" spans="1:13" ht="12" customHeight="1" x14ac:dyDescent="0.15">
      <c r="A579" s="50" t="s">
        <v>182</v>
      </c>
      <c r="B579" s="53">
        <v>2</v>
      </c>
      <c r="C579" s="53">
        <v>3</v>
      </c>
      <c r="D579" s="53">
        <v>4</v>
      </c>
      <c r="E579" s="53">
        <v>5</v>
      </c>
      <c r="F579" s="53">
        <v>4</v>
      </c>
      <c r="G579" s="59">
        <v>5</v>
      </c>
      <c r="H579" s="14">
        <v>12.5</v>
      </c>
      <c r="I579" s="14">
        <v>20</v>
      </c>
      <c r="J579" s="14">
        <v>26.666666666666668</v>
      </c>
      <c r="K579" s="14">
        <v>31.25</v>
      </c>
      <c r="L579" s="14">
        <f t="shared" si="74"/>
        <v>26.666666666666668</v>
      </c>
      <c r="M579" s="14">
        <f t="shared" si="75"/>
        <v>31.25</v>
      </c>
    </row>
    <row r="580" spans="1:13" ht="12" customHeight="1" x14ac:dyDescent="0.15">
      <c r="A580" s="50" t="s">
        <v>183</v>
      </c>
      <c r="B580" s="53">
        <v>1</v>
      </c>
      <c r="C580" s="53"/>
      <c r="D580" s="53"/>
      <c r="E580" s="53"/>
      <c r="F580" s="53"/>
      <c r="G580" s="59"/>
      <c r="H580" s="14">
        <v>6.25</v>
      </c>
      <c r="I580" s="14">
        <v>0</v>
      </c>
      <c r="J580" s="14">
        <v>0</v>
      </c>
      <c r="K580" s="14">
        <v>0</v>
      </c>
      <c r="L580" s="14">
        <f t="shared" si="74"/>
        <v>0</v>
      </c>
      <c r="M580" s="14">
        <f t="shared" si="75"/>
        <v>0</v>
      </c>
    </row>
    <row r="581" spans="1:13" ht="12" customHeight="1" x14ac:dyDescent="0.15">
      <c r="A581" s="50" t="s">
        <v>187</v>
      </c>
      <c r="B581" s="53">
        <v>1</v>
      </c>
      <c r="C581" s="53">
        <v>1</v>
      </c>
      <c r="D581" s="53">
        <v>1</v>
      </c>
      <c r="E581" s="53">
        <v>1</v>
      </c>
      <c r="F581" s="53">
        <v>1</v>
      </c>
      <c r="G581" s="59">
        <v>1</v>
      </c>
      <c r="H581" s="14">
        <v>6.25</v>
      </c>
      <c r="I581" s="14">
        <v>6.666666666666667</v>
      </c>
      <c r="J581" s="14">
        <v>6.666666666666667</v>
      </c>
      <c r="K581" s="14">
        <v>6.25</v>
      </c>
      <c r="L581" s="14">
        <f t="shared" si="74"/>
        <v>6.666666666666667</v>
      </c>
      <c r="M581" s="14">
        <f t="shared" si="75"/>
        <v>6.25</v>
      </c>
    </row>
    <row r="582" spans="1:13" ht="12" customHeight="1" x14ac:dyDescent="0.15">
      <c r="A582" s="50" t="s">
        <v>188</v>
      </c>
      <c r="B582" s="53">
        <v>2</v>
      </c>
      <c r="C582" s="53">
        <v>2</v>
      </c>
      <c r="D582" s="53">
        <v>2</v>
      </c>
      <c r="E582" s="53">
        <v>3</v>
      </c>
      <c r="F582" s="53">
        <v>2</v>
      </c>
      <c r="G582" s="59">
        <v>2</v>
      </c>
      <c r="H582" s="14">
        <v>12.5</v>
      </c>
      <c r="I582" s="14">
        <v>13.333333333333334</v>
      </c>
      <c r="J582" s="14">
        <v>13.333333333333334</v>
      </c>
      <c r="K582" s="14">
        <v>18.75</v>
      </c>
      <c r="L582" s="14">
        <f t="shared" si="74"/>
        <v>13.333333333333334</v>
      </c>
      <c r="M582" s="14">
        <f t="shared" si="75"/>
        <v>12.5</v>
      </c>
    </row>
    <row r="583" spans="1:13" ht="12" customHeight="1" x14ac:dyDescent="0.15">
      <c r="A583" s="50" t="s">
        <v>190</v>
      </c>
      <c r="B583" s="53">
        <v>10</v>
      </c>
      <c r="C583" s="53">
        <v>8</v>
      </c>
      <c r="D583" s="53">
        <v>7</v>
      </c>
      <c r="E583" s="53">
        <v>7</v>
      </c>
      <c r="F583" s="53">
        <v>8</v>
      </c>
      <c r="G583" s="59">
        <v>8</v>
      </c>
      <c r="H583" s="14">
        <v>62.5</v>
      </c>
      <c r="I583" s="14">
        <v>53.333333333333336</v>
      </c>
      <c r="J583" s="14">
        <v>46.666666666666664</v>
      </c>
      <c r="K583" s="14">
        <v>43.75</v>
      </c>
      <c r="L583" s="14">
        <f t="shared" si="74"/>
        <v>53.333333333333336</v>
      </c>
      <c r="M583" s="14">
        <f t="shared" si="75"/>
        <v>50</v>
      </c>
    </row>
    <row r="584" spans="1:13" s="6" customFormat="1" x14ac:dyDescent="0.15">
      <c r="B584" s="44"/>
      <c r="C584" s="44"/>
      <c r="D584" s="44"/>
      <c r="E584" s="44"/>
      <c r="F584" s="44"/>
      <c r="G584" s="44"/>
    </row>
    <row r="585" spans="1:13" ht="12" customHeight="1" x14ac:dyDescent="0.15">
      <c r="A585" s="6"/>
      <c r="B585" s="168" t="s">
        <v>178</v>
      </c>
      <c r="C585" s="169"/>
      <c r="D585" s="169"/>
      <c r="E585" s="169"/>
      <c r="F585" s="169"/>
      <c r="G585" s="170"/>
      <c r="H585" s="168" t="s">
        <v>179</v>
      </c>
      <c r="I585" s="169"/>
      <c r="J585" s="169"/>
      <c r="K585" s="169"/>
      <c r="L585" s="169"/>
      <c r="M585" s="170"/>
    </row>
    <row r="586" spans="1:13" ht="12" customHeight="1" x14ac:dyDescent="0.15">
      <c r="A586" s="6"/>
      <c r="B586" s="2" t="s">
        <v>180</v>
      </c>
      <c r="C586" s="2" t="s">
        <v>33</v>
      </c>
      <c r="D586" s="2" t="s">
        <v>34</v>
      </c>
      <c r="E586" s="2" t="s">
        <v>35</v>
      </c>
      <c r="F586" s="2" t="s">
        <v>36</v>
      </c>
      <c r="G586" s="2" t="s">
        <v>37</v>
      </c>
      <c r="H586" s="2" t="s">
        <v>180</v>
      </c>
      <c r="I586" s="2" t="s">
        <v>33</v>
      </c>
      <c r="J586" s="2" t="s">
        <v>34</v>
      </c>
      <c r="K586" s="2" t="s">
        <v>35</v>
      </c>
      <c r="L586" s="2" t="s">
        <v>36</v>
      </c>
      <c r="M586" s="2" t="s">
        <v>37</v>
      </c>
    </row>
    <row r="587" spans="1:13" ht="12" customHeight="1" x14ac:dyDescent="0.15">
      <c r="A587" s="48" t="s">
        <v>175</v>
      </c>
      <c r="B587" s="49"/>
      <c r="C587" s="49"/>
      <c r="D587" s="49"/>
      <c r="E587" s="49"/>
      <c r="F587" s="49"/>
      <c r="G587" s="49"/>
      <c r="H587" s="5" t="s">
        <v>58</v>
      </c>
      <c r="I587" s="5" t="s">
        <v>58</v>
      </c>
      <c r="J587" s="5" t="s">
        <v>58</v>
      </c>
      <c r="K587" s="5" t="s">
        <v>58</v>
      </c>
      <c r="L587" s="5"/>
      <c r="M587" s="13"/>
    </row>
    <row r="588" spans="1:13" ht="12" customHeight="1" x14ac:dyDescent="0.15">
      <c r="A588" s="90" t="s">
        <v>181</v>
      </c>
      <c r="B588" s="91">
        <v>3</v>
      </c>
      <c r="C588" s="91">
        <v>3</v>
      </c>
      <c r="D588" s="91">
        <v>2</v>
      </c>
      <c r="E588" s="91"/>
      <c r="F588" s="91"/>
      <c r="G588" s="92">
        <v>2</v>
      </c>
      <c r="H588" s="69">
        <v>14.285714285714285</v>
      </c>
      <c r="I588" s="69">
        <v>16.666666666666664</v>
      </c>
      <c r="J588" s="69">
        <v>11.111111111111111</v>
      </c>
      <c r="K588" s="69" t="s">
        <v>58</v>
      </c>
      <c r="L588" s="69"/>
      <c r="M588" s="69">
        <f>G588/SUM($G$588:$G$593)*100</f>
        <v>9.0909090909090917</v>
      </c>
    </row>
    <row r="589" spans="1:13" ht="12" customHeight="1" x14ac:dyDescent="0.15">
      <c r="A589" s="50" t="s">
        <v>182</v>
      </c>
      <c r="B589" s="53">
        <v>3</v>
      </c>
      <c r="C589" s="53">
        <v>4</v>
      </c>
      <c r="D589" s="53">
        <v>5</v>
      </c>
      <c r="E589" s="53"/>
      <c r="F589" s="53"/>
      <c r="G589" s="59">
        <v>9</v>
      </c>
      <c r="H589" s="14">
        <v>14.285714285714285</v>
      </c>
      <c r="I589" s="14">
        <v>22.222222222222221</v>
      </c>
      <c r="J589" s="14">
        <v>27.777777777777779</v>
      </c>
      <c r="K589" s="14" t="s">
        <v>58</v>
      </c>
      <c r="L589" s="14"/>
      <c r="M589" s="14">
        <f t="shared" ref="M589:M593" si="76">G589/SUM($G$588:$G$593)*100</f>
        <v>40.909090909090914</v>
      </c>
    </row>
    <row r="590" spans="1:13" ht="12" customHeight="1" x14ac:dyDescent="0.15">
      <c r="A590" s="50" t="s">
        <v>183</v>
      </c>
      <c r="B590" s="53"/>
      <c r="C590" s="53"/>
      <c r="D590" s="53">
        <v>1</v>
      </c>
      <c r="E590" s="53"/>
      <c r="F590" s="53"/>
      <c r="G590" s="59">
        <v>1</v>
      </c>
      <c r="H590" s="14">
        <v>0</v>
      </c>
      <c r="I590" s="14">
        <v>0</v>
      </c>
      <c r="J590" s="14">
        <v>5.5555555555555554</v>
      </c>
      <c r="K590" s="14" t="s">
        <v>58</v>
      </c>
      <c r="L590" s="14"/>
      <c r="M590" s="14">
        <f t="shared" si="76"/>
        <v>4.5454545454545459</v>
      </c>
    </row>
    <row r="591" spans="1:13" ht="12" customHeight="1" x14ac:dyDescent="0.15">
      <c r="A591" s="50" t="s">
        <v>186</v>
      </c>
      <c r="B591" s="53">
        <v>1</v>
      </c>
      <c r="C591" s="53">
        <v>1</v>
      </c>
      <c r="D591" s="53">
        <v>1</v>
      </c>
      <c r="E591" s="53"/>
      <c r="F591" s="53"/>
      <c r="G591" s="59">
        <v>2</v>
      </c>
      <c r="H591" s="14">
        <v>4.7619047619047619</v>
      </c>
      <c r="I591" s="14">
        <v>5.5555555555555554</v>
      </c>
      <c r="J591" s="14">
        <v>5.5555555555555554</v>
      </c>
      <c r="K591" s="14" t="s">
        <v>58</v>
      </c>
      <c r="L591" s="14"/>
      <c r="M591" s="14">
        <f t="shared" si="76"/>
        <v>9.0909090909090917</v>
      </c>
    </row>
    <row r="592" spans="1:13" ht="12" customHeight="1" x14ac:dyDescent="0.15">
      <c r="A592" s="50" t="s">
        <v>188</v>
      </c>
      <c r="B592" s="53">
        <v>6</v>
      </c>
      <c r="C592" s="53">
        <v>2</v>
      </c>
      <c r="D592" s="53">
        <v>1</v>
      </c>
      <c r="E592" s="53"/>
      <c r="F592" s="53"/>
      <c r="G592" s="59"/>
      <c r="H592" s="14">
        <v>28.571428571428569</v>
      </c>
      <c r="I592" s="14">
        <v>11.111111111111111</v>
      </c>
      <c r="J592" s="14">
        <v>5.5555555555555554</v>
      </c>
      <c r="K592" s="14" t="s">
        <v>58</v>
      </c>
      <c r="L592" s="14"/>
      <c r="M592" s="14">
        <f t="shared" si="76"/>
        <v>0</v>
      </c>
    </row>
    <row r="593" spans="1:13" ht="12" customHeight="1" x14ac:dyDescent="0.15">
      <c r="A593" s="50" t="s">
        <v>190</v>
      </c>
      <c r="B593" s="53">
        <v>8</v>
      </c>
      <c r="C593" s="53">
        <v>8</v>
      </c>
      <c r="D593" s="53">
        <v>8</v>
      </c>
      <c r="E593" s="53"/>
      <c r="F593" s="53"/>
      <c r="G593" s="59">
        <v>8</v>
      </c>
      <c r="H593" s="14">
        <v>38.095238095238095</v>
      </c>
      <c r="I593" s="14">
        <v>44.444444444444443</v>
      </c>
      <c r="J593" s="14">
        <v>44.444444444444443</v>
      </c>
      <c r="K593" s="14" t="s">
        <v>58</v>
      </c>
      <c r="L593" s="14"/>
      <c r="M593" s="14">
        <f t="shared" si="76"/>
        <v>36.363636363636367</v>
      </c>
    </row>
    <row r="594" spans="1:13" ht="12" customHeight="1" x14ac:dyDescent="0.15">
      <c r="A594" s="48" t="s">
        <v>175</v>
      </c>
      <c r="B594" s="49"/>
      <c r="C594" s="49"/>
      <c r="D594" s="49"/>
      <c r="E594" s="49"/>
      <c r="F594" s="49"/>
      <c r="G594" s="49"/>
      <c r="H594" s="5" t="s">
        <v>58</v>
      </c>
      <c r="I594" s="5" t="s">
        <v>58</v>
      </c>
      <c r="J594" s="5" t="s">
        <v>58</v>
      </c>
      <c r="K594" s="5" t="s">
        <v>58</v>
      </c>
      <c r="L594" s="5"/>
      <c r="M594" s="13"/>
    </row>
    <row r="595" spans="1:13" ht="12" customHeight="1" x14ac:dyDescent="0.15">
      <c r="A595" s="90" t="s">
        <v>181</v>
      </c>
      <c r="B595" s="91"/>
      <c r="C595" s="91"/>
      <c r="D595" s="91"/>
      <c r="E595" s="91"/>
      <c r="F595" s="91">
        <v>2</v>
      </c>
      <c r="G595" s="92"/>
      <c r="H595" s="69"/>
      <c r="I595" s="69"/>
      <c r="J595" s="69"/>
      <c r="K595" s="69" t="s">
        <v>58</v>
      </c>
      <c r="L595" s="69">
        <f>(F595/SUM($F$595:$F$599)*100)</f>
        <v>9.5238095238095237</v>
      </c>
      <c r="M595" s="69"/>
    </row>
    <row r="596" spans="1:13" ht="12" customHeight="1" x14ac:dyDescent="0.15">
      <c r="A596" s="50" t="s">
        <v>182</v>
      </c>
      <c r="B596" s="53"/>
      <c r="C596" s="53"/>
      <c r="D596" s="53"/>
      <c r="E596" s="53"/>
      <c r="F596" s="53">
        <v>8</v>
      </c>
      <c r="G596" s="59"/>
      <c r="H596" s="14"/>
      <c r="I596" s="14"/>
      <c r="J596" s="14"/>
      <c r="K596" s="14" t="s">
        <v>58</v>
      </c>
      <c r="L596" s="14">
        <f>(F596/SUM($F$595:$F$599)*100)</f>
        <v>38.095238095238095</v>
      </c>
      <c r="M596" s="14"/>
    </row>
    <row r="597" spans="1:13" ht="12" customHeight="1" x14ac:dyDescent="0.15">
      <c r="A597" s="50" t="s">
        <v>183</v>
      </c>
      <c r="B597" s="53"/>
      <c r="C597" s="53"/>
      <c r="D597" s="53"/>
      <c r="E597" s="53"/>
      <c r="F597" s="53">
        <v>1</v>
      </c>
      <c r="G597" s="59"/>
      <c r="H597" s="14"/>
      <c r="I597" s="14"/>
      <c r="J597" s="14"/>
      <c r="K597" s="14" t="s">
        <v>58</v>
      </c>
      <c r="L597" s="14">
        <f>(F597/SUM($F$595:$F$599)*100)</f>
        <v>4.7619047619047619</v>
      </c>
      <c r="M597" s="14"/>
    </row>
    <row r="598" spans="1:13" ht="12" customHeight="1" x14ac:dyDescent="0.15">
      <c r="A598" s="50" t="s">
        <v>186</v>
      </c>
      <c r="B598" s="53"/>
      <c r="C598" s="53"/>
      <c r="D598" s="53"/>
      <c r="E598" s="53"/>
      <c r="F598" s="53">
        <v>2</v>
      </c>
      <c r="G598" s="59"/>
      <c r="H598" s="14"/>
      <c r="I598" s="14"/>
      <c r="J598" s="14"/>
      <c r="K598" s="14" t="s">
        <v>58</v>
      </c>
      <c r="L598" s="14">
        <f>(F598/SUM($F$595:$F$599)*100)</f>
        <v>9.5238095238095237</v>
      </c>
      <c r="M598" s="14"/>
    </row>
    <row r="599" spans="1:13" ht="12" customHeight="1" x14ac:dyDescent="0.15">
      <c r="A599" s="55" t="s">
        <v>190</v>
      </c>
      <c r="B599" s="56"/>
      <c r="C599" s="56"/>
      <c r="D599" s="56"/>
      <c r="E599" s="56"/>
      <c r="F599" s="56">
        <v>8</v>
      </c>
      <c r="G599" s="60"/>
      <c r="H599" s="57"/>
      <c r="I599" s="57"/>
      <c r="J599" s="57"/>
      <c r="K599" s="57" t="s">
        <v>58</v>
      </c>
      <c r="L599" s="57">
        <f>(F599/SUM($F$595:$F$599)*100)</f>
        <v>38.095238095238095</v>
      </c>
      <c r="M599" s="57"/>
    </row>
    <row r="600" spans="1:13" ht="12" customHeight="1" x14ac:dyDescent="0.15">
      <c r="A600" s="48" t="s">
        <v>100</v>
      </c>
      <c r="B600" s="49"/>
      <c r="C600" s="49"/>
      <c r="D600" s="49"/>
      <c r="E600" s="49"/>
      <c r="F600" s="49"/>
      <c r="G600" s="49"/>
      <c r="H600" s="5" t="s">
        <v>58</v>
      </c>
      <c r="I600" s="5" t="s">
        <v>58</v>
      </c>
      <c r="J600" s="5" t="s">
        <v>58</v>
      </c>
      <c r="K600" s="5" t="s">
        <v>58</v>
      </c>
      <c r="L600" s="5"/>
      <c r="M600" s="13"/>
    </row>
    <row r="601" spans="1:13" ht="12" customHeight="1" x14ac:dyDescent="0.15">
      <c r="A601" s="90" t="s">
        <v>182</v>
      </c>
      <c r="B601" s="91"/>
      <c r="C601" s="91"/>
      <c r="D601" s="91"/>
      <c r="E601" s="91">
        <v>2</v>
      </c>
      <c r="F601" s="91">
        <v>2</v>
      </c>
      <c r="G601" s="92">
        <v>2</v>
      </c>
      <c r="H601" s="69" t="s">
        <v>58</v>
      </c>
      <c r="I601" s="69" t="s">
        <v>58</v>
      </c>
      <c r="J601" s="69" t="s">
        <v>58</v>
      </c>
      <c r="K601" s="69">
        <v>12.5</v>
      </c>
      <c r="L601" s="69">
        <f>(F601/SUM($F$601:$F$605)*100)</f>
        <v>40</v>
      </c>
      <c r="M601" s="69">
        <f>(G601/SUM($G$601:$G$605)*100)</f>
        <v>50</v>
      </c>
    </row>
    <row r="602" spans="1:13" ht="12" customHeight="1" x14ac:dyDescent="0.15">
      <c r="A602" s="50" t="s">
        <v>195</v>
      </c>
      <c r="B602" s="53"/>
      <c r="C602" s="53"/>
      <c r="D602" s="53"/>
      <c r="E602" s="53">
        <v>11</v>
      </c>
      <c r="F602" s="53"/>
      <c r="G602" s="59"/>
      <c r="H602" s="14" t="s">
        <v>58</v>
      </c>
      <c r="I602" s="14" t="s">
        <v>58</v>
      </c>
      <c r="J602" s="14" t="s">
        <v>58</v>
      </c>
      <c r="K602" s="14">
        <v>68.75</v>
      </c>
      <c r="L602" s="14">
        <f>(F602/SUM($F$601:$F$605)*100)</f>
        <v>0</v>
      </c>
      <c r="M602" s="14">
        <f>(G602/SUM($G$601:$G$605)*100)</f>
        <v>0</v>
      </c>
    </row>
    <row r="603" spans="1:13" ht="12" customHeight="1" x14ac:dyDescent="0.15">
      <c r="A603" s="50" t="s">
        <v>186</v>
      </c>
      <c r="B603" s="53"/>
      <c r="C603" s="53"/>
      <c r="D603" s="53"/>
      <c r="E603" s="53">
        <v>2</v>
      </c>
      <c r="F603" s="53">
        <v>2</v>
      </c>
      <c r="G603" s="59"/>
      <c r="H603" s="14" t="s">
        <v>58</v>
      </c>
      <c r="I603" s="14" t="s">
        <v>58</v>
      </c>
      <c r="J603" s="14" t="s">
        <v>58</v>
      </c>
      <c r="K603" s="14">
        <v>12.5</v>
      </c>
      <c r="L603" s="14">
        <f>(F603/SUM($F$601:$F$605)*100)</f>
        <v>40</v>
      </c>
      <c r="M603" s="14">
        <f>(G603/SUM($G$601:$G$605)*100)</f>
        <v>0</v>
      </c>
    </row>
    <row r="604" spans="1:13" ht="12" customHeight="1" x14ac:dyDescent="0.15">
      <c r="A604" s="50" t="s">
        <v>188</v>
      </c>
      <c r="B604" s="53"/>
      <c r="C604" s="53"/>
      <c r="D604" s="53"/>
      <c r="E604" s="53"/>
      <c r="F604" s="53"/>
      <c r="G604" s="59">
        <v>1</v>
      </c>
      <c r="H604" s="14"/>
      <c r="I604" s="14"/>
      <c r="J604" s="14"/>
      <c r="K604" s="14"/>
      <c r="L604" s="14"/>
      <c r="M604" s="14">
        <f>(G604/SUM($G$601:$G$605)*100)</f>
        <v>25</v>
      </c>
    </row>
    <row r="605" spans="1:13" ht="12" customHeight="1" x14ac:dyDescent="0.15">
      <c r="A605" s="55" t="s">
        <v>190</v>
      </c>
      <c r="B605" s="56"/>
      <c r="C605" s="56"/>
      <c r="D605" s="56"/>
      <c r="E605" s="56">
        <v>1</v>
      </c>
      <c r="F605" s="56">
        <v>1</v>
      </c>
      <c r="G605" s="60">
        <v>1</v>
      </c>
      <c r="H605" s="57" t="s">
        <v>58</v>
      </c>
      <c r="I605" s="57" t="s">
        <v>58</v>
      </c>
      <c r="J605" s="57" t="s">
        <v>58</v>
      </c>
      <c r="K605" s="57">
        <v>6.25</v>
      </c>
      <c r="L605" s="57">
        <f>(F605/SUM($F$601:$F$605)*100)</f>
        <v>20</v>
      </c>
      <c r="M605" s="57">
        <f>(G605/SUM($G$601:$G$605)*100)</f>
        <v>25</v>
      </c>
    </row>
    <row r="606" spans="1:13" ht="12" customHeight="1" x14ac:dyDescent="0.15">
      <c r="A606" s="48" t="s">
        <v>101</v>
      </c>
      <c r="B606" s="49"/>
      <c r="C606" s="49"/>
      <c r="D606" s="49"/>
      <c r="E606" s="49"/>
      <c r="F606" s="49"/>
      <c r="G606" s="49"/>
      <c r="H606" s="5" t="s">
        <v>58</v>
      </c>
      <c r="I606" s="5" t="s">
        <v>58</v>
      </c>
      <c r="J606" s="5" t="s">
        <v>58</v>
      </c>
      <c r="K606" s="5" t="s">
        <v>58</v>
      </c>
      <c r="L606" s="5"/>
      <c r="M606" s="13"/>
    </row>
    <row r="607" spans="1:13" ht="12" customHeight="1" x14ac:dyDescent="0.15">
      <c r="A607" s="90" t="s">
        <v>181</v>
      </c>
      <c r="B607" s="91">
        <v>1</v>
      </c>
      <c r="C607" s="91">
        <v>1</v>
      </c>
      <c r="D607" s="91">
        <v>1</v>
      </c>
      <c r="E607" s="91">
        <v>1</v>
      </c>
      <c r="F607" s="91">
        <v>1</v>
      </c>
      <c r="G607" s="92">
        <v>1</v>
      </c>
      <c r="H607" s="69">
        <v>3.225806451612903</v>
      </c>
      <c r="I607" s="69">
        <v>3.4482758620689653</v>
      </c>
      <c r="J607" s="69">
        <v>3.3333333333333335</v>
      </c>
      <c r="K607" s="69">
        <v>2.0408163265306123</v>
      </c>
      <c r="L607" s="69">
        <f t="shared" ref="L607:L615" si="77">(F607/SUM($F$607:$F$615)*100)</f>
        <v>3.4482758620689653</v>
      </c>
      <c r="M607" s="69">
        <f t="shared" ref="M607:M615" si="78">(G607/SUM($G$607:$G$615)*100)</f>
        <v>3.3333333333333335</v>
      </c>
    </row>
    <row r="608" spans="1:13" ht="12" customHeight="1" x14ac:dyDescent="0.15">
      <c r="A608" s="50" t="s">
        <v>182</v>
      </c>
      <c r="B608" s="53">
        <v>8</v>
      </c>
      <c r="C608" s="53">
        <v>7</v>
      </c>
      <c r="D608" s="53">
        <v>11</v>
      </c>
      <c r="E608" s="53">
        <v>10</v>
      </c>
      <c r="F608" s="53">
        <v>10</v>
      </c>
      <c r="G608" s="59">
        <v>10</v>
      </c>
      <c r="H608" s="14">
        <v>25.806451612903224</v>
      </c>
      <c r="I608" s="14">
        <v>24.137931034482758</v>
      </c>
      <c r="J608" s="14">
        <v>36.666666666666664</v>
      </c>
      <c r="K608" s="14">
        <v>20.408163265306122</v>
      </c>
      <c r="L608" s="14">
        <f t="shared" si="77"/>
        <v>34.482758620689658</v>
      </c>
      <c r="M608" s="14">
        <f t="shared" si="78"/>
        <v>33.333333333333329</v>
      </c>
    </row>
    <row r="609" spans="1:13" ht="12" customHeight="1" x14ac:dyDescent="0.15">
      <c r="A609" s="50" t="s">
        <v>195</v>
      </c>
      <c r="B609" s="53"/>
      <c r="C609" s="53"/>
      <c r="D609" s="53"/>
      <c r="E609" s="53">
        <v>20</v>
      </c>
      <c r="F609" s="53"/>
      <c r="G609" s="59"/>
      <c r="H609" s="14">
        <v>0</v>
      </c>
      <c r="I609" s="14">
        <v>0</v>
      </c>
      <c r="J609" s="14">
        <v>0</v>
      </c>
      <c r="K609" s="14">
        <v>40.816326530612244</v>
      </c>
      <c r="L609" s="14">
        <f t="shared" si="77"/>
        <v>0</v>
      </c>
      <c r="M609" s="14">
        <f t="shared" si="78"/>
        <v>0</v>
      </c>
    </row>
    <row r="610" spans="1:13" ht="12" customHeight="1" x14ac:dyDescent="0.15">
      <c r="A610" s="50" t="s">
        <v>185</v>
      </c>
      <c r="B610" s="53">
        <v>1</v>
      </c>
      <c r="C610" s="53">
        <v>1</v>
      </c>
      <c r="D610" s="53">
        <v>1</v>
      </c>
      <c r="E610" s="53"/>
      <c r="F610" s="53"/>
      <c r="G610" s="59"/>
      <c r="H610" s="14">
        <v>3.225806451612903</v>
      </c>
      <c r="I610" s="14">
        <v>3.4482758620689653</v>
      </c>
      <c r="J610" s="14">
        <v>3.3333333333333335</v>
      </c>
      <c r="K610" s="14">
        <v>0</v>
      </c>
      <c r="L610" s="14">
        <f t="shared" si="77"/>
        <v>0</v>
      </c>
      <c r="M610" s="14">
        <f t="shared" si="78"/>
        <v>0</v>
      </c>
    </row>
    <row r="611" spans="1:13" ht="12" customHeight="1" x14ac:dyDescent="0.15">
      <c r="A611" s="50" t="s">
        <v>186</v>
      </c>
      <c r="B611" s="53"/>
      <c r="C611" s="53"/>
      <c r="D611" s="53"/>
      <c r="E611" s="53">
        <v>1</v>
      </c>
      <c r="F611" s="53">
        <v>1</v>
      </c>
      <c r="G611" s="59"/>
      <c r="H611" s="14">
        <v>0</v>
      </c>
      <c r="I611" s="14">
        <v>0</v>
      </c>
      <c r="J611" s="14">
        <v>0</v>
      </c>
      <c r="K611" s="14">
        <v>2.0408163265306123</v>
      </c>
      <c r="L611" s="14">
        <f t="shared" si="77"/>
        <v>3.4482758620689653</v>
      </c>
      <c r="M611" s="14">
        <f t="shared" si="78"/>
        <v>0</v>
      </c>
    </row>
    <row r="612" spans="1:13" ht="12" customHeight="1" x14ac:dyDescent="0.15">
      <c r="A612" s="50" t="s">
        <v>188</v>
      </c>
      <c r="B612" s="53">
        <v>3</v>
      </c>
      <c r="C612" s="53">
        <v>3</v>
      </c>
      <c r="D612" s="53">
        <v>3</v>
      </c>
      <c r="E612" s="53">
        <v>2</v>
      </c>
      <c r="F612" s="53">
        <v>3</v>
      </c>
      <c r="G612" s="59">
        <v>3</v>
      </c>
      <c r="H612" s="14">
        <v>9.67741935483871</v>
      </c>
      <c r="I612" s="14">
        <v>10.344827586206897</v>
      </c>
      <c r="J612" s="14">
        <v>10</v>
      </c>
      <c r="K612" s="14">
        <v>4.0816326530612246</v>
      </c>
      <c r="L612" s="14">
        <f t="shared" si="77"/>
        <v>10.344827586206897</v>
      </c>
      <c r="M612" s="14">
        <f t="shared" si="78"/>
        <v>10</v>
      </c>
    </row>
    <row r="613" spans="1:13" ht="12" customHeight="1" x14ac:dyDescent="0.15">
      <c r="A613" s="50" t="s">
        <v>189</v>
      </c>
      <c r="B613" s="53"/>
      <c r="C613" s="53"/>
      <c r="D613" s="53"/>
      <c r="E613" s="53">
        <v>1</v>
      </c>
      <c r="F613" s="53"/>
      <c r="G613" s="59">
        <v>1</v>
      </c>
      <c r="H613" s="14">
        <v>0</v>
      </c>
      <c r="I613" s="14">
        <v>0</v>
      </c>
      <c r="J613" s="14">
        <v>0</v>
      </c>
      <c r="K613" s="14">
        <v>2.0408163265306123</v>
      </c>
      <c r="L613" s="14">
        <f t="shared" si="77"/>
        <v>0</v>
      </c>
      <c r="M613" s="14">
        <f t="shared" si="78"/>
        <v>3.3333333333333335</v>
      </c>
    </row>
    <row r="614" spans="1:13" ht="12" customHeight="1" x14ac:dyDescent="0.15">
      <c r="A614" s="50" t="s">
        <v>190</v>
      </c>
      <c r="B614" s="53">
        <v>16</v>
      </c>
      <c r="C614" s="53">
        <v>15</v>
      </c>
      <c r="D614" s="53">
        <v>12</v>
      </c>
      <c r="E614" s="53">
        <v>14</v>
      </c>
      <c r="F614" s="53">
        <v>14</v>
      </c>
      <c r="G614" s="59">
        <v>15</v>
      </c>
      <c r="H614" s="14">
        <v>51.612903225806448</v>
      </c>
      <c r="I614" s="14">
        <v>51.724137931034484</v>
      </c>
      <c r="J614" s="14">
        <v>40</v>
      </c>
      <c r="K614" s="14">
        <v>28.571428571428569</v>
      </c>
      <c r="L614" s="14">
        <f t="shared" si="77"/>
        <v>48.275862068965516</v>
      </c>
      <c r="M614" s="14">
        <f t="shared" si="78"/>
        <v>50</v>
      </c>
    </row>
    <row r="615" spans="1:13" ht="12" customHeight="1" x14ac:dyDescent="0.15">
      <c r="A615" s="50" t="s">
        <v>191</v>
      </c>
      <c r="B615" s="53">
        <v>2</v>
      </c>
      <c r="C615" s="53">
        <v>2</v>
      </c>
      <c r="D615" s="53">
        <v>2</v>
      </c>
      <c r="E615" s="53"/>
      <c r="F615" s="53"/>
      <c r="G615" s="59"/>
      <c r="H615" s="14">
        <v>6.4516129032258061</v>
      </c>
      <c r="I615" s="14">
        <v>6.8965517241379306</v>
      </c>
      <c r="J615" s="14">
        <v>6.666666666666667</v>
      </c>
      <c r="K615" s="14">
        <v>0</v>
      </c>
      <c r="L615" s="14">
        <f t="shared" si="77"/>
        <v>0</v>
      </c>
      <c r="M615" s="14">
        <f t="shared" si="78"/>
        <v>0</v>
      </c>
    </row>
    <row r="616" spans="1:13" s="6" customFormat="1" x14ac:dyDescent="0.15">
      <c r="B616" s="44"/>
      <c r="C616" s="44"/>
      <c r="D616" s="44"/>
      <c r="E616" s="44"/>
      <c r="F616" s="44"/>
      <c r="G616" s="44"/>
    </row>
    <row r="617" spans="1:13" ht="12" customHeight="1" x14ac:dyDescent="0.15">
      <c r="A617" s="6"/>
      <c r="B617" s="168" t="s">
        <v>178</v>
      </c>
      <c r="C617" s="169"/>
      <c r="D617" s="169"/>
      <c r="E617" s="169"/>
      <c r="F617" s="169"/>
      <c r="G617" s="170"/>
      <c r="H617" s="168" t="s">
        <v>179</v>
      </c>
      <c r="I617" s="169"/>
      <c r="J617" s="169"/>
      <c r="K617" s="169"/>
      <c r="L617" s="169"/>
      <c r="M617" s="170"/>
    </row>
    <row r="618" spans="1:13" ht="12" customHeight="1" x14ac:dyDescent="0.15">
      <c r="A618" s="6"/>
      <c r="B618" s="2" t="s">
        <v>180</v>
      </c>
      <c r="C618" s="2" t="s">
        <v>33</v>
      </c>
      <c r="D618" s="2" t="s">
        <v>34</v>
      </c>
      <c r="E618" s="2" t="s">
        <v>35</v>
      </c>
      <c r="F618" s="2" t="s">
        <v>36</v>
      </c>
      <c r="G618" s="2" t="s">
        <v>37</v>
      </c>
      <c r="H618" s="2" t="s">
        <v>180</v>
      </c>
      <c r="I618" s="2" t="s">
        <v>33</v>
      </c>
      <c r="J618" s="2" t="s">
        <v>34</v>
      </c>
      <c r="K618" s="2" t="s">
        <v>35</v>
      </c>
      <c r="L618" s="2" t="s">
        <v>36</v>
      </c>
      <c r="M618" s="2" t="s">
        <v>37</v>
      </c>
    </row>
    <row r="619" spans="1:13" ht="12" customHeight="1" x14ac:dyDescent="0.15">
      <c r="A619" s="3" t="s">
        <v>102</v>
      </c>
      <c r="B619" s="45"/>
      <c r="C619" s="45"/>
      <c r="D619" s="45"/>
      <c r="E619" s="45"/>
      <c r="F619" s="45"/>
      <c r="G619" s="45"/>
      <c r="H619" s="62" t="s">
        <v>58</v>
      </c>
      <c r="I619" s="62" t="s">
        <v>58</v>
      </c>
      <c r="J619" s="62" t="s">
        <v>58</v>
      </c>
      <c r="K619" s="62" t="s">
        <v>58</v>
      </c>
      <c r="L619" s="62"/>
      <c r="M619" s="71"/>
    </row>
    <row r="620" spans="1:13" ht="12" customHeight="1" x14ac:dyDescent="0.15">
      <c r="A620" s="58" t="s">
        <v>71</v>
      </c>
      <c r="B620" s="63"/>
      <c r="C620" s="63"/>
      <c r="D620" s="63"/>
      <c r="E620" s="63"/>
      <c r="F620" s="63"/>
      <c r="G620" s="63"/>
      <c r="H620" s="5" t="s">
        <v>58</v>
      </c>
      <c r="I620" s="5" t="s">
        <v>58</v>
      </c>
      <c r="J620" s="5" t="s">
        <v>58</v>
      </c>
      <c r="K620" s="5" t="s">
        <v>58</v>
      </c>
      <c r="L620" s="5"/>
      <c r="M620" s="13"/>
    </row>
    <row r="621" spans="1:13" ht="12" customHeight="1" x14ac:dyDescent="0.15">
      <c r="A621" s="90" t="s">
        <v>181</v>
      </c>
      <c r="B621" s="91"/>
      <c r="C621" s="91"/>
      <c r="D621" s="91"/>
      <c r="E621" s="91"/>
      <c r="F621" s="91"/>
      <c r="G621" s="92">
        <v>1</v>
      </c>
      <c r="H621" s="69"/>
      <c r="I621" s="69"/>
      <c r="J621" s="69"/>
      <c r="K621" s="69"/>
      <c r="L621" s="69"/>
      <c r="M621" s="57">
        <f t="shared" ref="M621:M630" si="79">(G621/SUM($G$621:$G$631)*100)</f>
        <v>0.86206896551724133</v>
      </c>
    </row>
    <row r="622" spans="1:13" ht="12" customHeight="1" x14ac:dyDescent="0.15">
      <c r="A622" s="50" t="s">
        <v>182</v>
      </c>
      <c r="B622" s="53"/>
      <c r="C622" s="53"/>
      <c r="D622" s="53"/>
      <c r="E622" s="53">
        <v>3</v>
      </c>
      <c r="F622" s="53">
        <v>9</v>
      </c>
      <c r="G622" s="59">
        <v>11</v>
      </c>
      <c r="H622" s="14" t="s">
        <v>58</v>
      </c>
      <c r="I622" s="14" t="s">
        <v>58</v>
      </c>
      <c r="J622" s="14" t="s">
        <v>58</v>
      </c>
      <c r="K622" s="14">
        <v>4.4117647058823533</v>
      </c>
      <c r="L622" s="14">
        <f t="shared" ref="L622:L631" si="80">(F622/SUM($F$622:$F$631)*100)</f>
        <v>9.183673469387756</v>
      </c>
      <c r="M622" s="57">
        <f t="shared" si="79"/>
        <v>9.4827586206896548</v>
      </c>
    </row>
    <row r="623" spans="1:13" ht="12" customHeight="1" x14ac:dyDescent="0.15">
      <c r="A623" s="50" t="s">
        <v>183</v>
      </c>
      <c r="B623" s="53"/>
      <c r="C623" s="53"/>
      <c r="D623" s="53"/>
      <c r="E623" s="53"/>
      <c r="F623" s="53"/>
      <c r="G623" s="59">
        <v>1</v>
      </c>
      <c r="H623" s="14"/>
      <c r="I623" s="14"/>
      <c r="J623" s="14"/>
      <c r="K623" s="14"/>
      <c r="L623" s="14"/>
      <c r="M623" s="57">
        <f t="shared" si="79"/>
        <v>0.86206896551724133</v>
      </c>
    </row>
    <row r="624" spans="1:13" ht="12" customHeight="1" x14ac:dyDescent="0.15">
      <c r="A624" s="50" t="s">
        <v>184</v>
      </c>
      <c r="B624" s="53"/>
      <c r="C624" s="53"/>
      <c r="D624" s="53"/>
      <c r="E624" s="53">
        <v>3</v>
      </c>
      <c r="F624" s="53">
        <v>3</v>
      </c>
      <c r="G624" s="59">
        <v>3</v>
      </c>
      <c r="H624" s="14" t="s">
        <v>58</v>
      </c>
      <c r="I624" s="14" t="s">
        <v>58</v>
      </c>
      <c r="J624" s="14" t="s">
        <v>58</v>
      </c>
      <c r="K624" s="14">
        <v>4.4117647058823533</v>
      </c>
      <c r="L624" s="14">
        <f t="shared" si="80"/>
        <v>3.0612244897959182</v>
      </c>
      <c r="M624" s="57">
        <f t="shared" si="79"/>
        <v>2.5862068965517242</v>
      </c>
    </row>
    <row r="625" spans="1:13" ht="12" customHeight="1" x14ac:dyDescent="0.15">
      <c r="A625" s="50" t="s">
        <v>185</v>
      </c>
      <c r="B625" s="53"/>
      <c r="C625" s="53"/>
      <c r="D625" s="53"/>
      <c r="E625" s="53">
        <v>5</v>
      </c>
      <c r="F625" s="53">
        <v>10</v>
      </c>
      <c r="G625" s="59">
        <v>10</v>
      </c>
      <c r="H625" s="14" t="s">
        <v>58</v>
      </c>
      <c r="I625" s="14" t="s">
        <v>58</v>
      </c>
      <c r="J625" s="14" t="s">
        <v>58</v>
      </c>
      <c r="K625" s="14">
        <v>7.3529411764705888</v>
      </c>
      <c r="L625" s="14">
        <f t="shared" si="80"/>
        <v>10.204081632653061</v>
      </c>
      <c r="M625" s="57">
        <f t="shared" si="79"/>
        <v>8.6206896551724146</v>
      </c>
    </row>
    <row r="626" spans="1:13" ht="12" customHeight="1" x14ac:dyDescent="0.15">
      <c r="A626" s="50" t="s">
        <v>186</v>
      </c>
      <c r="B626" s="53"/>
      <c r="C626" s="53"/>
      <c r="D626" s="53"/>
      <c r="E626" s="53"/>
      <c r="F626" s="53">
        <v>1</v>
      </c>
      <c r="G626" s="59"/>
      <c r="H626" s="14"/>
      <c r="I626" s="14"/>
      <c r="J626" s="14"/>
      <c r="K626" s="14"/>
      <c r="L626" s="14">
        <f t="shared" si="80"/>
        <v>1.0204081632653061</v>
      </c>
      <c r="M626" s="57">
        <f t="shared" si="79"/>
        <v>0</v>
      </c>
    </row>
    <row r="627" spans="1:13" ht="12" customHeight="1" x14ac:dyDescent="0.15">
      <c r="A627" s="50" t="s">
        <v>187</v>
      </c>
      <c r="B627" s="53"/>
      <c r="C627" s="53"/>
      <c r="D627" s="53"/>
      <c r="E627" s="53">
        <v>6</v>
      </c>
      <c r="F627" s="53">
        <v>12</v>
      </c>
      <c r="G627" s="59">
        <v>13</v>
      </c>
      <c r="H627" s="14" t="s">
        <v>58</v>
      </c>
      <c r="I627" s="14" t="s">
        <v>58</v>
      </c>
      <c r="J627" s="14" t="s">
        <v>58</v>
      </c>
      <c r="K627" s="14">
        <v>8.8235294117647065</v>
      </c>
      <c r="L627" s="14">
        <f t="shared" si="80"/>
        <v>12.244897959183673</v>
      </c>
      <c r="M627" s="57">
        <f t="shared" si="79"/>
        <v>11.206896551724139</v>
      </c>
    </row>
    <row r="628" spans="1:13" ht="12" customHeight="1" x14ac:dyDescent="0.15">
      <c r="A628" s="50" t="s">
        <v>188</v>
      </c>
      <c r="B628" s="53"/>
      <c r="C628" s="53"/>
      <c r="D628" s="53"/>
      <c r="E628" s="53">
        <v>5</v>
      </c>
      <c r="F628" s="53">
        <v>6</v>
      </c>
      <c r="G628" s="59">
        <v>10</v>
      </c>
      <c r="H628" s="14" t="s">
        <v>58</v>
      </c>
      <c r="I628" s="14" t="s">
        <v>58</v>
      </c>
      <c r="J628" s="14" t="s">
        <v>58</v>
      </c>
      <c r="K628" s="14">
        <v>7.3529411764705888</v>
      </c>
      <c r="L628" s="14">
        <f t="shared" si="80"/>
        <v>6.1224489795918364</v>
      </c>
      <c r="M628" s="57">
        <f t="shared" si="79"/>
        <v>8.6206896551724146</v>
      </c>
    </row>
    <row r="629" spans="1:13" ht="12" customHeight="1" x14ac:dyDescent="0.15">
      <c r="A629" s="50" t="s">
        <v>189</v>
      </c>
      <c r="B629" s="53"/>
      <c r="C629" s="53"/>
      <c r="D629" s="53"/>
      <c r="E629" s="53">
        <v>14</v>
      </c>
      <c r="F629" s="53">
        <v>25</v>
      </c>
      <c r="G629" s="59">
        <v>28</v>
      </c>
      <c r="H629" s="14" t="s">
        <v>58</v>
      </c>
      <c r="I629" s="14" t="s">
        <v>58</v>
      </c>
      <c r="J629" s="14" t="s">
        <v>58</v>
      </c>
      <c r="K629" s="14">
        <v>20.588235294117645</v>
      </c>
      <c r="L629" s="14">
        <f t="shared" si="80"/>
        <v>25.510204081632654</v>
      </c>
      <c r="M629" s="57">
        <f t="shared" si="79"/>
        <v>24.137931034482758</v>
      </c>
    </row>
    <row r="630" spans="1:13" ht="12" customHeight="1" x14ac:dyDescent="0.15">
      <c r="A630" s="50" t="s">
        <v>190</v>
      </c>
      <c r="B630" s="53"/>
      <c r="C630" s="53"/>
      <c r="D630" s="53"/>
      <c r="E630" s="53">
        <v>27</v>
      </c>
      <c r="F630" s="53">
        <v>28</v>
      </c>
      <c r="G630" s="59">
        <v>35</v>
      </c>
      <c r="H630" s="14" t="s">
        <v>58</v>
      </c>
      <c r="I630" s="14" t="s">
        <v>58</v>
      </c>
      <c r="J630" s="14" t="s">
        <v>58</v>
      </c>
      <c r="K630" s="14">
        <v>39.705882352941174</v>
      </c>
      <c r="L630" s="14">
        <f t="shared" si="80"/>
        <v>28.571428571428569</v>
      </c>
      <c r="M630" s="57">
        <f t="shared" si="79"/>
        <v>30.172413793103448</v>
      </c>
    </row>
    <row r="631" spans="1:13" ht="12" customHeight="1" x14ac:dyDescent="0.15">
      <c r="A631" s="55" t="s">
        <v>191</v>
      </c>
      <c r="B631" s="56"/>
      <c r="C631" s="56"/>
      <c r="D631" s="56"/>
      <c r="E631" s="56">
        <v>5</v>
      </c>
      <c r="F631" s="56">
        <v>4</v>
      </c>
      <c r="G631" s="60">
        <v>4</v>
      </c>
      <c r="H631" s="57" t="s">
        <v>58</v>
      </c>
      <c r="I631" s="57" t="s">
        <v>58</v>
      </c>
      <c r="J631" s="57" t="s">
        <v>58</v>
      </c>
      <c r="K631" s="57">
        <v>7.3529411764705888</v>
      </c>
      <c r="L631" s="57">
        <f t="shared" si="80"/>
        <v>4.0816326530612246</v>
      </c>
      <c r="M631" s="57">
        <f>(G631/SUM($G$621:$G$631)*100)</f>
        <v>3.4482758620689653</v>
      </c>
    </row>
    <row r="632" spans="1:13" ht="12" customHeight="1" x14ac:dyDescent="0.15">
      <c r="A632" s="48" t="s">
        <v>103</v>
      </c>
      <c r="B632" s="49"/>
      <c r="C632" s="49"/>
      <c r="D632" s="49"/>
      <c r="E632" s="49"/>
      <c r="F632" s="49"/>
      <c r="G632" s="49"/>
      <c r="H632" s="5" t="s">
        <v>58</v>
      </c>
      <c r="I632" s="5" t="s">
        <v>58</v>
      </c>
      <c r="J632" s="5" t="s">
        <v>58</v>
      </c>
      <c r="K632" s="5" t="s">
        <v>58</v>
      </c>
      <c r="L632" s="5"/>
      <c r="M632" s="13"/>
    </row>
    <row r="633" spans="1:13" ht="12" customHeight="1" x14ac:dyDescent="0.15">
      <c r="A633" s="90" t="s">
        <v>196</v>
      </c>
      <c r="B633" s="91">
        <v>1</v>
      </c>
      <c r="C633" s="91"/>
      <c r="D633" s="91"/>
      <c r="E633" s="91"/>
      <c r="F633" s="91"/>
      <c r="G633" s="92"/>
      <c r="H633" s="69">
        <v>1.7543859649122806</v>
      </c>
      <c r="I633" s="69">
        <v>0</v>
      </c>
      <c r="J633" s="69">
        <v>0</v>
      </c>
      <c r="K633" s="69">
        <v>0</v>
      </c>
      <c r="L633" s="69">
        <f t="shared" ref="L633:L643" si="81">(F633/SUM($F$633:$F$643)*100)</f>
        <v>0</v>
      </c>
      <c r="M633" s="69">
        <f t="shared" ref="M633:M643" si="82">(G633/SUM($G$633:$G$643)*100)</f>
        <v>0</v>
      </c>
    </row>
    <row r="634" spans="1:13" ht="12" customHeight="1" x14ac:dyDescent="0.15">
      <c r="A634" s="50" t="s">
        <v>182</v>
      </c>
      <c r="B634" s="53">
        <v>8</v>
      </c>
      <c r="C634" s="53">
        <v>8</v>
      </c>
      <c r="D634" s="53">
        <v>9</v>
      </c>
      <c r="E634" s="53">
        <v>9</v>
      </c>
      <c r="F634" s="53">
        <v>8</v>
      </c>
      <c r="G634" s="59">
        <v>8</v>
      </c>
      <c r="H634" s="14">
        <v>14.035087719298245</v>
      </c>
      <c r="I634" s="14">
        <v>14.545454545454545</v>
      </c>
      <c r="J634" s="14">
        <v>17.307692307692307</v>
      </c>
      <c r="K634" s="14">
        <v>15.517241379310345</v>
      </c>
      <c r="L634" s="14">
        <f t="shared" si="81"/>
        <v>13.559322033898304</v>
      </c>
      <c r="M634" s="14">
        <f t="shared" si="82"/>
        <v>13.114754098360656</v>
      </c>
    </row>
    <row r="635" spans="1:13" ht="12" customHeight="1" x14ac:dyDescent="0.15">
      <c r="A635" s="50" t="s">
        <v>183</v>
      </c>
      <c r="B635" s="53"/>
      <c r="C635" s="53"/>
      <c r="D635" s="53"/>
      <c r="E635" s="53"/>
      <c r="F635" s="53"/>
      <c r="G635" s="59">
        <v>1</v>
      </c>
      <c r="H635" s="14"/>
      <c r="I635" s="14"/>
      <c r="J635" s="14"/>
      <c r="K635" s="14"/>
      <c r="L635" s="14"/>
      <c r="M635" s="14">
        <f t="shared" si="82"/>
        <v>1.639344262295082</v>
      </c>
    </row>
    <row r="636" spans="1:13" ht="12" customHeight="1" x14ac:dyDescent="0.15">
      <c r="A636" s="50" t="s">
        <v>184</v>
      </c>
      <c r="B636" s="53">
        <v>1</v>
      </c>
      <c r="C636" s="53">
        <v>1</v>
      </c>
      <c r="D636" s="53"/>
      <c r="E636" s="53">
        <v>1</v>
      </c>
      <c r="F636" s="53">
        <v>1</v>
      </c>
      <c r="G636" s="59">
        <v>1</v>
      </c>
      <c r="H636" s="14">
        <v>1.7543859649122806</v>
      </c>
      <c r="I636" s="14">
        <v>1.8181818181818181</v>
      </c>
      <c r="J636" s="14">
        <v>0</v>
      </c>
      <c r="K636" s="14">
        <v>1.7241379310344827</v>
      </c>
      <c r="L636" s="14">
        <f t="shared" si="81"/>
        <v>1.6949152542372881</v>
      </c>
      <c r="M636" s="14">
        <f t="shared" si="82"/>
        <v>1.639344262295082</v>
      </c>
    </row>
    <row r="637" spans="1:13" ht="12" customHeight="1" x14ac:dyDescent="0.15">
      <c r="A637" s="50" t="s">
        <v>194</v>
      </c>
      <c r="B637" s="53">
        <v>1</v>
      </c>
      <c r="C637" s="53">
        <v>1</v>
      </c>
      <c r="D637" s="53">
        <v>1</v>
      </c>
      <c r="E637" s="53"/>
      <c r="F637" s="53"/>
      <c r="G637" s="59"/>
      <c r="H637" s="14">
        <v>1.7543859649122806</v>
      </c>
      <c r="I637" s="14">
        <v>1.8181818181818181</v>
      </c>
      <c r="J637" s="14">
        <v>1.9230769230769231</v>
      </c>
      <c r="K637" s="14">
        <v>0</v>
      </c>
      <c r="L637" s="14">
        <f t="shared" si="81"/>
        <v>0</v>
      </c>
      <c r="M637" s="14">
        <f t="shared" si="82"/>
        <v>0</v>
      </c>
    </row>
    <row r="638" spans="1:13" ht="12" customHeight="1" x14ac:dyDescent="0.15">
      <c r="A638" s="50" t="s">
        <v>185</v>
      </c>
      <c r="B638" s="53">
        <v>10</v>
      </c>
      <c r="C638" s="53">
        <v>9</v>
      </c>
      <c r="D638" s="53">
        <v>8</v>
      </c>
      <c r="E638" s="53">
        <v>8</v>
      </c>
      <c r="F638" s="53">
        <v>9</v>
      </c>
      <c r="G638" s="59">
        <v>8</v>
      </c>
      <c r="H638" s="14">
        <v>17.543859649122805</v>
      </c>
      <c r="I638" s="14">
        <v>16.363636363636363</v>
      </c>
      <c r="J638" s="14">
        <v>15.384615384615385</v>
      </c>
      <c r="K638" s="14">
        <v>13.793103448275861</v>
      </c>
      <c r="L638" s="14">
        <f t="shared" si="81"/>
        <v>15.254237288135593</v>
      </c>
      <c r="M638" s="14">
        <f t="shared" si="82"/>
        <v>13.114754098360656</v>
      </c>
    </row>
    <row r="639" spans="1:13" ht="12" customHeight="1" x14ac:dyDescent="0.15">
      <c r="A639" s="50" t="s">
        <v>187</v>
      </c>
      <c r="B639" s="53">
        <v>6</v>
      </c>
      <c r="C639" s="53">
        <v>4</v>
      </c>
      <c r="D639" s="53">
        <v>4</v>
      </c>
      <c r="E639" s="53">
        <v>5</v>
      </c>
      <c r="F639" s="53">
        <v>5</v>
      </c>
      <c r="G639" s="59">
        <v>6</v>
      </c>
      <c r="H639" s="14">
        <v>10.526315789473683</v>
      </c>
      <c r="I639" s="14">
        <v>7.2727272727272725</v>
      </c>
      <c r="J639" s="14">
        <v>7.6923076923076925</v>
      </c>
      <c r="K639" s="14">
        <v>8.6206896551724146</v>
      </c>
      <c r="L639" s="14">
        <f t="shared" si="81"/>
        <v>8.4745762711864394</v>
      </c>
      <c r="M639" s="14">
        <f t="shared" si="82"/>
        <v>9.8360655737704921</v>
      </c>
    </row>
    <row r="640" spans="1:13" ht="12" customHeight="1" x14ac:dyDescent="0.15">
      <c r="A640" s="50" t="s">
        <v>188</v>
      </c>
      <c r="B640" s="53">
        <v>5</v>
      </c>
      <c r="C640" s="53">
        <v>6</v>
      </c>
      <c r="D640" s="53">
        <v>3</v>
      </c>
      <c r="E640" s="53">
        <v>3</v>
      </c>
      <c r="F640" s="53">
        <v>2</v>
      </c>
      <c r="G640" s="59">
        <v>3</v>
      </c>
      <c r="H640" s="14">
        <v>8.7719298245614024</v>
      </c>
      <c r="I640" s="14">
        <v>10.909090909090908</v>
      </c>
      <c r="J640" s="14">
        <v>5.7692307692307692</v>
      </c>
      <c r="K640" s="14">
        <v>5.1724137931034484</v>
      </c>
      <c r="L640" s="14">
        <f t="shared" si="81"/>
        <v>3.3898305084745761</v>
      </c>
      <c r="M640" s="14">
        <f t="shared" si="82"/>
        <v>4.918032786885246</v>
      </c>
    </row>
    <row r="641" spans="1:13" ht="12" customHeight="1" x14ac:dyDescent="0.15">
      <c r="A641" s="50" t="s">
        <v>189</v>
      </c>
      <c r="B641" s="53">
        <v>7</v>
      </c>
      <c r="C641" s="53">
        <v>8</v>
      </c>
      <c r="D641" s="53">
        <v>11</v>
      </c>
      <c r="E641" s="53">
        <v>14</v>
      </c>
      <c r="F641" s="53">
        <v>17</v>
      </c>
      <c r="G641" s="59">
        <v>18</v>
      </c>
      <c r="H641" s="14">
        <v>12.280701754385964</v>
      </c>
      <c r="I641" s="14">
        <v>14.545454545454545</v>
      </c>
      <c r="J641" s="14">
        <v>21.153846153846153</v>
      </c>
      <c r="K641" s="14">
        <v>24.137931034482758</v>
      </c>
      <c r="L641" s="14">
        <f t="shared" si="81"/>
        <v>28.8135593220339</v>
      </c>
      <c r="M641" s="14">
        <f t="shared" si="82"/>
        <v>29.508196721311474</v>
      </c>
    </row>
    <row r="642" spans="1:13" ht="12" customHeight="1" x14ac:dyDescent="0.15">
      <c r="A642" s="50" t="s">
        <v>190</v>
      </c>
      <c r="B642" s="53">
        <v>14</v>
      </c>
      <c r="C642" s="53">
        <v>14</v>
      </c>
      <c r="D642" s="53">
        <v>12</v>
      </c>
      <c r="E642" s="53">
        <v>14</v>
      </c>
      <c r="F642" s="53">
        <v>14</v>
      </c>
      <c r="G642" s="59">
        <v>14</v>
      </c>
      <c r="H642" s="14">
        <v>24.561403508771928</v>
      </c>
      <c r="I642" s="14">
        <v>25.454545454545453</v>
      </c>
      <c r="J642" s="14">
        <v>23.076923076923077</v>
      </c>
      <c r="K642" s="14">
        <v>24.137931034482758</v>
      </c>
      <c r="L642" s="14">
        <f t="shared" si="81"/>
        <v>23.728813559322035</v>
      </c>
      <c r="M642" s="14">
        <f t="shared" si="82"/>
        <v>22.950819672131146</v>
      </c>
    </row>
    <row r="643" spans="1:13" ht="12" customHeight="1" x14ac:dyDescent="0.15">
      <c r="A643" s="50" t="s">
        <v>191</v>
      </c>
      <c r="B643" s="53">
        <v>4</v>
      </c>
      <c r="C643" s="53">
        <v>4</v>
      </c>
      <c r="D643" s="53">
        <v>4</v>
      </c>
      <c r="E643" s="53">
        <v>4</v>
      </c>
      <c r="F643" s="53">
        <v>3</v>
      </c>
      <c r="G643" s="59">
        <v>2</v>
      </c>
      <c r="H643" s="14">
        <v>7.0175438596491224</v>
      </c>
      <c r="I643" s="14">
        <v>7.2727272727272725</v>
      </c>
      <c r="J643" s="14">
        <v>7.6923076923076925</v>
      </c>
      <c r="K643" s="14">
        <v>6.8965517241379306</v>
      </c>
      <c r="L643" s="14">
        <f t="shared" si="81"/>
        <v>5.0847457627118651</v>
      </c>
      <c r="M643" s="14">
        <f t="shared" si="82"/>
        <v>3.278688524590164</v>
      </c>
    </row>
    <row r="644" spans="1:13" s="6" customFormat="1" x14ac:dyDescent="0.15">
      <c r="B644" s="44"/>
      <c r="C644" s="44"/>
      <c r="D644" s="44"/>
      <c r="E644" s="44"/>
      <c r="F644" s="44"/>
      <c r="G644" s="44"/>
    </row>
    <row r="645" spans="1:13" ht="12" customHeight="1" x14ac:dyDescent="0.15">
      <c r="A645" s="6"/>
      <c r="B645" s="168" t="s">
        <v>178</v>
      </c>
      <c r="C645" s="169"/>
      <c r="D645" s="169"/>
      <c r="E645" s="169"/>
      <c r="F645" s="169"/>
      <c r="G645" s="170"/>
      <c r="H645" s="168" t="s">
        <v>179</v>
      </c>
      <c r="I645" s="169"/>
      <c r="J645" s="169"/>
      <c r="K645" s="169"/>
      <c r="L645" s="169"/>
      <c r="M645" s="170"/>
    </row>
    <row r="646" spans="1:13" ht="12" customHeight="1" x14ac:dyDescent="0.15">
      <c r="A646" s="6"/>
      <c r="B646" s="2" t="s">
        <v>180</v>
      </c>
      <c r="C646" s="2" t="s">
        <v>33</v>
      </c>
      <c r="D646" s="2" t="s">
        <v>34</v>
      </c>
      <c r="E646" s="2" t="s">
        <v>35</v>
      </c>
      <c r="F646" s="2" t="s">
        <v>36</v>
      </c>
      <c r="G646" s="2" t="s">
        <v>37</v>
      </c>
      <c r="H646" s="2" t="s">
        <v>180</v>
      </c>
      <c r="I646" s="2" t="s">
        <v>33</v>
      </c>
      <c r="J646" s="2" t="s">
        <v>34</v>
      </c>
      <c r="K646" s="2" t="s">
        <v>35</v>
      </c>
      <c r="L646" s="2" t="s">
        <v>36</v>
      </c>
      <c r="M646" s="2" t="s">
        <v>37</v>
      </c>
    </row>
    <row r="647" spans="1:13" ht="12" customHeight="1" x14ac:dyDescent="0.15">
      <c r="A647" s="48" t="s">
        <v>104</v>
      </c>
      <c r="B647" s="49"/>
      <c r="C647" s="49"/>
      <c r="D647" s="49"/>
      <c r="E647" s="49"/>
      <c r="F647" s="49"/>
      <c r="G647" s="49"/>
      <c r="H647" s="5" t="s">
        <v>58</v>
      </c>
      <c r="I647" s="5" t="s">
        <v>58</v>
      </c>
      <c r="J647" s="5" t="s">
        <v>58</v>
      </c>
      <c r="K647" s="5" t="s">
        <v>58</v>
      </c>
      <c r="L647" s="5"/>
      <c r="M647" s="13"/>
    </row>
    <row r="648" spans="1:13" ht="12" customHeight="1" x14ac:dyDescent="0.15">
      <c r="A648" s="90" t="s">
        <v>182</v>
      </c>
      <c r="B648" s="91">
        <v>6</v>
      </c>
      <c r="C648" s="91">
        <v>5</v>
      </c>
      <c r="D648" s="91">
        <v>5</v>
      </c>
      <c r="E648" s="91">
        <v>5</v>
      </c>
      <c r="F648" s="91">
        <v>5</v>
      </c>
      <c r="G648" s="92">
        <v>5</v>
      </c>
      <c r="H648" s="69">
        <v>28.571428571428569</v>
      </c>
      <c r="I648" s="69">
        <v>14.285714285714285</v>
      </c>
      <c r="J648" s="69">
        <v>26.315789473684209</v>
      </c>
      <c r="K648" s="69">
        <v>13.157894736842104</v>
      </c>
      <c r="L648" s="69">
        <f t="shared" ref="L648:L656" si="83">(F648/SUM($F$648:$F$656)*100)</f>
        <v>13.888888888888889</v>
      </c>
      <c r="M648" s="69">
        <f t="shared" ref="M648:M656" si="84">(G648/SUM($G$648:$G$656)*100)</f>
        <v>26.315789473684209</v>
      </c>
    </row>
    <row r="649" spans="1:13" ht="12" customHeight="1" x14ac:dyDescent="0.15">
      <c r="A649" s="50" t="s">
        <v>195</v>
      </c>
      <c r="B649" s="53"/>
      <c r="C649" s="53">
        <v>13</v>
      </c>
      <c r="D649" s="53"/>
      <c r="E649" s="53">
        <v>17</v>
      </c>
      <c r="F649" s="53">
        <v>17</v>
      </c>
      <c r="G649" s="59"/>
      <c r="H649" s="14">
        <v>0</v>
      </c>
      <c r="I649" s="14">
        <v>37.142857142857146</v>
      </c>
      <c r="J649" s="14">
        <v>0</v>
      </c>
      <c r="K649" s="14">
        <v>44.736842105263158</v>
      </c>
      <c r="L649" s="14">
        <f t="shared" si="83"/>
        <v>47.222222222222221</v>
      </c>
      <c r="M649" s="14">
        <f t="shared" si="84"/>
        <v>0</v>
      </c>
    </row>
    <row r="650" spans="1:13" ht="12" customHeight="1" x14ac:dyDescent="0.15">
      <c r="A650" s="50" t="s">
        <v>194</v>
      </c>
      <c r="B650" s="53">
        <v>1</v>
      </c>
      <c r="C650" s="53">
        <v>1</v>
      </c>
      <c r="D650" s="53">
        <v>1</v>
      </c>
      <c r="E650" s="53"/>
      <c r="F650" s="53"/>
      <c r="G650" s="59"/>
      <c r="H650" s="14">
        <v>4.7619047619047619</v>
      </c>
      <c r="I650" s="14">
        <v>2.8571428571428572</v>
      </c>
      <c r="J650" s="14">
        <v>5.2631578947368416</v>
      </c>
      <c r="K650" s="14">
        <v>0</v>
      </c>
      <c r="L650" s="14">
        <f t="shared" si="83"/>
        <v>0</v>
      </c>
      <c r="M650" s="14">
        <f t="shared" si="84"/>
        <v>0</v>
      </c>
    </row>
    <row r="651" spans="1:13" ht="12" customHeight="1" x14ac:dyDescent="0.15">
      <c r="A651" s="50" t="s">
        <v>185</v>
      </c>
      <c r="B651" s="53"/>
      <c r="C651" s="53">
        <v>1</v>
      </c>
      <c r="D651" s="53"/>
      <c r="E651" s="53"/>
      <c r="F651" s="53"/>
      <c r="G651" s="59"/>
      <c r="H651" s="14">
        <v>0</v>
      </c>
      <c r="I651" s="14">
        <v>2.8571428571428572</v>
      </c>
      <c r="J651" s="14">
        <v>0</v>
      </c>
      <c r="K651" s="14">
        <v>0</v>
      </c>
      <c r="L651" s="14">
        <f t="shared" si="83"/>
        <v>0</v>
      </c>
      <c r="M651" s="14">
        <f t="shared" si="84"/>
        <v>0</v>
      </c>
    </row>
    <row r="652" spans="1:13" ht="12" customHeight="1" x14ac:dyDescent="0.15">
      <c r="A652" s="50" t="s">
        <v>187</v>
      </c>
      <c r="B652" s="53">
        <v>2</v>
      </c>
      <c r="C652" s="53">
        <v>2</v>
      </c>
      <c r="D652" s="53">
        <v>1</v>
      </c>
      <c r="E652" s="53">
        <v>1</v>
      </c>
      <c r="F652" s="53">
        <v>2</v>
      </c>
      <c r="G652" s="59">
        <v>1</v>
      </c>
      <c r="H652" s="14">
        <v>9.5238095238095237</v>
      </c>
      <c r="I652" s="14">
        <v>5.7142857142857144</v>
      </c>
      <c r="J652" s="14">
        <v>5.2631578947368416</v>
      </c>
      <c r="K652" s="14">
        <v>2.6315789473684208</v>
      </c>
      <c r="L652" s="14">
        <f t="shared" si="83"/>
        <v>5.5555555555555554</v>
      </c>
      <c r="M652" s="14">
        <f t="shared" si="84"/>
        <v>5.2631578947368416</v>
      </c>
    </row>
    <row r="653" spans="1:13" ht="12" customHeight="1" x14ac:dyDescent="0.15">
      <c r="A653" s="50" t="s">
        <v>188</v>
      </c>
      <c r="B653" s="53">
        <v>4</v>
      </c>
      <c r="C653" s="53">
        <v>4</v>
      </c>
      <c r="D653" s="53">
        <v>2</v>
      </c>
      <c r="E653" s="53">
        <v>2</v>
      </c>
      <c r="F653" s="53">
        <v>1</v>
      </c>
      <c r="G653" s="59">
        <v>1</v>
      </c>
      <c r="H653" s="14">
        <v>19.047619047619047</v>
      </c>
      <c r="I653" s="14">
        <v>11.428571428571429</v>
      </c>
      <c r="J653" s="14">
        <v>10.526315789473683</v>
      </c>
      <c r="K653" s="14">
        <v>5.2631578947368416</v>
      </c>
      <c r="L653" s="14">
        <f t="shared" si="83"/>
        <v>2.7777777777777777</v>
      </c>
      <c r="M653" s="14">
        <f t="shared" si="84"/>
        <v>5.2631578947368416</v>
      </c>
    </row>
    <row r="654" spans="1:13" ht="12" customHeight="1" x14ac:dyDescent="0.15">
      <c r="A654" s="50" t="s">
        <v>189</v>
      </c>
      <c r="B654" s="53">
        <v>1</v>
      </c>
      <c r="C654" s="53">
        <v>1</v>
      </c>
      <c r="D654" s="53">
        <v>1</v>
      </c>
      <c r="E654" s="53">
        <v>2</v>
      </c>
      <c r="F654" s="53">
        <v>1</v>
      </c>
      <c r="G654" s="59">
        <v>1</v>
      </c>
      <c r="H654" s="14">
        <v>4.7619047619047619</v>
      </c>
      <c r="I654" s="14">
        <v>2.8571428571428572</v>
      </c>
      <c r="J654" s="14">
        <v>5.2631578947368416</v>
      </c>
      <c r="K654" s="14">
        <v>5.2631578947368416</v>
      </c>
      <c r="L654" s="14">
        <f t="shared" si="83"/>
        <v>2.7777777777777777</v>
      </c>
      <c r="M654" s="14">
        <f t="shared" si="84"/>
        <v>5.2631578947368416</v>
      </c>
    </row>
    <row r="655" spans="1:13" ht="12" customHeight="1" x14ac:dyDescent="0.15">
      <c r="A655" s="50" t="s">
        <v>190</v>
      </c>
      <c r="B655" s="53">
        <v>7</v>
      </c>
      <c r="C655" s="53">
        <v>8</v>
      </c>
      <c r="D655" s="53">
        <v>9</v>
      </c>
      <c r="E655" s="53">
        <v>10</v>
      </c>
      <c r="F655" s="53">
        <v>10</v>
      </c>
      <c r="G655" s="59">
        <v>11</v>
      </c>
      <c r="H655" s="14">
        <v>33.333333333333329</v>
      </c>
      <c r="I655" s="14">
        <v>22.857142857142858</v>
      </c>
      <c r="J655" s="14">
        <v>47.368421052631575</v>
      </c>
      <c r="K655" s="14">
        <v>26.315789473684209</v>
      </c>
      <c r="L655" s="14">
        <f t="shared" si="83"/>
        <v>27.777777777777779</v>
      </c>
      <c r="M655" s="14">
        <f t="shared" si="84"/>
        <v>57.894736842105267</v>
      </c>
    </row>
    <row r="656" spans="1:13" ht="12" customHeight="1" x14ac:dyDescent="0.15">
      <c r="A656" s="50" t="s">
        <v>191</v>
      </c>
      <c r="B656" s="53"/>
      <c r="C656" s="53"/>
      <c r="D656" s="53"/>
      <c r="E656" s="53">
        <v>1</v>
      </c>
      <c r="F656" s="53"/>
      <c r="G656" s="59"/>
      <c r="H656" s="14">
        <v>0</v>
      </c>
      <c r="I656" s="14">
        <v>0</v>
      </c>
      <c r="J656" s="14">
        <v>0</v>
      </c>
      <c r="K656" s="14">
        <v>2.6315789473684208</v>
      </c>
      <c r="L656" s="14">
        <f t="shared" si="83"/>
        <v>0</v>
      </c>
      <c r="M656" s="14">
        <f t="shared" si="84"/>
        <v>0</v>
      </c>
    </row>
    <row r="657" spans="1:13" ht="12" customHeight="1" x14ac:dyDescent="0.15">
      <c r="A657" s="48" t="s">
        <v>105</v>
      </c>
      <c r="B657" s="49"/>
      <c r="C657" s="49"/>
      <c r="D657" s="49"/>
      <c r="E657" s="49"/>
      <c r="F657" s="49"/>
      <c r="G657" s="49"/>
      <c r="H657" s="5" t="s">
        <v>58</v>
      </c>
      <c r="I657" s="5" t="s">
        <v>58</v>
      </c>
      <c r="J657" s="5" t="s">
        <v>58</v>
      </c>
      <c r="K657" s="5" t="s">
        <v>58</v>
      </c>
      <c r="L657" s="5"/>
      <c r="M657" s="13"/>
    </row>
    <row r="658" spans="1:13" ht="12" customHeight="1" x14ac:dyDescent="0.15">
      <c r="A658" s="90" t="s">
        <v>182</v>
      </c>
      <c r="B658" s="91">
        <v>7</v>
      </c>
      <c r="C658" s="91">
        <v>6</v>
      </c>
      <c r="D658" s="91">
        <v>2</v>
      </c>
      <c r="E658" s="91">
        <v>3</v>
      </c>
      <c r="F658" s="91">
        <v>4</v>
      </c>
      <c r="G658" s="92">
        <v>3</v>
      </c>
      <c r="H658" s="69">
        <v>25</v>
      </c>
      <c r="I658" s="69">
        <v>30</v>
      </c>
      <c r="J658" s="69">
        <v>11.76470588235294</v>
      </c>
      <c r="K658" s="69">
        <v>17.647058823529413</v>
      </c>
      <c r="L658" s="69">
        <f t="shared" ref="L658:L666" si="85">(F658/SUM($F$658:$F$672)*100)</f>
        <v>22.222222222222221</v>
      </c>
      <c r="M658" s="69">
        <f>(G658/SUM($G$658:$G$666)*100)</f>
        <v>15</v>
      </c>
    </row>
    <row r="659" spans="1:13" ht="12" customHeight="1" x14ac:dyDescent="0.15">
      <c r="A659" s="50" t="s">
        <v>195</v>
      </c>
      <c r="B659" s="53">
        <v>4</v>
      </c>
      <c r="C659" s="53"/>
      <c r="D659" s="53"/>
      <c r="E659" s="53"/>
      <c r="F659" s="53"/>
      <c r="G659" s="59"/>
      <c r="H659" s="14">
        <v>14.285714285714285</v>
      </c>
      <c r="I659" s="14">
        <v>0</v>
      </c>
      <c r="J659" s="14">
        <v>0</v>
      </c>
      <c r="K659" s="14">
        <v>0</v>
      </c>
      <c r="L659" s="14">
        <f t="shared" si="85"/>
        <v>0</v>
      </c>
      <c r="M659" s="69">
        <f t="shared" ref="M659:M665" si="86">(G659/SUM($G$658:$G$666)*100)</f>
        <v>0</v>
      </c>
    </row>
    <row r="660" spans="1:13" ht="12" customHeight="1" x14ac:dyDescent="0.15">
      <c r="A660" s="50" t="s">
        <v>194</v>
      </c>
      <c r="B660" s="53">
        <v>1</v>
      </c>
      <c r="C660" s="53">
        <v>1</v>
      </c>
      <c r="D660" s="53">
        <v>1</v>
      </c>
      <c r="E660" s="53"/>
      <c r="F660" s="53"/>
      <c r="G660" s="59"/>
      <c r="H660" s="14">
        <v>3.5714285714285712</v>
      </c>
      <c r="I660" s="14">
        <v>5</v>
      </c>
      <c r="J660" s="14">
        <v>5.8823529411764701</v>
      </c>
      <c r="K660" s="14">
        <v>0</v>
      </c>
      <c r="L660" s="14">
        <f t="shared" si="85"/>
        <v>0</v>
      </c>
      <c r="M660" s="69">
        <f t="shared" si="86"/>
        <v>0</v>
      </c>
    </row>
    <row r="661" spans="1:13" ht="12" customHeight="1" x14ac:dyDescent="0.15">
      <c r="A661" s="50" t="s">
        <v>185</v>
      </c>
      <c r="B661" s="53"/>
      <c r="C661" s="53"/>
      <c r="D661" s="53">
        <v>2</v>
      </c>
      <c r="E661" s="53">
        <v>1</v>
      </c>
      <c r="F661" s="53"/>
      <c r="G661" s="59"/>
      <c r="H661" s="14">
        <v>0</v>
      </c>
      <c r="I661" s="14">
        <v>0</v>
      </c>
      <c r="J661" s="14">
        <v>11.76470588235294</v>
      </c>
      <c r="K661" s="14">
        <v>5.8823529411764701</v>
      </c>
      <c r="L661" s="14">
        <f t="shared" si="85"/>
        <v>0</v>
      </c>
      <c r="M661" s="69">
        <f t="shared" si="86"/>
        <v>0</v>
      </c>
    </row>
    <row r="662" spans="1:13" ht="12" customHeight="1" x14ac:dyDescent="0.15">
      <c r="A662" s="50" t="s">
        <v>187</v>
      </c>
      <c r="B662" s="53">
        <v>2</v>
      </c>
      <c r="C662" s="53">
        <v>1</v>
      </c>
      <c r="D662" s="53">
        <v>1</v>
      </c>
      <c r="E662" s="53">
        <v>1</v>
      </c>
      <c r="F662" s="53">
        <v>2</v>
      </c>
      <c r="G662" s="59">
        <v>2</v>
      </c>
      <c r="H662" s="14">
        <v>7.1428571428571423</v>
      </c>
      <c r="I662" s="14">
        <v>5</v>
      </c>
      <c r="J662" s="14">
        <v>5.8823529411764701</v>
      </c>
      <c r="K662" s="14">
        <v>5.8823529411764701</v>
      </c>
      <c r="L662" s="14">
        <f t="shared" si="85"/>
        <v>11.111111111111111</v>
      </c>
      <c r="M662" s="69">
        <f t="shared" si="86"/>
        <v>10</v>
      </c>
    </row>
    <row r="663" spans="1:13" ht="12" customHeight="1" x14ac:dyDescent="0.15">
      <c r="A663" s="50" t="s">
        <v>188</v>
      </c>
      <c r="B663" s="53">
        <v>2</v>
      </c>
      <c r="C663" s="53">
        <v>3</v>
      </c>
      <c r="D663" s="53"/>
      <c r="E663" s="53">
        <v>2</v>
      </c>
      <c r="F663" s="53">
        <v>1</v>
      </c>
      <c r="G663" s="59">
        <v>1</v>
      </c>
      <c r="H663" s="14">
        <v>7.1428571428571423</v>
      </c>
      <c r="I663" s="14">
        <v>15</v>
      </c>
      <c r="J663" s="14">
        <v>0</v>
      </c>
      <c r="K663" s="14">
        <v>11.76470588235294</v>
      </c>
      <c r="L663" s="14">
        <f t="shared" si="85"/>
        <v>5.5555555555555554</v>
      </c>
      <c r="M663" s="69">
        <f t="shared" si="86"/>
        <v>5</v>
      </c>
    </row>
    <row r="664" spans="1:13" ht="12" customHeight="1" x14ac:dyDescent="0.15">
      <c r="A664" s="50" t="s">
        <v>189</v>
      </c>
      <c r="B664" s="53">
        <v>1</v>
      </c>
      <c r="C664" s="53"/>
      <c r="D664" s="53"/>
      <c r="E664" s="53">
        <v>1</v>
      </c>
      <c r="F664" s="53">
        <v>1</v>
      </c>
      <c r="G664" s="59">
        <v>3</v>
      </c>
      <c r="H664" s="14">
        <v>3.5714285714285712</v>
      </c>
      <c r="I664" s="14">
        <v>0</v>
      </c>
      <c r="J664" s="14">
        <v>0</v>
      </c>
      <c r="K664" s="14">
        <v>5.8823529411764701</v>
      </c>
      <c r="L664" s="14">
        <f t="shared" si="85"/>
        <v>5.5555555555555554</v>
      </c>
      <c r="M664" s="69">
        <f t="shared" si="86"/>
        <v>15</v>
      </c>
    </row>
    <row r="665" spans="1:13" ht="12" customHeight="1" x14ac:dyDescent="0.15">
      <c r="A665" s="50" t="s">
        <v>190</v>
      </c>
      <c r="B665" s="53">
        <v>10</v>
      </c>
      <c r="C665" s="53">
        <v>9</v>
      </c>
      <c r="D665" s="53">
        <v>11</v>
      </c>
      <c r="E665" s="53">
        <v>9</v>
      </c>
      <c r="F665" s="53">
        <v>10</v>
      </c>
      <c r="G665" s="59">
        <v>10</v>
      </c>
      <c r="H665" s="14">
        <v>35.714285714285715</v>
      </c>
      <c r="I665" s="14">
        <v>45</v>
      </c>
      <c r="J665" s="14">
        <v>64.705882352941174</v>
      </c>
      <c r="K665" s="14">
        <v>52.941176470588239</v>
      </c>
      <c r="L665" s="14">
        <f t="shared" si="85"/>
        <v>55.555555555555557</v>
      </c>
      <c r="M665" s="69">
        <f t="shared" si="86"/>
        <v>50</v>
      </c>
    </row>
    <row r="666" spans="1:13" ht="12" customHeight="1" x14ac:dyDescent="0.15">
      <c r="A666" s="55" t="s">
        <v>191</v>
      </c>
      <c r="B666" s="56">
        <v>1</v>
      </c>
      <c r="C666" s="56"/>
      <c r="D666" s="56"/>
      <c r="E666" s="56"/>
      <c r="F666" s="56"/>
      <c r="G666" s="60">
        <v>1</v>
      </c>
      <c r="H666" s="57">
        <v>3.5714285714285712</v>
      </c>
      <c r="I666" s="57">
        <v>0</v>
      </c>
      <c r="J666" s="57">
        <v>0</v>
      </c>
      <c r="K666" s="57">
        <v>0</v>
      </c>
      <c r="L666" s="57">
        <f t="shared" si="85"/>
        <v>0</v>
      </c>
      <c r="M666" s="69">
        <f>(G666/SUM($G$658:$G$666)*100)</f>
        <v>5</v>
      </c>
    </row>
    <row r="667" spans="1:13" ht="12" customHeight="1" x14ac:dyDescent="0.15">
      <c r="A667" s="48" t="s">
        <v>106</v>
      </c>
      <c r="B667" s="49"/>
      <c r="C667" s="49"/>
      <c r="D667" s="49"/>
      <c r="E667" s="49"/>
      <c r="F667" s="49"/>
      <c r="G667" s="49"/>
      <c r="H667" s="5" t="s">
        <v>58</v>
      </c>
      <c r="I667" s="5" t="s">
        <v>58</v>
      </c>
      <c r="J667" s="5" t="s">
        <v>58</v>
      </c>
      <c r="K667" s="5" t="s">
        <v>58</v>
      </c>
      <c r="L667" s="5"/>
      <c r="M667" s="13"/>
    </row>
    <row r="668" spans="1:13" ht="12" customHeight="1" x14ac:dyDescent="0.15">
      <c r="A668" s="90" t="s">
        <v>182</v>
      </c>
      <c r="B668" s="91">
        <v>2</v>
      </c>
      <c r="C668" s="91">
        <v>2</v>
      </c>
      <c r="D668" s="91">
        <v>3</v>
      </c>
      <c r="E668" s="91"/>
      <c r="F668" s="91"/>
      <c r="G668" s="92"/>
      <c r="H668" s="69">
        <v>15.384615384615385</v>
      </c>
      <c r="I668" s="69">
        <v>16.666666666666664</v>
      </c>
      <c r="J668" s="69">
        <v>25</v>
      </c>
      <c r="K668" s="69" t="s">
        <v>58</v>
      </c>
      <c r="L668" s="69"/>
      <c r="M668" s="69"/>
    </row>
    <row r="669" spans="1:13" ht="12" customHeight="1" x14ac:dyDescent="0.15">
      <c r="A669" s="50" t="s">
        <v>185</v>
      </c>
      <c r="B669" s="53">
        <v>1</v>
      </c>
      <c r="C669" s="53">
        <v>1</v>
      </c>
      <c r="D669" s="53">
        <v>1</v>
      </c>
      <c r="E669" s="53"/>
      <c r="F669" s="53"/>
      <c r="G669" s="59"/>
      <c r="H669" s="14">
        <v>7.6923076923076925</v>
      </c>
      <c r="I669" s="14">
        <v>8.3333333333333321</v>
      </c>
      <c r="J669" s="14">
        <v>8.3333333333333321</v>
      </c>
      <c r="K669" s="14" t="s">
        <v>58</v>
      </c>
      <c r="L669" s="14"/>
      <c r="M669" s="14"/>
    </row>
    <row r="670" spans="1:13" ht="12" customHeight="1" x14ac:dyDescent="0.15">
      <c r="A670" s="50" t="s">
        <v>187</v>
      </c>
      <c r="B670" s="53">
        <v>1</v>
      </c>
      <c r="C670" s="53">
        <v>1</v>
      </c>
      <c r="D670" s="53">
        <v>1</v>
      </c>
      <c r="E670" s="53"/>
      <c r="F670" s="53"/>
      <c r="G670" s="59"/>
      <c r="H670" s="14">
        <v>7.6923076923076925</v>
      </c>
      <c r="I670" s="14">
        <v>8.3333333333333321</v>
      </c>
      <c r="J670" s="14">
        <v>8.3333333333333321</v>
      </c>
      <c r="K670" s="14" t="s">
        <v>58</v>
      </c>
      <c r="L670" s="14"/>
      <c r="M670" s="14"/>
    </row>
    <row r="671" spans="1:13" ht="12" customHeight="1" x14ac:dyDescent="0.15">
      <c r="A671" s="50" t="s">
        <v>188</v>
      </c>
      <c r="B671" s="53">
        <v>2</v>
      </c>
      <c r="C671" s="53">
        <v>2</v>
      </c>
      <c r="D671" s="53">
        <v>1</v>
      </c>
      <c r="E671" s="53"/>
      <c r="F671" s="53"/>
      <c r="G671" s="59"/>
      <c r="H671" s="14">
        <v>15.384615384615385</v>
      </c>
      <c r="I671" s="14">
        <v>16.666666666666664</v>
      </c>
      <c r="J671" s="14">
        <v>8.3333333333333321</v>
      </c>
      <c r="K671" s="14" t="s">
        <v>58</v>
      </c>
      <c r="L671" s="14"/>
      <c r="M671" s="14"/>
    </row>
    <row r="672" spans="1:13" ht="12" customHeight="1" x14ac:dyDescent="0.15">
      <c r="A672" s="50" t="s">
        <v>190</v>
      </c>
      <c r="B672" s="53">
        <v>7</v>
      </c>
      <c r="C672" s="53">
        <v>6</v>
      </c>
      <c r="D672" s="53">
        <v>6</v>
      </c>
      <c r="E672" s="53"/>
      <c r="F672" s="53"/>
      <c r="G672" s="59"/>
      <c r="H672" s="14">
        <v>53.846153846153847</v>
      </c>
      <c r="I672" s="14">
        <v>50</v>
      </c>
      <c r="J672" s="14">
        <v>50</v>
      </c>
      <c r="K672" s="14" t="s">
        <v>58</v>
      </c>
      <c r="L672" s="14"/>
      <c r="M672" s="14"/>
    </row>
    <row r="673" spans="1:13" s="6" customFormat="1" x14ac:dyDescent="0.15">
      <c r="B673" s="44"/>
      <c r="C673" s="44"/>
      <c r="D673" s="44"/>
      <c r="E673" s="44"/>
      <c r="F673" s="44"/>
      <c r="G673" s="44"/>
    </row>
    <row r="674" spans="1:13" ht="12" customHeight="1" x14ac:dyDescent="0.15">
      <c r="A674" s="6"/>
      <c r="B674" s="168" t="s">
        <v>178</v>
      </c>
      <c r="C674" s="169"/>
      <c r="D674" s="169"/>
      <c r="E674" s="169"/>
      <c r="F674" s="169"/>
      <c r="G674" s="170"/>
      <c r="H674" s="168" t="s">
        <v>179</v>
      </c>
      <c r="I674" s="169"/>
      <c r="J674" s="169"/>
      <c r="K674" s="169"/>
      <c r="L674" s="169"/>
      <c r="M674" s="170"/>
    </row>
    <row r="675" spans="1:13" ht="12" customHeight="1" x14ac:dyDescent="0.15">
      <c r="A675" s="6"/>
      <c r="B675" s="2" t="s">
        <v>180</v>
      </c>
      <c r="C675" s="2" t="s">
        <v>33</v>
      </c>
      <c r="D675" s="2" t="s">
        <v>34</v>
      </c>
      <c r="E675" s="2" t="s">
        <v>35</v>
      </c>
      <c r="F675" s="2" t="s">
        <v>36</v>
      </c>
      <c r="G675" s="2" t="s">
        <v>37</v>
      </c>
      <c r="H675" s="2" t="s">
        <v>180</v>
      </c>
      <c r="I675" s="2" t="s">
        <v>33</v>
      </c>
      <c r="J675" s="2" t="s">
        <v>34</v>
      </c>
      <c r="K675" s="2" t="s">
        <v>35</v>
      </c>
      <c r="L675" s="2" t="s">
        <v>36</v>
      </c>
      <c r="M675" s="2" t="s">
        <v>37</v>
      </c>
    </row>
    <row r="676" spans="1:13" ht="12" customHeight="1" x14ac:dyDescent="0.15">
      <c r="A676" s="3" t="s">
        <v>107</v>
      </c>
      <c r="B676" s="45"/>
      <c r="C676" s="45"/>
      <c r="D676" s="45"/>
      <c r="E676" s="45"/>
      <c r="F676" s="45"/>
      <c r="G676" s="45"/>
      <c r="H676" s="62" t="s">
        <v>58</v>
      </c>
      <c r="I676" s="62" t="s">
        <v>58</v>
      </c>
      <c r="J676" s="62" t="s">
        <v>58</v>
      </c>
      <c r="K676" s="62" t="s">
        <v>58</v>
      </c>
      <c r="L676" s="62"/>
      <c r="M676" s="71"/>
    </row>
    <row r="677" spans="1:13" ht="12" customHeight="1" x14ac:dyDescent="0.15">
      <c r="A677" s="58" t="s">
        <v>108</v>
      </c>
      <c r="B677" s="63"/>
      <c r="C677" s="63"/>
      <c r="D677" s="63"/>
      <c r="E677" s="63"/>
      <c r="F677" s="63"/>
      <c r="G677" s="63"/>
      <c r="H677" s="5" t="s">
        <v>58</v>
      </c>
      <c r="I677" s="5" t="s">
        <v>58</v>
      </c>
      <c r="J677" s="5" t="s">
        <v>58</v>
      </c>
      <c r="K677" s="5" t="s">
        <v>58</v>
      </c>
      <c r="L677" s="5"/>
      <c r="M677" s="13"/>
    </row>
    <row r="678" spans="1:13" ht="12" customHeight="1" x14ac:dyDescent="0.15">
      <c r="A678" s="90" t="s">
        <v>182</v>
      </c>
      <c r="B678" s="91">
        <v>1</v>
      </c>
      <c r="C678" s="91">
        <v>1</v>
      </c>
      <c r="D678" s="91">
        <v>1</v>
      </c>
      <c r="E678" s="91">
        <v>1</v>
      </c>
      <c r="F678" s="91">
        <v>1</v>
      </c>
      <c r="G678" s="92">
        <v>1</v>
      </c>
      <c r="H678" s="69">
        <v>2.0408163265306123</v>
      </c>
      <c r="I678" s="69">
        <v>1.9607843137254901</v>
      </c>
      <c r="J678" s="69">
        <v>1.7857142857142856</v>
      </c>
      <c r="K678" s="69">
        <v>1.7543859649122806</v>
      </c>
      <c r="L678" s="69">
        <f t="shared" ref="L678:L688" si="87">(F678/SUM($F$678:$F$688)*100)</f>
        <v>1.6949152542372881</v>
      </c>
      <c r="M678" s="69">
        <f t="shared" ref="M678:M688" si="88">(G678/SUM($G$678:$G$688)*100)</f>
        <v>1.2987012987012987</v>
      </c>
    </row>
    <row r="679" spans="1:13" ht="12" customHeight="1" x14ac:dyDescent="0.15">
      <c r="A679" s="50" t="s">
        <v>194</v>
      </c>
      <c r="B679" s="53"/>
      <c r="C679" s="53">
        <v>1</v>
      </c>
      <c r="D679" s="53"/>
      <c r="E679" s="53"/>
      <c r="F679" s="53"/>
      <c r="G679" s="59"/>
      <c r="H679" s="14">
        <v>0</v>
      </c>
      <c r="I679" s="14">
        <v>1.9607843137254901</v>
      </c>
      <c r="J679" s="14">
        <v>0</v>
      </c>
      <c r="K679" s="14">
        <v>0</v>
      </c>
      <c r="L679" s="14">
        <f t="shared" si="87"/>
        <v>0</v>
      </c>
      <c r="M679" s="14">
        <f t="shared" si="88"/>
        <v>0</v>
      </c>
    </row>
    <row r="680" spans="1:13" ht="12" customHeight="1" x14ac:dyDescent="0.15">
      <c r="A680" s="50" t="s">
        <v>184</v>
      </c>
      <c r="B680" s="53"/>
      <c r="C680" s="53"/>
      <c r="D680" s="53"/>
      <c r="E680" s="53"/>
      <c r="F680" s="53">
        <v>1</v>
      </c>
      <c r="G680" s="59">
        <v>2</v>
      </c>
      <c r="H680" s="14"/>
      <c r="I680" s="14"/>
      <c r="J680" s="14"/>
      <c r="K680" s="14"/>
      <c r="L680" s="14">
        <f t="shared" si="87"/>
        <v>1.6949152542372881</v>
      </c>
      <c r="M680" s="14">
        <f t="shared" si="88"/>
        <v>2.5974025974025974</v>
      </c>
    </row>
    <row r="681" spans="1:13" ht="12" customHeight="1" x14ac:dyDescent="0.15">
      <c r="A681" s="50" t="s">
        <v>197</v>
      </c>
      <c r="B681" s="53"/>
      <c r="C681" s="53"/>
      <c r="D681" s="53"/>
      <c r="E681" s="53"/>
      <c r="F681" s="53"/>
      <c r="G681" s="59">
        <v>8</v>
      </c>
      <c r="H681" s="14"/>
      <c r="I681" s="14"/>
      <c r="J681" s="14"/>
      <c r="K681" s="14"/>
      <c r="L681" s="14"/>
      <c r="M681" s="14">
        <f t="shared" si="88"/>
        <v>10.38961038961039</v>
      </c>
    </row>
    <row r="682" spans="1:13" ht="12" customHeight="1" x14ac:dyDescent="0.15">
      <c r="A682" s="50" t="s">
        <v>185</v>
      </c>
      <c r="B682" s="53">
        <v>20</v>
      </c>
      <c r="C682" s="53">
        <v>18</v>
      </c>
      <c r="D682" s="53">
        <v>15</v>
      </c>
      <c r="E682" s="53">
        <v>15</v>
      </c>
      <c r="F682" s="53">
        <v>11</v>
      </c>
      <c r="G682" s="59">
        <v>12</v>
      </c>
      <c r="H682" s="14">
        <v>40.816326530612244</v>
      </c>
      <c r="I682" s="14">
        <v>35.294117647058826</v>
      </c>
      <c r="J682" s="14">
        <v>26.785714285714285</v>
      </c>
      <c r="K682" s="14">
        <v>26.315789473684209</v>
      </c>
      <c r="L682" s="14">
        <f t="shared" si="87"/>
        <v>18.64406779661017</v>
      </c>
      <c r="M682" s="14">
        <f t="shared" si="88"/>
        <v>15.584415584415584</v>
      </c>
    </row>
    <row r="683" spans="1:13" ht="12" customHeight="1" x14ac:dyDescent="0.15">
      <c r="A683" s="50" t="s">
        <v>186</v>
      </c>
      <c r="B683" s="53">
        <v>3</v>
      </c>
      <c r="C683" s="53">
        <v>3</v>
      </c>
      <c r="D683" s="53">
        <v>5</v>
      </c>
      <c r="E683" s="53">
        <v>6</v>
      </c>
      <c r="F683" s="53">
        <v>5</v>
      </c>
      <c r="G683" s="59">
        <v>3</v>
      </c>
      <c r="H683" s="14">
        <v>6.1224489795918364</v>
      </c>
      <c r="I683" s="14">
        <v>5.8823529411764701</v>
      </c>
      <c r="J683" s="14">
        <v>8.9285714285714288</v>
      </c>
      <c r="K683" s="14">
        <v>10.526315789473683</v>
      </c>
      <c r="L683" s="14">
        <f t="shared" si="87"/>
        <v>8.4745762711864394</v>
      </c>
      <c r="M683" s="14">
        <f t="shared" si="88"/>
        <v>3.8961038961038961</v>
      </c>
    </row>
    <row r="684" spans="1:13" ht="12" customHeight="1" x14ac:dyDescent="0.15">
      <c r="A684" s="50" t="s">
        <v>187</v>
      </c>
      <c r="B684" s="53">
        <v>3</v>
      </c>
      <c r="C684" s="53">
        <v>3</v>
      </c>
      <c r="D684" s="53">
        <v>2</v>
      </c>
      <c r="E684" s="53">
        <v>2</v>
      </c>
      <c r="F684" s="53">
        <v>2</v>
      </c>
      <c r="G684" s="59">
        <v>1</v>
      </c>
      <c r="H684" s="14">
        <v>6.1224489795918364</v>
      </c>
      <c r="I684" s="14">
        <v>5.8823529411764701</v>
      </c>
      <c r="J684" s="14">
        <v>3.5714285714285712</v>
      </c>
      <c r="K684" s="14">
        <v>3.5087719298245612</v>
      </c>
      <c r="L684" s="14">
        <f t="shared" si="87"/>
        <v>3.3898305084745761</v>
      </c>
      <c r="M684" s="14">
        <f t="shared" si="88"/>
        <v>1.2987012987012987</v>
      </c>
    </row>
    <row r="685" spans="1:13" ht="12" customHeight="1" x14ac:dyDescent="0.15">
      <c r="A685" s="50" t="s">
        <v>188</v>
      </c>
      <c r="B685" s="53">
        <v>1</v>
      </c>
      <c r="C685" s="53">
        <v>1</v>
      </c>
      <c r="D685" s="53">
        <v>3</v>
      </c>
      <c r="E685" s="53">
        <v>3</v>
      </c>
      <c r="F685" s="53">
        <v>5</v>
      </c>
      <c r="G685" s="59">
        <v>7</v>
      </c>
      <c r="H685" s="14">
        <v>2.0408163265306123</v>
      </c>
      <c r="I685" s="14">
        <v>1.9607843137254901</v>
      </c>
      <c r="J685" s="14">
        <v>5.3571428571428568</v>
      </c>
      <c r="K685" s="14">
        <v>5.2631578947368416</v>
      </c>
      <c r="L685" s="14">
        <f t="shared" si="87"/>
        <v>8.4745762711864394</v>
      </c>
      <c r="M685" s="14">
        <f t="shared" si="88"/>
        <v>9.0909090909090917</v>
      </c>
    </row>
    <row r="686" spans="1:13" ht="12" customHeight="1" x14ac:dyDescent="0.15">
      <c r="A686" s="50" t="s">
        <v>189</v>
      </c>
      <c r="B686" s="53">
        <v>6</v>
      </c>
      <c r="C686" s="53">
        <v>11</v>
      </c>
      <c r="D686" s="53">
        <v>18</v>
      </c>
      <c r="E686" s="53">
        <v>21</v>
      </c>
      <c r="F686" s="53">
        <v>26</v>
      </c>
      <c r="G686" s="59">
        <v>37</v>
      </c>
      <c r="H686" s="14">
        <v>12.244897959183673</v>
      </c>
      <c r="I686" s="14">
        <v>21.568627450980394</v>
      </c>
      <c r="J686" s="14">
        <v>32.142857142857146</v>
      </c>
      <c r="K686" s="14">
        <v>36.84210526315789</v>
      </c>
      <c r="L686" s="14">
        <f t="shared" si="87"/>
        <v>44.067796610169488</v>
      </c>
      <c r="M686" s="14">
        <f t="shared" si="88"/>
        <v>48.051948051948052</v>
      </c>
    </row>
    <row r="687" spans="1:13" ht="12" customHeight="1" x14ac:dyDescent="0.15">
      <c r="A687" s="50" t="s">
        <v>190</v>
      </c>
      <c r="B687" s="53">
        <v>5</v>
      </c>
      <c r="C687" s="53">
        <v>6</v>
      </c>
      <c r="D687" s="53">
        <v>10</v>
      </c>
      <c r="E687" s="53">
        <v>8</v>
      </c>
      <c r="F687" s="53">
        <v>7</v>
      </c>
      <c r="G687" s="59">
        <v>6</v>
      </c>
      <c r="H687" s="14">
        <v>10.204081632653061</v>
      </c>
      <c r="I687" s="14">
        <v>11.76470588235294</v>
      </c>
      <c r="J687" s="14">
        <v>17.857142857142858</v>
      </c>
      <c r="K687" s="14">
        <v>14.035087719298245</v>
      </c>
      <c r="L687" s="14">
        <f t="shared" si="87"/>
        <v>11.864406779661017</v>
      </c>
      <c r="M687" s="14">
        <f t="shared" si="88"/>
        <v>7.7922077922077921</v>
      </c>
    </row>
    <row r="688" spans="1:13" ht="12" customHeight="1" x14ac:dyDescent="0.15">
      <c r="A688" s="55" t="s">
        <v>191</v>
      </c>
      <c r="B688" s="56">
        <v>10</v>
      </c>
      <c r="C688" s="56">
        <v>7</v>
      </c>
      <c r="D688" s="56">
        <v>2</v>
      </c>
      <c r="E688" s="56">
        <v>1</v>
      </c>
      <c r="F688" s="56">
        <v>1</v>
      </c>
      <c r="G688" s="60"/>
      <c r="H688" s="57">
        <v>20.408163265306122</v>
      </c>
      <c r="I688" s="57">
        <v>13.725490196078432</v>
      </c>
      <c r="J688" s="57">
        <v>3.5714285714285712</v>
      </c>
      <c r="K688" s="57">
        <v>1.7543859649122806</v>
      </c>
      <c r="L688" s="57">
        <f t="shared" si="87"/>
        <v>1.6949152542372881</v>
      </c>
      <c r="M688" s="57">
        <f t="shared" si="88"/>
        <v>0</v>
      </c>
    </row>
    <row r="689" spans="1:13" ht="12" customHeight="1" x14ac:dyDescent="0.15">
      <c r="A689" s="48" t="s">
        <v>109</v>
      </c>
      <c r="B689" s="49"/>
      <c r="C689" s="49"/>
      <c r="D689" s="49"/>
      <c r="E689" s="49"/>
      <c r="F689" s="49"/>
      <c r="G689" s="49"/>
      <c r="H689" s="5" t="s">
        <v>58</v>
      </c>
      <c r="I689" s="5" t="s">
        <v>58</v>
      </c>
      <c r="J689" s="5" t="s">
        <v>58</v>
      </c>
      <c r="K689" s="5" t="s">
        <v>58</v>
      </c>
      <c r="L689" s="89"/>
      <c r="M689" s="94"/>
    </row>
    <row r="690" spans="1:13" ht="12" customHeight="1" x14ac:dyDescent="0.15">
      <c r="A690" s="90" t="s">
        <v>182</v>
      </c>
      <c r="B690" s="91"/>
      <c r="C690" s="91"/>
      <c r="D690" s="91"/>
      <c r="E690" s="91">
        <v>1</v>
      </c>
      <c r="F690" s="91">
        <v>1</v>
      </c>
      <c r="G690" s="92">
        <v>1</v>
      </c>
      <c r="H690" s="69" t="s">
        <v>58</v>
      </c>
      <c r="I690" s="69" t="s">
        <v>58</v>
      </c>
      <c r="J690" s="69" t="s">
        <v>58</v>
      </c>
      <c r="K690" s="69">
        <v>3.225806451612903</v>
      </c>
      <c r="L690" s="69">
        <f t="shared" ref="L690:L698" si="89">(F690/SUM($F$690:$F$700)*100)</f>
        <v>3.8461538461538463</v>
      </c>
      <c r="M690" s="69">
        <f>(G690/SUM($G$690:$G$698)*100)</f>
        <v>3.5714285714285712</v>
      </c>
    </row>
    <row r="691" spans="1:13" ht="12" customHeight="1" x14ac:dyDescent="0.15">
      <c r="A691" s="50" t="s">
        <v>195</v>
      </c>
      <c r="B691" s="53"/>
      <c r="C691" s="53"/>
      <c r="D691" s="53"/>
      <c r="E691" s="53">
        <v>8</v>
      </c>
      <c r="F691" s="53">
        <v>7</v>
      </c>
      <c r="G691" s="59"/>
      <c r="H691" s="14" t="s">
        <v>58</v>
      </c>
      <c r="I691" s="14" t="s">
        <v>58</v>
      </c>
      <c r="J691" s="14" t="s">
        <v>58</v>
      </c>
      <c r="K691" s="14">
        <v>25.806451612903224</v>
      </c>
      <c r="L691" s="14">
        <f t="shared" si="89"/>
        <v>26.923076923076923</v>
      </c>
      <c r="M691" s="69">
        <f t="shared" ref="M691:M698" si="90">(G691/SUM($G$690:$G$698)*100)</f>
        <v>0</v>
      </c>
    </row>
    <row r="692" spans="1:13" ht="12" customHeight="1" x14ac:dyDescent="0.15">
      <c r="A692" s="50" t="s">
        <v>185</v>
      </c>
      <c r="B692" s="53"/>
      <c r="C692" s="53"/>
      <c r="D692" s="53"/>
      <c r="E692" s="53">
        <v>4</v>
      </c>
      <c r="F692" s="53">
        <v>3</v>
      </c>
      <c r="G692" s="59">
        <v>3</v>
      </c>
      <c r="H692" s="14" t="s">
        <v>58</v>
      </c>
      <c r="I692" s="14" t="s">
        <v>58</v>
      </c>
      <c r="J692" s="14" t="s">
        <v>58</v>
      </c>
      <c r="K692" s="14">
        <v>12.903225806451612</v>
      </c>
      <c r="L692" s="14">
        <f t="shared" si="89"/>
        <v>11.538461538461538</v>
      </c>
      <c r="M692" s="69">
        <f t="shared" si="90"/>
        <v>10.714285714285714</v>
      </c>
    </row>
    <row r="693" spans="1:13" ht="12" customHeight="1" x14ac:dyDescent="0.15">
      <c r="A693" s="50" t="s">
        <v>186</v>
      </c>
      <c r="B693" s="53"/>
      <c r="C693" s="53"/>
      <c r="D693" s="53"/>
      <c r="E693" s="53">
        <v>6</v>
      </c>
      <c r="F693" s="53">
        <v>5</v>
      </c>
      <c r="G693" s="59">
        <v>4</v>
      </c>
      <c r="H693" s="14" t="s">
        <v>58</v>
      </c>
      <c r="I693" s="14" t="s">
        <v>58</v>
      </c>
      <c r="J693" s="14" t="s">
        <v>58</v>
      </c>
      <c r="K693" s="14">
        <v>19.35483870967742</v>
      </c>
      <c r="L693" s="14">
        <f t="shared" si="89"/>
        <v>19.230769230769234</v>
      </c>
      <c r="M693" s="69">
        <f t="shared" si="90"/>
        <v>14.285714285714285</v>
      </c>
    </row>
    <row r="694" spans="1:13" ht="12" customHeight="1" x14ac:dyDescent="0.15">
      <c r="A694" s="50" t="s">
        <v>187</v>
      </c>
      <c r="B694" s="53"/>
      <c r="C694" s="53"/>
      <c r="D694" s="53"/>
      <c r="E694" s="53">
        <v>2</v>
      </c>
      <c r="F694" s="53">
        <v>2</v>
      </c>
      <c r="G694" s="59">
        <v>1</v>
      </c>
      <c r="H694" s="14" t="s">
        <v>58</v>
      </c>
      <c r="I694" s="14" t="s">
        <v>58</v>
      </c>
      <c r="J694" s="14" t="s">
        <v>58</v>
      </c>
      <c r="K694" s="14">
        <v>6.4516129032258061</v>
      </c>
      <c r="L694" s="14">
        <f t="shared" si="89"/>
        <v>7.6923076923076925</v>
      </c>
      <c r="M694" s="69">
        <f t="shared" si="90"/>
        <v>3.5714285714285712</v>
      </c>
    </row>
    <row r="695" spans="1:13" ht="12" customHeight="1" x14ac:dyDescent="0.15">
      <c r="A695" s="50" t="s">
        <v>188</v>
      </c>
      <c r="B695" s="53"/>
      <c r="C695" s="53"/>
      <c r="D695" s="53"/>
      <c r="E695" s="53">
        <v>4</v>
      </c>
      <c r="F695" s="53">
        <v>3</v>
      </c>
      <c r="G695" s="59">
        <v>5</v>
      </c>
      <c r="H695" s="14" t="s">
        <v>58</v>
      </c>
      <c r="I695" s="14" t="s">
        <v>58</v>
      </c>
      <c r="J695" s="14" t="s">
        <v>58</v>
      </c>
      <c r="K695" s="14">
        <v>12.903225806451612</v>
      </c>
      <c r="L695" s="14">
        <f t="shared" si="89"/>
        <v>11.538461538461538</v>
      </c>
      <c r="M695" s="69">
        <f t="shared" si="90"/>
        <v>17.857142857142858</v>
      </c>
    </row>
    <row r="696" spans="1:13" ht="12" customHeight="1" x14ac:dyDescent="0.15">
      <c r="A696" s="50" t="s">
        <v>193</v>
      </c>
      <c r="B696" s="53"/>
      <c r="C696" s="53"/>
      <c r="D696" s="53"/>
      <c r="E696" s="53"/>
      <c r="F696" s="53"/>
      <c r="G696" s="59">
        <v>10</v>
      </c>
      <c r="H696" s="14"/>
      <c r="I696" s="14"/>
      <c r="J696" s="14"/>
      <c r="K696" s="14"/>
      <c r="L696" s="14"/>
      <c r="M696" s="69">
        <f t="shared" si="90"/>
        <v>35.714285714285715</v>
      </c>
    </row>
    <row r="697" spans="1:13" ht="12" customHeight="1" x14ac:dyDescent="0.15">
      <c r="A697" s="50" t="s">
        <v>189</v>
      </c>
      <c r="B697" s="53"/>
      <c r="C697" s="53"/>
      <c r="D697" s="53"/>
      <c r="E697" s="53"/>
      <c r="F697" s="53">
        <v>1</v>
      </c>
      <c r="G697" s="59">
        <v>1</v>
      </c>
      <c r="H697" s="14"/>
      <c r="I697" s="14"/>
      <c r="J697" s="14"/>
      <c r="K697" s="14"/>
      <c r="L697" s="14">
        <f t="shared" si="89"/>
        <v>3.8461538461538463</v>
      </c>
      <c r="M697" s="69">
        <f t="shared" si="90"/>
        <v>3.5714285714285712</v>
      </c>
    </row>
    <row r="698" spans="1:13" ht="12" customHeight="1" x14ac:dyDescent="0.15">
      <c r="A698" s="55" t="s">
        <v>190</v>
      </c>
      <c r="B698" s="56"/>
      <c r="C698" s="56"/>
      <c r="D698" s="56"/>
      <c r="E698" s="56">
        <v>6</v>
      </c>
      <c r="F698" s="56">
        <v>4</v>
      </c>
      <c r="G698" s="60">
        <v>3</v>
      </c>
      <c r="H698" s="57" t="s">
        <v>58</v>
      </c>
      <c r="I698" s="57" t="s">
        <v>58</v>
      </c>
      <c r="J698" s="57" t="s">
        <v>58</v>
      </c>
      <c r="K698" s="57">
        <v>19.35483870967742</v>
      </c>
      <c r="L698" s="57">
        <f t="shared" si="89"/>
        <v>15.384615384615385</v>
      </c>
      <c r="M698" s="69">
        <f t="shared" si="90"/>
        <v>10.714285714285714</v>
      </c>
    </row>
    <row r="699" spans="1:13" ht="12" customHeight="1" x14ac:dyDescent="0.15">
      <c r="A699" s="48" t="s">
        <v>110</v>
      </c>
      <c r="B699" s="49"/>
      <c r="C699" s="49"/>
      <c r="D699" s="49"/>
      <c r="E699" s="49"/>
      <c r="F699" s="49"/>
      <c r="G699" s="49"/>
      <c r="H699" s="5" t="s">
        <v>58</v>
      </c>
      <c r="I699" s="5" t="s">
        <v>58</v>
      </c>
      <c r="J699" s="5" t="s">
        <v>58</v>
      </c>
      <c r="K699" s="5" t="s">
        <v>58</v>
      </c>
      <c r="L699" s="5"/>
      <c r="M699" s="13"/>
    </row>
    <row r="700" spans="1:13" ht="12" customHeight="1" x14ac:dyDescent="0.15">
      <c r="A700" s="50" t="s">
        <v>190</v>
      </c>
      <c r="B700" s="53">
        <v>1</v>
      </c>
      <c r="C700" s="53"/>
      <c r="D700" s="53"/>
      <c r="E700" s="53"/>
      <c r="F700" s="53"/>
      <c r="G700" s="59"/>
      <c r="H700" s="14">
        <v>100</v>
      </c>
      <c r="I700" s="14" t="s">
        <v>58</v>
      </c>
      <c r="J700" s="14" t="s">
        <v>58</v>
      </c>
      <c r="K700" s="14" t="s">
        <v>58</v>
      </c>
      <c r="L700" s="14"/>
      <c r="M700" s="14"/>
    </row>
    <row r="701" spans="1:13" s="6" customFormat="1" x14ac:dyDescent="0.15">
      <c r="B701" s="44"/>
      <c r="C701" s="44"/>
      <c r="D701" s="44"/>
      <c r="E701" s="44"/>
      <c r="F701" s="44"/>
      <c r="G701" s="44"/>
    </row>
    <row r="702" spans="1:13" ht="12" customHeight="1" x14ac:dyDescent="0.15">
      <c r="A702" s="6"/>
      <c r="B702" s="168" t="s">
        <v>178</v>
      </c>
      <c r="C702" s="169"/>
      <c r="D702" s="169"/>
      <c r="E702" s="169"/>
      <c r="F702" s="169"/>
      <c r="G702" s="170"/>
      <c r="H702" s="168" t="s">
        <v>179</v>
      </c>
      <c r="I702" s="169"/>
      <c r="J702" s="169"/>
      <c r="K702" s="169"/>
      <c r="L702" s="169"/>
      <c r="M702" s="170"/>
    </row>
    <row r="703" spans="1:13" ht="12" customHeight="1" x14ac:dyDescent="0.15">
      <c r="A703" s="6"/>
      <c r="B703" s="2" t="s">
        <v>180</v>
      </c>
      <c r="C703" s="2" t="s">
        <v>33</v>
      </c>
      <c r="D703" s="2" t="s">
        <v>34</v>
      </c>
      <c r="E703" s="2" t="s">
        <v>35</v>
      </c>
      <c r="F703" s="2" t="s">
        <v>36</v>
      </c>
      <c r="G703" s="2" t="s">
        <v>37</v>
      </c>
      <c r="H703" s="2" t="s">
        <v>180</v>
      </c>
      <c r="I703" s="2" t="s">
        <v>33</v>
      </c>
      <c r="J703" s="2" t="s">
        <v>34</v>
      </c>
      <c r="K703" s="2" t="s">
        <v>35</v>
      </c>
      <c r="L703" s="2" t="s">
        <v>36</v>
      </c>
      <c r="M703" s="2" t="s">
        <v>37</v>
      </c>
    </row>
    <row r="704" spans="1:13" ht="12" customHeight="1" x14ac:dyDescent="0.15">
      <c r="A704" s="3" t="s">
        <v>111</v>
      </c>
      <c r="B704" s="45"/>
      <c r="C704" s="45"/>
      <c r="D704" s="45"/>
      <c r="E704" s="45"/>
      <c r="F704" s="45"/>
      <c r="G704" s="45"/>
      <c r="H704" s="62" t="s">
        <v>58</v>
      </c>
      <c r="I704" s="62" t="s">
        <v>58</v>
      </c>
      <c r="J704" s="62" t="s">
        <v>58</v>
      </c>
      <c r="K704" s="62" t="s">
        <v>58</v>
      </c>
      <c r="L704" s="62"/>
      <c r="M704" s="71"/>
    </row>
    <row r="705" spans="1:13" ht="12" customHeight="1" x14ac:dyDescent="0.15">
      <c r="A705" s="58" t="s">
        <v>112</v>
      </c>
      <c r="B705" s="63"/>
      <c r="C705" s="63"/>
      <c r="D705" s="63"/>
      <c r="E705" s="63"/>
      <c r="F705" s="63"/>
      <c r="G705" s="63"/>
      <c r="H705" s="5" t="s">
        <v>58</v>
      </c>
      <c r="I705" s="5" t="s">
        <v>58</v>
      </c>
      <c r="J705" s="5" t="s">
        <v>58</v>
      </c>
      <c r="K705" s="5" t="s">
        <v>58</v>
      </c>
      <c r="L705" s="5"/>
      <c r="M705" s="13"/>
    </row>
    <row r="706" spans="1:13" ht="12" customHeight="1" x14ac:dyDescent="0.15">
      <c r="A706" s="90" t="s">
        <v>182</v>
      </c>
      <c r="B706" s="91">
        <v>7</v>
      </c>
      <c r="C706" s="91">
        <v>6</v>
      </c>
      <c r="D706" s="91">
        <v>10</v>
      </c>
      <c r="E706" s="91">
        <v>11</v>
      </c>
      <c r="F706" s="91">
        <v>11</v>
      </c>
      <c r="G706" s="92">
        <v>11</v>
      </c>
      <c r="H706" s="69">
        <v>12.5</v>
      </c>
      <c r="I706" s="69">
        <v>11.111111111111111</v>
      </c>
      <c r="J706" s="69">
        <v>16.129032258064516</v>
      </c>
      <c r="K706" s="69">
        <v>17.741935483870968</v>
      </c>
      <c r="L706" s="69">
        <f t="shared" ref="L706:L715" si="91">(F706/SUM($F$706:$F$715)*100)</f>
        <v>17.460317460317459</v>
      </c>
      <c r="M706" s="69">
        <f t="shared" ref="M706:M715" si="92">(G706/SUM($G$706:$G$715)*100)</f>
        <v>17.741935483870968</v>
      </c>
    </row>
    <row r="707" spans="1:13" ht="12" customHeight="1" x14ac:dyDescent="0.15">
      <c r="A707" s="50" t="s">
        <v>183</v>
      </c>
      <c r="B707" s="53"/>
      <c r="C707" s="53">
        <v>1</v>
      </c>
      <c r="D707" s="53"/>
      <c r="E707" s="53"/>
      <c r="F707" s="53"/>
      <c r="G707" s="59"/>
      <c r="H707" s="14">
        <v>0</v>
      </c>
      <c r="I707" s="14">
        <v>1.8518518518518516</v>
      </c>
      <c r="J707" s="14">
        <v>0</v>
      </c>
      <c r="K707" s="14">
        <v>0</v>
      </c>
      <c r="L707" s="14">
        <f t="shared" si="91"/>
        <v>0</v>
      </c>
      <c r="M707" s="14">
        <f t="shared" si="92"/>
        <v>0</v>
      </c>
    </row>
    <row r="708" spans="1:13" ht="12" customHeight="1" x14ac:dyDescent="0.15">
      <c r="A708" s="50" t="s">
        <v>184</v>
      </c>
      <c r="B708" s="53">
        <v>1</v>
      </c>
      <c r="C708" s="53">
        <v>2</v>
      </c>
      <c r="D708" s="53">
        <v>5</v>
      </c>
      <c r="E708" s="53">
        <v>3</v>
      </c>
      <c r="F708" s="53">
        <v>2</v>
      </c>
      <c r="G708" s="59">
        <v>1</v>
      </c>
      <c r="H708" s="14">
        <v>1.7857142857142856</v>
      </c>
      <c r="I708" s="14">
        <v>3.7037037037037033</v>
      </c>
      <c r="J708" s="14">
        <v>8.064516129032258</v>
      </c>
      <c r="K708" s="14">
        <v>4.838709677419355</v>
      </c>
      <c r="L708" s="14">
        <f t="shared" si="91"/>
        <v>3.1746031746031744</v>
      </c>
      <c r="M708" s="14">
        <f t="shared" si="92"/>
        <v>1.6129032258064515</v>
      </c>
    </row>
    <row r="709" spans="1:13" ht="12" customHeight="1" x14ac:dyDescent="0.15">
      <c r="A709" s="50" t="s">
        <v>185</v>
      </c>
      <c r="B709" s="53">
        <v>6</v>
      </c>
      <c r="C709" s="53">
        <v>3</v>
      </c>
      <c r="D709" s="53">
        <v>4</v>
      </c>
      <c r="E709" s="53">
        <v>6</v>
      </c>
      <c r="F709" s="53">
        <v>7</v>
      </c>
      <c r="G709" s="59">
        <v>6</v>
      </c>
      <c r="H709" s="14">
        <v>10.714285714285714</v>
      </c>
      <c r="I709" s="14">
        <v>5.5555555555555554</v>
      </c>
      <c r="J709" s="14">
        <v>6.4516129032258061</v>
      </c>
      <c r="K709" s="14">
        <v>9.67741935483871</v>
      </c>
      <c r="L709" s="14">
        <f t="shared" si="91"/>
        <v>11.111111111111111</v>
      </c>
      <c r="M709" s="14">
        <f t="shared" si="92"/>
        <v>9.67741935483871</v>
      </c>
    </row>
    <row r="710" spans="1:13" ht="12" customHeight="1" x14ac:dyDescent="0.15">
      <c r="A710" s="50" t="s">
        <v>186</v>
      </c>
      <c r="B710" s="53">
        <v>3</v>
      </c>
      <c r="C710" s="53">
        <v>3</v>
      </c>
      <c r="D710" s="53">
        <v>3</v>
      </c>
      <c r="E710" s="53">
        <v>4</v>
      </c>
      <c r="F710" s="53">
        <v>3</v>
      </c>
      <c r="G710" s="59">
        <v>2</v>
      </c>
      <c r="H710" s="14">
        <v>5.3571428571428568</v>
      </c>
      <c r="I710" s="14">
        <v>5.5555555555555554</v>
      </c>
      <c r="J710" s="14">
        <v>4.838709677419355</v>
      </c>
      <c r="K710" s="14">
        <v>6.4516129032258061</v>
      </c>
      <c r="L710" s="14">
        <f t="shared" si="91"/>
        <v>4.7619047619047619</v>
      </c>
      <c r="M710" s="14">
        <f t="shared" si="92"/>
        <v>3.225806451612903</v>
      </c>
    </row>
    <row r="711" spans="1:13" ht="12" customHeight="1" x14ac:dyDescent="0.15">
      <c r="A711" s="50" t="s">
        <v>187</v>
      </c>
      <c r="B711" s="53">
        <v>2</v>
      </c>
      <c r="C711" s="53">
        <v>2</v>
      </c>
      <c r="D711" s="53">
        <v>2</v>
      </c>
      <c r="E711" s="53">
        <v>2</v>
      </c>
      <c r="F711" s="53">
        <v>2</v>
      </c>
      <c r="G711" s="59">
        <v>2</v>
      </c>
      <c r="H711" s="14">
        <v>3.5714285714285712</v>
      </c>
      <c r="I711" s="14">
        <v>3.7037037037037033</v>
      </c>
      <c r="J711" s="14">
        <v>3.225806451612903</v>
      </c>
      <c r="K711" s="14">
        <v>3.225806451612903</v>
      </c>
      <c r="L711" s="14">
        <f t="shared" si="91"/>
        <v>3.1746031746031744</v>
      </c>
      <c r="M711" s="14">
        <f t="shared" si="92"/>
        <v>3.225806451612903</v>
      </c>
    </row>
    <row r="712" spans="1:13" ht="12" customHeight="1" x14ac:dyDescent="0.15">
      <c r="A712" s="50" t="s">
        <v>188</v>
      </c>
      <c r="B712" s="53">
        <v>4</v>
      </c>
      <c r="C712" s="53">
        <v>6</v>
      </c>
      <c r="D712" s="53">
        <v>4</v>
      </c>
      <c r="E712" s="53">
        <v>2</v>
      </c>
      <c r="F712" s="53">
        <v>5</v>
      </c>
      <c r="G712" s="59">
        <v>4</v>
      </c>
      <c r="H712" s="14">
        <v>7.1428571428571423</v>
      </c>
      <c r="I712" s="14">
        <v>11.111111111111111</v>
      </c>
      <c r="J712" s="14">
        <v>6.4516129032258061</v>
      </c>
      <c r="K712" s="14">
        <v>3.225806451612903</v>
      </c>
      <c r="L712" s="14">
        <f t="shared" si="91"/>
        <v>7.9365079365079358</v>
      </c>
      <c r="M712" s="14">
        <f t="shared" si="92"/>
        <v>6.4516129032258061</v>
      </c>
    </row>
    <row r="713" spans="1:13" ht="12" customHeight="1" x14ac:dyDescent="0.15">
      <c r="A713" s="50" t="s">
        <v>198</v>
      </c>
      <c r="B713" s="53"/>
      <c r="C713" s="53"/>
      <c r="D713" s="53"/>
      <c r="E713" s="53"/>
      <c r="F713" s="53"/>
      <c r="G713" s="59">
        <v>1</v>
      </c>
      <c r="H713" s="14"/>
      <c r="I713" s="14"/>
      <c r="J713" s="14"/>
      <c r="K713" s="14"/>
      <c r="L713" s="14"/>
      <c r="M713" s="14">
        <f t="shared" si="92"/>
        <v>1.6129032258064515</v>
      </c>
    </row>
    <row r="714" spans="1:13" ht="12" customHeight="1" x14ac:dyDescent="0.15">
      <c r="A714" s="50" t="s">
        <v>189</v>
      </c>
      <c r="B714" s="53">
        <v>10</v>
      </c>
      <c r="C714" s="53">
        <v>8</v>
      </c>
      <c r="D714" s="53">
        <v>15</v>
      </c>
      <c r="E714" s="53">
        <v>14</v>
      </c>
      <c r="F714" s="53">
        <v>13</v>
      </c>
      <c r="G714" s="59">
        <v>15</v>
      </c>
      <c r="H714" s="14">
        <v>17.857142857142858</v>
      </c>
      <c r="I714" s="14">
        <v>14.814814814814813</v>
      </c>
      <c r="J714" s="14">
        <v>24.193548387096776</v>
      </c>
      <c r="K714" s="14">
        <v>22.58064516129032</v>
      </c>
      <c r="L714" s="14">
        <f t="shared" si="91"/>
        <v>20.634920634920633</v>
      </c>
      <c r="M714" s="14">
        <f t="shared" si="92"/>
        <v>24.193548387096776</v>
      </c>
    </row>
    <row r="715" spans="1:13" ht="12" customHeight="1" x14ac:dyDescent="0.15">
      <c r="A715" s="55" t="s">
        <v>190</v>
      </c>
      <c r="B715" s="56">
        <v>23</v>
      </c>
      <c r="C715" s="56">
        <v>23</v>
      </c>
      <c r="D715" s="56">
        <v>19</v>
      </c>
      <c r="E715" s="56">
        <v>20</v>
      </c>
      <c r="F715" s="56">
        <v>20</v>
      </c>
      <c r="G715" s="60">
        <v>20</v>
      </c>
      <c r="H715" s="57">
        <v>41.071428571428569</v>
      </c>
      <c r="I715" s="57">
        <v>42.592592592592595</v>
      </c>
      <c r="J715" s="57">
        <v>30.64516129032258</v>
      </c>
      <c r="K715" s="57">
        <v>32.258064516129032</v>
      </c>
      <c r="L715" s="57">
        <f t="shared" si="91"/>
        <v>31.746031746031743</v>
      </c>
      <c r="M715" s="57">
        <f t="shared" si="92"/>
        <v>32.258064516129032</v>
      </c>
    </row>
    <row r="716" spans="1:13" ht="12" customHeight="1" x14ac:dyDescent="0.15">
      <c r="A716" s="48" t="s">
        <v>113</v>
      </c>
      <c r="B716" s="49"/>
      <c r="C716" s="49"/>
      <c r="D716" s="49"/>
      <c r="E716" s="49"/>
      <c r="F716" s="49"/>
      <c r="G716" s="49"/>
      <c r="H716" s="5" t="s">
        <v>58</v>
      </c>
      <c r="I716" s="5" t="s">
        <v>58</v>
      </c>
      <c r="J716" s="5" t="s">
        <v>58</v>
      </c>
      <c r="K716" s="5" t="s">
        <v>58</v>
      </c>
      <c r="L716" s="5"/>
      <c r="M716" s="13"/>
    </row>
    <row r="717" spans="1:13" ht="12" customHeight="1" x14ac:dyDescent="0.15">
      <c r="A717" s="90" t="s">
        <v>181</v>
      </c>
      <c r="B717" s="91"/>
      <c r="C717" s="91"/>
      <c r="D717" s="91">
        <v>1</v>
      </c>
      <c r="E717" s="91">
        <v>2</v>
      </c>
      <c r="F717" s="91">
        <v>2</v>
      </c>
      <c r="G717" s="92">
        <v>2</v>
      </c>
      <c r="H717" s="69" t="s">
        <v>58</v>
      </c>
      <c r="I717" s="69" t="s">
        <v>58</v>
      </c>
      <c r="J717" s="69">
        <v>3.7037037037037033</v>
      </c>
      <c r="K717" s="69">
        <v>3.5087719298245612</v>
      </c>
      <c r="L717" s="69">
        <f t="shared" ref="L717:L726" si="93">(F717/SUM($F$717:$F$726)*100)</f>
        <v>3.7037037037037033</v>
      </c>
      <c r="M717" s="69">
        <f t="shared" ref="M717:M726" si="94">(G717/SUM($G$717:$G$726)*100)</f>
        <v>3.6363636363636362</v>
      </c>
    </row>
    <row r="718" spans="1:13" ht="12" customHeight="1" x14ac:dyDescent="0.15">
      <c r="A718" s="50" t="s">
        <v>182</v>
      </c>
      <c r="B718" s="53"/>
      <c r="C718" s="53"/>
      <c r="D718" s="53">
        <v>7</v>
      </c>
      <c r="E718" s="53">
        <v>11</v>
      </c>
      <c r="F718" s="53">
        <v>9</v>
      </c>
      <c r="G718" s="59">
        <v>7</v>
      </c>
      <c r="H718" s="14" t="s">
        <v>58</v>
      </c>
      <c r="I718" s="14" t="s">
        <v>58</v>
      </c>
      <c r="J718" s="14">
        <v>25.925925925925924</v>
      </c>
      <c r="K718" s="14">
        <v>19.298245614035086</v>
      </c>
      <c r="L718" s="14">
        <f t="shared" si="93"/>
        <v>16.666666666666664</v>
      </c>
      <c r="M718" s="14">
        <f t="shared" si="94"/>
        <v>12.727272727272727</v>
      </c>
    </row>
    <row r="719" spans="1:13" ht="12" customHeight="1" x14ac:dyDescent="0.15">
      <c r="A719" s="50" t="s">
        <v>195</v>
      </c>
      <c r="B719" s="53"/>
      <c r="C719" s="53"/>
      <c r="D719" s="53"/>
      <c r="E719" s="53">
        <v>4</v>
      </c>
      <c r="F719" s="53">
        <v>4</v>
      </c>
      <c r="G719" s="59"/>
      <c r="H719" s="14" t="s">
        <v>58</v>
      </c>
      <c r="I719" s="14" t="s">
        <v>58</v>
      </c>
      <c r="J719" s="14">
        <v>0</v>
      </c>
      <c r="K719" s="14">
        <v>7.0175438596491224</v>
      </c>
      <c r="L719" s="14">
        <f t="shared" si="93"/>
        <v>7.4074074074074066</v>
      </c>
      <c r="M719" s="14">
        <f t="shared" si="94"/>
        <v>0</v>
      </c>
    </row>
    <row r="720" spans="1:13" ht="12" customHeight="1" x14ac:dyDescent="0.15">
      <c r="A720" s="50" t="s">
        <v>185</v>
      </c>
      <c r="B720" s="53"/>
      <c r="C720" s="53"/>
      <c r="D720" s="53">
        <v>3</v>
      </c>
      <c r="E720" s="53">
        <v>3</v>
      </c>
      <c r="F720" s="53">
        <v>4</v>
      </c>
      <c r="G720" s="59">
        <v>5</v>
      </c>
      <c r="H720" s="14" t="s">
        <v>58</v>
      </c>
      <c r="I720" s="14" t="s">
        <v>58</v>
      </c>
      <c r="J720" s="14">
        <v>11.111111111111111</v>
      </c>
      <c r="K720" s="14">
        <v>5.2631578947368416</v>
      </c>
      <c r="L720" s="14">
        <f t="shared" si="93"/>
        <v>7.4074074074074066</v>
      </c>
      <c r="M720" s="14">
        <f t="shared" si="94"/>
        <v>9.0909090909090917</v>
      </c>
    </row>
    <row r="721" spans="1:13" ht="12" customHeight="1" x14ac:dyDescent="0.15">
      <c r="A721" s="50" t="s">
        <v>186</v>
      </c>
      <c r="B721" s="53"/>
      <c r="C721" s="53"/>
      <c r="D721" s="53"/>
      <c r="E721" s="53">
        <v>5</v>
      </c>
      <c r="F721" s="53">
        <v>4</v>
      </c>
      <c r="G721" s="59">
        <v>2</v>
      </c>
      <c r="H721" s="14" t="s">
        <v>58</v>
      </c>
      <c r="I721" s="14" t="s">
        <v>58</v>
      </c>
      <c r="J721" s="14">
        <v>0</v>
      </c>
      <c r="K721" s="14">
        <v>8.7719298245614024</v>
      </c>
      <c r="L721" s="14">
        <f t="shared" si="93"/>
        <v>7.4074074074074066</v>
      </c>
      <c r="M721" s="14">
        <f t="shared" si="94"/>
        <v>3.6363636363636362</v>
      </c>
    </row>
    <row r="722" spans="1:13" ht="12" customHeight="1" x14ac:dyDescent="0.15">
      <c r="A722" s="50" t="s">
        <v>187</v>
      </c>
      <c r="B722" s="53"/>
      <c r="C722" s="53"/>
      <c r="D722" s="53">
        <v>2</v>
      </c>
      <c r="E722" s="53">
        <v>3</v>
      </c>
      <c r="F722" s="53">
        <v>3</v>
      </c>
      <c r="G722" s="59">
        <v>3</v>
      </c>
      <c r="H722" s="14" t="s">
        <v>58</v>
      </c>
      <c r="I722" s="14" t="s">
        <v>58</v>
      </c>
      <c r="J722" s="14">
        <v>7.4074074074074066</v>
      </c>
      <c r="K722" s="14">
        <v>5.2631578947368416</v>
      </c>
      <c r="L722" s="14">
        <f t="shared" si="93"/>
        <v>5.5555555555555554</v>
      </c>
      <c r="M722" s="14">
        <f t="shared" si="94"/>
        <v>5.4545454545454541</v>
      </c>
    </row>
    <row r="723" spans="1:13" ht="12" customHeight="1" x14ac:dyDescent="0.15">
      <c r="A723" s="50" t="s">
        <v>188</v>
      </c>
      <c r="B723" s="53"/>
      <c r="C723" s="53"/>
      <c r="D723" s="53">
        <v>6</v>
      </c>
      <c r="E723" s="53">
        <v>7</v>
      </c>
      <c r="F723" s="53">
        <v>9</v>
      </c>
      <c r="G723" s="59">
        <v>7</v>
      </c>
      <c r="H723" s="14" t="s">
        <v>58</v>
      </c>
      <c r="I723" s="14" t="s">
        <v>58</v>
      </c>
      <c r="J723" s="14">
        <v>22.222222222222221</v>
      </c>
      <c r="K723" s="14">
        <v>12.280701754385964</v>
      </c>
      <c r="L723" s="14">
        <f t="shared" si="93"/>
        <v>16.666666666666664</v>
      </c>
      <c r="M723" s="14">
        <f t="shared" si="94"/>
        <v>12.727272727272727</v>
      </c>
    </row>
    <row r="724" spans="1:13" ht="12" customHeight="1" x14ac:dyDescent="0.15">
      <c r="A724" s="50" t="s">
        <v>198</v>
      </c>
      <c r="B724" s="53"/>
      <c r="C724" s="53"/>
      <c r="D724" s="53"/>
      <c r="E724" s="53"/>
      <c r="F724" s="53"/>
      <c r="G724" s="59">
        <v>1</v>
      </c>
      <c r="H724" s="14"/>
      <c r="I724" s="14"/>
      <c r="J724" s="14"/>
      <c r="K724" s="14"/>
      <c r="L724" s="14"/>
      <c r="M724" s="14">
        <f t="shared" si="94"/>
        <v>1.8181818181818181</v>
      </c>
    </row>
    <row r="725" spans="1:13" ht="12" customHeight="1" x14ac:dyDescent="0.15">
      <c r="A725" s="50" t="s">
        <v>193</v>
      </c>
      <c r="B725" s="53"/>
      <c r="C725" s="53"/>
      <c r="D725" s="53"/>
      <c r="E725" s="53"/>
      <c r="F725" s="53"/>
      <c r="G725" s="59">
        <v>4</v>
      </c>
      <c r="H725" s="14"/>
      <c r="I725" s="14"/>
      <c r="J725" s="14"/>
      <c r="K725" s="14"/>
      <c r="L725" s="14"/>
      <c r="M725" s="14">
        <f t="shared" si="94"/>
        <v>7.2727272727272725</v>
      </c>
    </row>
    <row r="726" spans="1:13" ht="12" customHeight="1" x14ac:dyDescent="0.15">
      <c r="A726" s="55" t="s">
        <v>190</v>
      </c>
      <c r="B726" s="56"/>
      <c r="C726" s="56"/>
      <c r="D726" s="56">
        <v>8</v>
      </c>
      <c r="E726" s="56">
        <v>22</v>
      </c>
      <c r="F726" s="56">
        <v>19</v>
      </c>
      <c r="G726" s="60">
        <v>24</v>
      </c>
      <c r="H726" s="57" t="s">
        <v>58</v>
      </c>
      <c r="I726" s="57" t="s">
        <v>58</v>
      </c>
      <c r="J726" s="57">
        <v>29.629629629629626</v>
      </c>
      <c r="K726" s="57">
        <v>38.596491228070171</v>
      </c>
      <c r="L726" s="57">
        <f t="shared" si="93"/>
        <v>35.185185185185183</v>
      </c>
      <c r="M726" s="57">
        <f t="shared" si="94"/>
        <v>43.636363636363633</v>
      </c>
    </row>
    <row r="727" spans="1:13" ht="12" customHeight="1" x14ac:dyDescent="0.15">
      <c r="A727" s="48" t="s">
        <v>114</v>
      </c>
      <c r="B727" s="49"/>
      <c r="C727" s="49"/>
      <c r="D727" s="49"/>
      <c r="E727" s="49"/>
      <c r="F727" s="49"/>
      <c r="G727" s="49"/>
      <c r="H727" s="5" t="s">
        <v>58</v>
      </c>
      <c r="I727" s="5" t="s">
        <v>58</v>
      </c>
      <c r="J727" s="5" t="s">
        <v>58</v>
      </c>
      <c r="K727" s="5" t="s">
        <v>58</v>
      </c>
      <c r="L727" s="5"/>
      <c r="M727" s="13"/>
    </row>
    <row r="728" spans="1:13" ht="12" customHeight="1" x14ac:dyDescent="0.15">
      <c r="A728" s="90" t="s">
        <v>181</v>
      </c>
      <c r="B728" s="91"/>
      <c r="C728" s="91"/>
      <c r="D728" s="91">
        <v>2</v>
      </c>
      <c r="E728" s="91">
        <v>2</v>
      </c>
      <c r="F728" s="91">
        <v>2</v>
      </c>
      <c r="G728" s="92">
        <v>2</v>
      </c>
      <c r="H728" s="69" t="s">
        <v>58</v>
      </c>
      <c r="I728" s="69" t="s">
        <v>58</v>
      </c>
      <c r="J728" s="69">
        <v>7.6923076923076925</v>
      </c>
      <c r="K728" s="69">
        <v>3.8461538461538463</v>
      </c>
      <c r="L728" s="69">
        <f t="shared" ref="L728:L735" si="95">(F728/SUM($F$728:$F$735)*100)</f>
        <v>4</v>
      </c>
      <c r="M728" s="69">
        <f t="shared" ref="M728:M735" si="96">(G728/SUM($G$728:$G$735)*100)</f>
        <v>4.1666666666666661</v>
      </c>
    </row>
    <row r="729" spans="1:13" ht="12" customHeight="1" x14ac:dyDescent="0.15">
      <c r="A729" s="50" t="s">
        <v>182</v>
      </c>
      <c r="B729" s="53"/>
      <c r="C729" s="53"/>
      <c r="D729" s="53">
        <v>7</v>
      </c>
      <c r="E729" s="53">
        <v>11</v>
      </c>
      <c r="F729" s="53">
        <v>9</v>
      </c>
      <c r="G729" s="59">
        <v>7</v>
      </c>
      <c r="H729" s="14" t="s">
        <v>58</v>
      </c>
      <c r="I729" s="14" t="s">
        <v>58</v>
      </c>
      <c r="J729" s="14">
        <v>26.923076923076923</v>
      </c>
      <c r="K729" s="14">
        <v>21.153846153846153</v>
      </c>
      <c r="L729" s="14">
        <f t="shared" si="95"/>
        <v>18</v>
      </c>
      <c r="M729" s="14">
        <f t="shared" si="96"/>
        <v>14.583333333333334</v>
      </c>
    </row>
    <row r="730" spans="1:13" ht="12" customHeight="1" x14ac:dyDescent="0.15">
      <c r="A730" s="50" t="s">
        <v>185</v>
      </c>
      <c r="B730" s="53"/>
      <c r="C730" s="53"/>
      <c r="D730" s="53">
        <v>2</v>
      </c>
      <c r="E730" s="53">
        <v>3</v>
      </c>
      <c r="F730" s="53">
        <v>4</v>
      </c>
      <c r="G730" s="59">
        <v>5</v>
      </c>
      <c r="H730" s="14" t="s">
        <v>58</v>
      </c>
      <c r="I730" s="14" t="s">
        <v>58</v>
      </c>
      <c r="J730" s="14">
        <v>7.6923076923076925</v>
      </c>
      <c r="K730" s="14">
        <v>5.7692307692307692</v>
      </c>
      <c r="L730" s="14">
        <f t="shared" si="95"/>
        <v>8</v>
      </c>
      <c r="M730" s="14">
        <f t="shared" si="96"/>
        <v>10.416666666666668</v>
      </c>
    </row>
    <row r="731" spans="1:13" ht="12" customHeight="1" x14ac:dyDescent="0.15">
      <c r="A731" s="50" t="s">
        <v>186</v>
      </c>
      <c r="B731" s="53"/>
      <c r="C731" s="53"/>
      <c r="D731" s="53">
        <v>1</v>
      </c>
      <c r="E731" s="53">
        <v>5</v>
      </c>
      <c r="F731" s="53">
        <v>4</v>
      </c>
      <c r="G731" s="59">
        <v>2</v>
      </c>
      <c r="H731" s="14" t="s">
        <v>58</v>
      </c>
      <c r="I731" s="14" t="s">
        <v>58</v>
      </c>
      <c r="J731" s="14">
        <v>3.8461538461538463</v>
      </c>
      <c r="K731" s="14">
        <v>9.6153846153846168</v>
      </c>
      <c r="L731" s="14">
        <f t="shared" si="95"/>
        <v>8</v>
      </c>
      <c r="M731" s="14">
        <f t="shared" si="96"/>
        <v>4.1666666666666661</v>
      </c>
    </row>
    <row r="732" spans="1:13" ht="12" customHeight="1" x14ac:dyDescent="0.15">
      <c r="A732" s="50" t="s">
        <v>187</v>
      </c>
      <c r="B732" s="53"/>
      <c r="C732" s="53"/>
      <c r="D732" s="53">
        <v>1</v>
      </c>
      <c r="E732" s="53">
        <v>3</v>
      </c>
      <c r="F732" s="53">
        <v>3</v>
      </c>
      <c r="G732" s="59">
        <v>3</v>
      </c>
      <c r="H732" s="14" t="s">
        <v>58</v>
      </c>
      <c r="I732" s="14" t="s">
        <v>58</v>
      </c>
      <c r="J732" s="14">
        <v>3.8461538461538463</v>
      </c>
      <c r="K732" s="14">
        <v>5.7692307692307692</v>
      </c>
      <c r="L732" s="14">
        <f t="shared" si="95"/>
        <v>6</v>
      </c>
      <c r="M732" s="14">
        <f t="shared" si="96"/>
        <v>6.25</v>
      </c>
    </row>
    <row r="733" spans="1:13" ht="12" customHeight="1" x14ac:dyDescent="0.15">
      <c r="A733" s="50" t="s">
        <v>188</v>
      </c>
      <c r="B733" s="53"/>
      <c r="C733" s="53"/>
      <c r="D733" s="53">
        <v>5</v>
      </c>
      <c r="E733" s="53">
        <v>7</v>
      </c>
      <c r="F733" s="53">
        <v>8</v>
      </c>
      <c r="G733" s="59">
        <v>7</v>
      </c>
      <c r="H733" s="14" t="s">
        <v>58</v>
      </c>
      <c r="I733" s="14" t="s">
        <v>58</v>
      </c>
      <c r="J733" s="14">
        <v>19.230769230769234</v>
      </c>
      <c r="K733" s="14">
        <v>13.461538461538462</v>
      </c>
      <c r="L733" s="14">
        <f t="shared" si="95"/>
        <v>16</v>
      </c>
      <c r="M733" s="14">
        <f t="shared" si="96"/>
        <v>14.583333333333334</v>
      </c>
    </row>
    <row r="734" spans="1:13" ht="12" customHeight="1" x14ac:dyDescent="0.15">
      <c r="A734" s="50" t="s">
        <v>198</v>
      </c>
      <c r="B734" s="53"/>
      <c r="C734" s="53"/>
      <c r="D734" s="53"/>
      <c r="E734" s="53"/>
      <c r="F734" s="53"/>
      <c r="G734" s="59">
        <v>1</v>
      </c>
      <c r="H734" s="14"/>
      <c r="I734" s="14"/>
      <c r="J734" s="14"/>
      <c r="K734" s="14"/>
      <c r="L734" s="14"/>
      <c r="M734" s="14">
        <f t="shared" si="96"/>
        <v>2.083333333333333</v>
      </c>
    </row>
    <row r="735" spans="1:13" ht="12" customHeight="1" x14ac:dyDescent="0.15">
      <c r="A735" s="50" t="s">
        <v>190</v>
      </c>
      <c r="B735" s="53"/>
      <c r="C735" s="53"/>
      <c r="D735" s="53">
        <v>8</v>
      </c>
      <c r="E735" s="53">
        <v>21</v>
      </c>
      <c r="F735" s="53">
        <v>20</v>
      </c>
      <c r="G735" s="59">
        <v>21</v>
      </c>
      <c r="H735" s="14" t="s">
        <v>58</v>
      </c>
      <c r="I735" s="14" t="s">
        <v>58</v>
      </c>
      <c r="J735" s="14">
        <v>30.76923076923077</v>
      </c>
      <c r="K735" s="14">
        <v>40.384615384615387</v>
      </c>
      <c r="L735" s="14">
        <f t="shared" si="95"/>
        <v>40</v>
      </c>
      <c r="M735" s="14">
        <f t="shared" si="96"/>
        <v>43.75</v>
      </c>
    </row>
    <row r="736" spans="1:13" s="6" customFormat="1" x14ac:dyDescent="0.15">
      <c r="B736" s="44"/>
      <c r="C736" s="44"/>
      <c r="D736" s="44"/>
      <c r="E736" s="44"/>
      <c r="F736" s="44"/>
      <c r="G736" s="44"/>
    </row>
    <row r="737" spans="1:13" ht="12" customHeight="1" x14ac:dyDescent="0.15">
      <c r="A737" s="6"/>
      <c r="B737" s="168" t="s">
        <v>178</v>
      </c>
      <c r="C737" s="169"/>
      <c r="D737" s="169"/>
      <c r="E737" s="169"/>
      <c r="F737" s="169"/>
      <c r="G737" s="170"/>
      <c r="H737" s="168" t="s">
        <v>179</v>
      </c>
      <c r="I737" s="169"/>
      <c r="J737" s="169"/>
      <c r="K737" s="169"/>
      <c r="L737" s="169"/>
      <c r="M737" s="170"/>
    </row>
    <row r="738" spans="1:13" ht="12" customHeight="1" x14ac:dyDescent="0.15">
      <c r="A738" s="6"/>
      <c r="B738" s="2" t="s">
        <v>180</v>
      </c>
      <c r="C738" s="2" t="s">
        <v>33</v>
      </c>
      <c r="D738" s="2" t="s">
        <v>34</v>
      </c>
      <c r="E738" s="2" t="s">
        <v>35</v>
      </c>
      <c r="F738" s="2" t="s">
        <v>36</v>
      </c>
      <c r="G738" s="2" t="s">
        <v>37</v>
      </c>
      <c r="H738" s="2" t="s">
        <v>180</v>
      </c>
      <c r="I738" s="2" t="s">
        <v>33</v>
      </c>
      <c r="J738" s="2" t="s">
        <v>34</v>
      </c>
      <c r="K738" s="2" t="s">
        <v>35</v>
      </c>
      <c r="L738" s="2" t="s">
        <v>36</v>
      </c>
      <c r="M738" s="2" t="s">
        <v>37</v>
      </c>
    </row>
    <row r="739" spans="1:13" ht="12" customHeight="1" x14ac:dyDescent="0.15">
      <c r="A739" s="48" t="s">
        <v>115</v>
      </c>
      <c r="B739" s="49"/>
      <c r="C739" s="49"/>
      <c r="D739" s="49"/>
      <c r="E739" s="49"/>
      <c r="F739" s="49"/>
      <c r="G739" s="49"/>
      <c r="H739" s="5" t="s">
        <v>58</v>
      </c>
      <c r="I739" s="5" t="s">
        <v>58</v>
      </c>
      <c r="J739" s="5" t="s">
        <v>58</v>
      </c>
      <c r="K739" s="5" t="s">
        <v>58</v>
      </c>
      <c r="L739" s="5"/>
      <c r="M739" s="13"/>
    </row>
    <row r="740" spans="1:13" ht="12" customHeight="1" x14ac:dyDescent="0.15">
      <c r="A740" s="90" t="s">
        <v>182</v>
      </c>
      <c r="B740" s="91">
        <v>6</v>
      </c>
      <c r="C740" s="91">
        <v>4</v>
      </c>
      <c r="D740" s="91">
        <v>7</v>
      </c>
      <c r="E740" s="91">
        <v>7</v>
      </c>
      <c r="F740" s="91">
        <v>9</v>
      </c>
      <c r="G740" s="92">
        <v>7</v>
      </c>
      <c r="H740" s="69">
        <v>12.244897959183673</v>
      </c>
      <c r="I740" s="69">
        <v>9.5238095238095237</v>
      </c>
      <c r="J740" s="69">
        <v>14.000000000000002</v>
      </c>
      <c r="K740" s="69">
        <v>13.461538461538462</v>
      </c>
      <c r="L740" s="69">
        <f t="shared" ref="L740:L749" si="97">(F740/SUM($F$740:$F$749)*100)</f>
        <v>16.981132075471699</v>
      </c>
      <c r="M740" s="69">
        <f t="shared" ref="M740:M749" si="98">(G740/SUM($G$740:$G$749)*100)</f>
        <v>13.725490196078432</v>
      </c>
    </row>
    <row r="741" spans="1:13" ht="12" customHeight="1" x14ac:dyDescent="0.15">
      <c r="A741" s="50" t="s">
        <v>183</v>
      </c>
      <c r="B741" s="53"/>
      <c r="C741" s="53">
        <v>1</v>
      </c>
      <c r="D741" s="53"/>
      <c r="E741" s="53"/>
      <c r="F741" s="53"/>
      <c r="G741" s="59"/>
      <c r="H741" s="14">
        <v>0</v>
      </c>
      <c r="I741" s="14">
        <v>2.3809523809523809</v>
      </c>
      <c r="J741" s="14">
        <v>0</v>
      </c>
      <c r="K741" s="14">
        <v>0</v>
      </c>
      <c r="L741" s="14">
        <f t="shared" si="97"/>
        <v>0</v>
      </c>
      <c r="M741" s="14">
        <f t="shared" si="98"/>
        <v>0</v>
      </c>
    </row>
    <row r="742" spans="1:13" ht="12" customHeight="1" x14ac:dyDescent="0.15">
      <c r="A742" s="50" t="s">
        <v>184</v>
      </c>
      <c r="B742" s="53">
        <v>1</v>
      </c>
      <c r="C742" s="53">
        <v>1</v>
      </c>
      <c r="D742" s="53">
        <v>1</v>
      </c>
      <c r="E742" s="53"/>
      <c r="F742" s="53">
        <v>1</v>
      </c>
      <c r="G742" s="59">
        <v>1</v>
      </c>
      <c r="H742" s="14">
        <v>2.0408163265306123</v>
      </c>
      <c r="I742" s="14">
        <v>2.3809523809523809</v>
      </c>
      <c r="J742" s="14">
        <v>2</v>
      </c>
      <c r="K742" s="14">
        <v>0</v>
      </c>
      <c r="L742" s="14">
        <f t="shared" si="97"/>
        <v>1.8867924528301887</v>
      </c>
      <c r="M742" s="14">
        <f t="shared" si="98"/>
        <v>1.9607843137254901</v>
      </c>
    </row>
    <row r="743" spans="1:13" ht="12" customHeight="1" x14ac:dyDescent="0.15">
      <c r="A743" s="50" t="s">
        <v>185</v>
      </c>
      <c r="B743" s="53">
        <v>6</v>
      </c>
      <c r="C743" s="53">
        <v>3</v>
      </c>
      <c r="D743" s="53">
        <v>3</v>
      </c>
      <c r="E743" s="53">
        <v>6</v>
      </c>
      <c r="F743" s="53">
        <v>6</v>
      </c>
      <c r="G743" s="59">
        <v>5</v>
      </c>
      <c r="H743" s="14">
        <v>12.244897959183673</v>
      </c>
      <c r="I743" s="14">
        <v>7.1428571428571423</v>
      </c>
      <c r="J743" s="14">
        <v>6</v>
      </c>
      <c r="K743" s="14">
        <v>11.538461538461538</v>
      </c>
      <c r="L743" s="14">
        <f t="shared" si="97"/>
        <v>11.320754716981133</v>
      </c>
      <c r="M743" s="14">
        <f t="shared" si="98"/>
        <v>9.8039215686274517</v>
      </c>
    </row>
    <row r="744" spans="1:13" ht="12" customHeight="1" x14ac:dyDescent="0.15">
      <c r="A744" s="50" t="s">
        <v>186</v>
      </c>
      <c r="B744" s="53">
        <v>2</v>
      </c>
      <c r="C744" s="53">
        <v>2</v>
      </c>
      <c r="D744" s="53">
        <v>2</v>
      </c>
      <c r="E744" s="53">
        <v>4</v>
      </c>
      <c r="F744" s="53">
        <v>3</v>
      </c>
      <c r="G744" s="59">
        <v>2</v>
      </c>
      <c r="H744" s="14">
        <v>4.0816326530612246</v>
      </c>
      <c r="I744" s="14">
        <v>4.7619047619047619</v>
      </c>
      <c r="J744" s="14">
        <v>4</v>
      </c>
      <c r="K744" s="14">
        <v>7.6923076923076925</v>
      </c>
      <c r="L744" s="14">
        <f t="shared" si="97"/>
        <v>5.6603773584905666</v>
      </c>
      <c r="M744" s="14">
        <f t="shared" si="98"/>
        <v>3.9215686274509802</v>
      </c>
    </row>
    <row r="745" spans="1:13" ht="12" customHeight="1" x14ac:dyDescent="0.15">
      <c r="A745" s="50" t="s">
        <v>187</v>
      </c>
      <c r="B745" s="53">
        <v>2</v>
      </c>
      <c r="C745" s="53">
        <v>2</v>
      </c>
      <c r="D745" s="53">
        <v>2</v>
      </c>
      <c r="E745" s="53">
        <v>2</v>
      </c>
      <c r="F745" s="53">
        <v>2</v>
      </c>
      <c r="G745" s="59">
        <v>2</v>
      </c>
      <c r="H745" s="14">
        <v>4.0816326530612246</v>
      </c>
      <c r="I745" s="14">
        <v>4.7619047619047619</v>
      </c>
      <c r="J745" s="14">
        <v>4</v>
      </c>
      <c r="K745" s="14">
        <v>3.8461538461538463</v>
      </c>
      <c r="L745" s="14">
        <f t="shared" si="97"/>
        <v>3.7735849056603774</v>
      </c>
      <c r="M745" s="14">
        <f t="shared" si="98"/>
        <v>3.9215686274509802</v>
      </c>
    </row>
    <row r="746" spans="1:13" ht="12" customHeight="1" x14ac:dyDescent="0.15">
      <c r="A746" s="50" t="s">
        <v>188</v>
      </c>
      <c r="B746" s="53">
        <v>4</v>
      </c>
      <c r="C746" s="53">
        <v>5</v>
      </c>
      <c r="D746" s="53">
        <v>4</v>
      </c>
      <c r="E746" s="53">
        <v>2</v>
      </c>
      <c r="F746" s="53">
        <v>4</v>
      </c>
      <c r="G746" s="59">
        <v>3</v>
      </c>
      <c r="H746" s="14">
        <v>8.1632653061224492</v>
      </c>
      <c r="I746" s="14">
        <v>11.904761904761903</v>
      </c>
      <c r="J746" s="14">
        <v>8</v>
      </c>
      <c r="K746" s="14">
        <v>3.8461538461538463</v>
      </c>
      <c r="L746" s="14">
        <f t="shared" si="97"/>
        <v>7.5471698113207548</v>
      </c>
      <c r="M746" s="14">
        <f t="shared" si="98"/>
        <v>5.8823529411764701</v>
      </c>
    </row>
    <row r="747" spans="1:13" ht="12" customHeight="1" x14ac:dyDescent="0.15">
      <c r="A747" s="50" t="s">
        <v>198</v>
      </c>
      <c r="B747" s="53"/>
      <c r="C747" s="53"/>
      <c r="D747" s="53"/>
      <c r="E747" s="53"/>
      <c r="F747" s="53"/>
      <c r="G747" s="59">
        <v>1</v>
      </c>
      <c r="H747" s="14"/>
      <c r="I747" s="14"/>
      <c r="J747" s="14"/>
      <c r="K747" s="14"/>
      <c r="L747" s="14"/>
      <c r="M747" s="14">
        <f t="shared" si="98"/>
        <v>1.9607843137254901</v>
      </c>
    </row>
    <row r="748" spans="1:13" ht="12" customHeight="1" x14ac:dyDescent="0.15">
      <c r="A748" s="50" t="s">
        <v>189</v>
      </c>
      <c r="B748" s="53">
        <v>7</v>
      </c>
      <c r="C748" s="53">
        <v>4</v>
      </c>
      <c r="D748" s="53">
        <v>14</v>
      </c>
      <c r="E748" s="53">
        <v>13</v>
      </c>
      <c r="F748" s="53">
        <v>10</v>
      </c>
      <c r="G748" s="59">
        <v>12</v>
      </c>
      <c r="H748" s="14">
        <v>14.285714285714285</v>
      </c>
      <c r="I748" s="14">
        <v>9.5238095238095237</v>
      </c>
      <c r="J748" s="14">
        <v>28.000000000000004</v>
      </c>
      <c r="K748" s="14">
        <v>25</v>
      </c>
      <c r="L748" s="14">
        <f t="shared" si="97"/>
        <v>18.867924528301888</v>
      </c>
      <c r="M748" s="14">
        <f t="shared" si="98"/>
        <v>23.52941176470588</v>
      </c>
    </row>
    <row r="749" spans="1:13" ht="12" customHeight="1" x14ac:dyDescent="0.15">
      <c r="A749" s="50" t="s">
        <v>190</v>
      </c>
      <c r="B749" s="53">
        <v>21</v>
      </c>
      <c r="C749" s="53">
        <v>20</v>
      </c>
      <c r="D749" s="53">
        <v>17</v>
      </c>
      <c r="E749" s="53">
        <v>18</v>
      </c>
      <c r="F749" s="53">
        <v>18</v>
      </c>
      <c r="G749" s="59">
        <v>18</v>
      </c>
      <c r="H749" s="14">
        <v>42.857142857142854</v>
      </c>
      <c r="I749" s="14">
        <v>47.619047619047613</v>
      </c>
      <c r="J749" s="14">
        <v>34</v>
      </c>
      <c r="K749" s="14">
        <v>34.615384615384613</v>
      </c>
      <c r="L749" s="14">
        <f t="shared" si="97"/>
        <v>33.962264150943398</v>
      </c>
      <c r="M749" s="14">
        <f t="shared" si="98"/>
        <v>35.294117647058826</v>
      </c>
    </row>
    <row r="750" spans="1:13" ht="12" customHeight="1" x14ac:dyDescent="0.15">
      <c r="A750" s="48" t="s">
        <v>116</v>
      </c>
      <c r="B750" s="49"/>
      <c r="C750" s="49"/>
      <c r="D750" s="49"/>
      <c r="E750" s="49"/>
      <c r="F750" s="49"/>
      <c r="G750" s="49"/>
      <c r="H750" s="5" t="s">
        <v>58</v>
      </c>
      <c r="I750" s="5" t="s">
        <v>58</v>
      </c>
      <c r="J750" s="5" t="s">
        <v>58</v>
      </c>
      <c r="K750" s="5" t="s">
        <v>58</v>
      </c>
      <c r="L750" s="5"/>
      <c r="M750" s="13"/>
    </row>
    <row r="751" spans="1:13" ht="12" customHeight="1" x14ac:dyDescent="0.15">
      <c r="A751" s="90" t="s">
        <v>182</v>
      </c>
      <c r="B751" s="91">
        <v>6</v>
      </c>
      <c r="C751" s="91">
        <v>6</v>
      </c>
      <c r="D751" s="91">
        <v>9</v>
      </c>
      <c r="E751" s="91">
        <v>8</v>
      </c>
      <c r="F751" s="91">
        <v>8</v>
      </c>
      <c r="G751" s="92">
        <v>8</v>
      </c>
      <c r="H751" s="69">
        <v>13.636363636363635</v>
      </c>
      <c r="I751" s="69">
        <v>13.636363636363635</v>
      </c>
      <c r="J751" s="69">
        <v>16.666666666666664</v>
      </c>
      <c r="K751" s="69">
        <v>15.09433962264151</v>
      </c>
      <c r="L751" s="69">
        <f t="shared" ref="L751:L760" si="99">(F751/SUM($F$751:$F$760)*100)</f>
        <v>15.09433962264151</v>
      </c>
      <c r="M751" s="69">
        <f t="shared" ref="M751:M760" si="100">(G751/SUM($G$751:$G$760)*100)</f>
        <v>16.666666666666664</v>
      </c>
    </row>
    <row r="752" spans="1:13" ht="12" customHeight="1" x14ac:dyDescent="0.15">
      <c r="A752" s="50" t="s">
        <v>183</v>
      </c>
      <c r="B752" s="53"/>
      <c r="C752" s="53">
        <v>1</v>
      </c>
      <c r="D752" s="53"/>
      <c r="E752" s="53"/>
      <c r="F752" s="53"/>
      <c r="G752" s="59"/>
      <c r="H752" s="14">
        <v>0</v>
      </c>
      <c r="I752" s="14">
        <v>2.2727272727272729</v>
      </c>
      <c r="J752" s="14">
        <v>0</v>
      </c>
      <c r="K752" s="14">
        <v>0</v>
      </c>
      <c r="L752" s="14">
        <f t="shared" si="99"/>
        <v>0</v>
      </c>
      <c r="M752" s="14">
        <f t="shared" si="100"/>
        <v>0</v>
      </c>
    </row>
    <row r="753" spans="1:13" ht="12" customHeight="1" x14ac:dyDescent="0.15">
      <c r="A753" s="50" t="s">
        <v>184</v>
      </c>
      <c r="B753" s="53"/>
      <c r="C753" s="53">
        <v>2</v>
      </c>
      <c r="D753" s="53">
        <v>4</v>
      </c>
      <c r="E753" s="53">
        <v>3</v>
      </c>
      <c r="F753" s="53">
        <v>1</v>
      </c>
      <c r="G753" s="59"/>
      <c r="H753" s="14">
        <v>0</v>
      </c>
      <c r="I753" s="14">
        <v>4.5454545454545459</v>
      </c>
      <c r="J753" s="14">
        <v>7.4074074074074066</v>
      </c>
      <c r="K753" s="14">
        <v>5.6603773584905666</v>
      </c>
      <c r="L753" s="14">
        <f t="shared" si="99"/>
        <v>1.8867924528301887</v>
      </c>
      <c r="M753" s="14">
        <f t="shared" si="100"/>
        <v>0</v>
      </c>
    </row>
    <row r="754" spans="1:13" ht="12" customHeight="1" x14ac:dyDescent="0.15">
      <c r="A754" s="50" t="s">
        <v>185</v>
      </c>
      <c r="B754" s="53">
        <v>6</v>
      </c>
      <c r="C754" s="53">
        <v>3</v>
      </c>
      <c r="D754" s="53">
        <v>4</v>
      </c>
      <c r="E754" s="53">
        <v>6</v>
      </c>
      <c r="F754" s="53">
        <v>7</v>
      </c>
      <c r="G754" s="59">
        <v>6</v>
      </c>
      <c r="H754" s="14">
        <v>13.636363636363635</v>
      </c>
      <c r="I754" s="14">
        <v>6.8181818181818175</v>
      </c>
      <c r="J754" s="14">
        <v>7.4074074074074066</v>
      </c>
      <c r="K754" s="14">
        <v>11.320754716981133</v>
      </c>
      <c r="L754" s="14">
        <f t="shared" si="99"/>
        <v>13.20754716981132</v>
      </c>
      <c r="M754" s="14">
        <f t="shared" si="100"/>
        <v>12.5</v>
      </c>
    </row>
    <row r="755" spans="1:13" ht="12" customHeight="1" x14ac:dyDescent="0.15">
      <c r="A755" s="50" t="s">
        <v>186</v>
      </c>
      <c r="B755" s="53">
        <v>3</v>
      </c>
      <c r="C755" s="53">
        <v>3</v>
      </c>
      <c r="D755" s="53">
        <v>3</v>
      </c>
      <c r="E755" s="53">
        <v>3</v>
      </c>
      <c r="F755" s="53">
        <v>2</v>
      </c>
      <c r="G755" s="59">
        <v>1</v>
      </c>
      <c r="H755" s="14">
        <v>6.8181818181818175</v>
      </c>
      <c r="I755" s="14">
        <v>6.8181818181818175</v>
      </c>
      <c r="J755" s="14">
        <v>5.5555555555555554</v>
      </c>
      <c r="K755" s="14">
        <v>5.6603773584905666</v>
      </c>
      <c r="L755" s="14">
        <f t="shared" si="99"/>
        <v>3.7735849056603774</v>
      </c>
      <c r="M755" s="14">
        <f t="shared" si="100"/>
        <v>2.083333333333333</v>
      </c>
    </row>
    <row r="756" spans="1:13" ht="12" customHeight="1" x14ac:dyDescent="0.15">
      <c r="A756" s="50" t="s">
        <v>187</v>
      </c>
      <c r="B756" s="53"/>
      <c r="C756" s="53"/>
      <c r="D756" s="53">
        <v>1</v>
      </c>
      <c r="E756" s="53">
        <v>1</v>
      </c>
      <c r="F756" s="53">
        <v>2</v>
      </c>
      <c r="G756" s="59">
        <v>2</v>
      </c>
      <c r="H756" s="14">
        <v>0</v>
      </c>
      <c r="I756" s="14">
        <v>0</v>
      </c>
      <c r="J756" s="14">
        <v>1.8518518518518516</v>
      </c>
      <c r="K756" s="14">
        <v>1.8867924528301887</v>
      </c>
      <c r="L756" s="14">
        <f t="shared" si="99"/>
        <v>3.7735849056603774</v>
      </c>
      <c r="M756" s="14">
        <f t="shared" si="100"/>
        <v>4.1666666666666661</v>
      </c>
    </row>
    <row r="757" spans="1:13" ht="12" customHeight="1" x14ac:dyDescent="0.15">
      <c r="A757" s="50" t="s">
        <v>188</v>
      </c>
      <c r="B757" s="53">
        <v>3</v>
      </c>
      <c r="C757" s="53">
        <v>4</v>
      </c>
      <c r="D757" s="53">
        <v>5</v>
      </c>
      <c r="E757" s="53">
        <v>3</v>
      </c>
      <c r="F757" s="53">
        <v>5</v>
      </c>
      <c r="G757" s="59">
        <v>4</v>
      </c>
      <c r="H757" s="14">
        <v>6.8181818181818175</v>
      </c>
      <c r="I757" s="14">
        <v>9.0909090909090917</v>
      </c>
      <c r="J757" s="14">
        <v>9.2592592592592595</v>
      </c>
      <c r="K757" s="14">
        <v>5.6603773584905666</v>
      </c>
      <c r="L757" s="14">
        <f t="shared" si="99"/>
        <v>9.433962264150944</v>
      </c>
      <c r="M757" s="14">
        <f t="shared" si="100"/>
        <v>8.3333333333333321</v>
      </c>
    </row>
    <row r="758" spans="1:13" ht="12" customHeight="1" x14ac:dyDescent="0.15">
      <c r="A758" s="50" t="s">
        <v>198</v>
      </c>
      <c r="B758" s="53"/>
      <c r="C758" s="53"/>
      <c r="D758" s="53"/>
      <c r="E758" s="53"/>
      <c r="F758" s="53"/>
      <c r="G758" s="59">
        <v>1</v>
      </c>
      <c r="H758" s="14"/>
      <c r="I758" s="14"/>
      <c r="J758" s="14"/>
      <c r="K758" s="14"/>
      <c r="L758" s="14"/>
      <c r="M758" s="14">
        <f t="shared" si="100"/>
        <v>2.083333333333333</v>
      </c>
    </row>
    <row r="759" spans="1:13" ht="12" customHeight="1" x14ac:dyDescent="0.15">
      <c r="A759" s="50" t="s">
        <v>189</v>
      </c>
      <c r="B759" s="53">
        <v>9</v>
      </c>
      <c r="C759" s="53">
        <v>7</v>
      </c>
      <c r="D759" s="53">
        <v>12</v>
      </c>
      <c r="E759" s="53">
        <v>14</v>
      </c>
      <c r="F759" s="53">
        <v>12</v>
      </c>
      <c r="G759" s="59">
        <v>12</v>
      </c>
      <c r="H759" s="14">
        <v>20.454545454545457</v>
      </c>
      <c r="I759" s="14">
        <v>15.909090909090908</v>
      </c>
      <c r="J759" s="14">
        <v>22.222222222222221</v>
      </c>
      <c r="K759" s="14">
        <v>26.415094339622641</v>
      </c>
      <c r="L759" s="14">
        <f t="shared" si="99"/>
        <v>22.641509433962266</v>
      </c>
      <c r="M759" s="14">
        <f t="shared" si="100"/>
        <v>25</v>
      </c>
    </row>
    <row r="760" spans="1:13" ht="12" customHeight="1" x14ac:dyDescent="0.15">
      <c r="A760" s="55" t="s">
        <v>190</v>
      </c>
      <c r="B760" s="56">
        <v>17</v>
      </c>
      <c r="C760" s="56">
        <v>18</v>
      </c>
      <c r="D760" s="56">
        <v>16</v>
      </c>
      <c r="E760" s="56">
        <v>15</v>
      </c>
      <c r="F760" s="56">
        <v>16</v>
      </c>
      <c r="G760" s="60">
        <v>14</v>
      </c>
      <c r="H760" s="57">
        <v>38.636363636363633</v>
      </c>
      <c r="I760" s="57">
        <v>40.909090909090914</v>
      </c>
      <c r="J760" s="57">
        <v>29.629629629629626</v>
      </c>
      <c r="K760" s="57">
        <v>28.30188679245283</v>
      </c>
      <c r="L760" s="57">
        <f t="shared" si="99"/>
        <v>30.188679245283019</v>
      </c>
      <c r="M760" s="57">
        <f t="shared" si="100"/>
        <v>29.166666666666668</v>
      </c>
    </row>
    <row r="761" spans="1:13" ht="12" customHeight="1" x14ac:dyDescent="0.15">
      <c r="A761" s="48" t="s">
        <v>117</v>
      </c>
      <c r="B761" s="49"/>
      <c r="C761" s="49"/>
      <c r="D761" s="49"/>
      <c r="E761" s="49"/>
      <c r="F761" s="49"/>
      <c r="G761" s="49"/>
      <c r="H761" s="5" t="s">
        <v>58</v>
      </c>
      <c r="I761" s="5" t="s">
        <v>58</v>
      </c>
      <c r="J761" s="5" t="s">
        <v>58</v>
      </c>
      <c r="K761" s="5" t="s">
        <v>58</v>
      </c>
      <c r="L761" s="5"/>
      <c r="M761" s="13"/>
    </row>
    <row r="762" spans="1:13" ht="12" customHeight="1" x14ac:dyDescent="0.15">
      <c r="A762" s="90" t="s">
        <v>182</v>
      </c>
      <c r="B762" s="91">
        <v>7</v>
      </c>
      <c r="C762" s="91">
        <v>7</v>
      </c>
      <c r="D762" s="91">
        <v>11</v>
      </c>
      <c r="E762" s="91">
        <v>6</v>
      </c>
      <c r="F762" s="91">
        <v>7</v>
      </c>
      <c r="G762" s="92">
        <v>7</v>
      </c>
      <c r="H762" s="69">
        <v>9.0909090909090917</v>
      </c>
      <c r="I762" s="69">
        <v>9.8591549295774641</v>
      </c>
      <c r="J762" s="69">
        <v>15.068493150684931</v>
      </c>
      <c r="K762" s="69">
        <v>9.67741935483871</v>
      </c>
      <c r="L762" s="69">
        <f t="shared" ref="L762:L772" si="101">(F762/SUM($F$762:$F$772)*100)</f>
        <v>10.9375</v>
      </c>
      <c r="M762" s="69">
        <f t="shared" ref="M762:M772" si="102">(G762/SUM($G$762:$G$772)*100)</f>
        <v>10.44776119402985</v>
      </c>
    </row>
    <row r="763" spans="1:13" ht="12" customHeight="1" x14ac:dyDescent="0.15">
      <c r="A763" s="50" t="s">
        <v>183</v>
      </c>
      <c r="B763" s="53"/>
      <c r="C763" s="53">
        <v>1</v>
      </c>
      <c r="D763" s="53"/>
      <c r="E763" s="53"/>
      <c r="F763" s="53"/>
      <c r="G763" s="59"/>
      <c r="H763" s="14">
        <v>0</v>
      </c>
      <c r="I763" s="14">
        <v>1.4084507042253522</v>
      </c>
      <c r="J763" s="14">
        <v>0</v>
      </c>
      <c r="K763" s="14">
        <v>0</v>
      </c>
      <c r="L763" s="14">
        <f t="shared" si="101"/>
        <v>0</v>
      </c>
      <c r="M763" s="14">
        <f t="shared" si="102"/>
        <v>0</v>
      </c>
    </row>
    <row r="764" spans="1:13" ht="12" customHeight="1" x14ac:dyDescent="0.15">
      <c r="A764" s="50" t="s">
        <v>184</v>
      </c>
      <c r="B764" s="53">
        <v>2</v>
      </c>
      <c r="C764" s="53">
        <v>1</v>
      </c>
      <c r="D764" s="53">
        <v>3</v>
      </c>
      <c r="E764" s="53"/>
      <c r="F764" s="53">
        <v>4</v>
      </c>
      <c r="G764" s="59">
        <v>4</v>
      </c>
      <c r="H764" s="14">
        <v>2.5974025974025974</v>
      </c>
      <c r="I764" s="14">
        <v>1.4084507042253522</v>
      </c>
      <c r="J764" s="14">
        <v>4.10958904109589</v>
      </c>
      <c r="K764" s="14">
        <v>0</v>
      </c>
      <c r="L764" s="14">
        <f t="shared" si="101"/>
        <v>6.25</v>
      </c>
      <c r="M764" s="14">
        <f t="shared" si="102"/>
        <v>5.9701492537313428</v>
      </c>
    </row>
    <row r="765" spans="1:13" ht="12" customHeight="1" x14ac:dyDescent="0.15">
      <c r="A765" s="50" t="s">
        <v>194</v>
      </c>
      <c r="B765" s="53"/>
      <c r="C765" s="53">
        <v>1</v>
      </c>
      <c r="D765" s="53"/>
      <c r="E765" s="53"/>
      <c r="F765" s="53"/>
      <c r="G765" s="59"/>
      <c r="H765" s="14">
        <v>0</v>
      </c>
      <c r="I765" s="14">
        <v>1.4084507042253522</v>
      </c>
      <c r="J765" s="14">
        <v>0</v>
      </c>
      <c r="K765" s="14">
        <v>0</v>
      </c>
      <c r="L765" s="14">
        <f t="shared" si="101"/>
        <v>0</v>
      </c>
      <c r="M765" s="14">
        <f t="shared" si="102"/>
        <v>0</v>
      </c>
    </row>
    <row r="766" spans="1:13" ht="12" customHeight="1" x14ac:dyDescent="0.15">
      <c r="A766" s="50" t="s">
        <v>185</v>
      </c>
      <c r="B766" s="53">
        <v>11</v>
      </c>
      <c r="C766" s="53">
        <v>15</v>
      </c>
      <c r="D766" s="53">
        <v>13</v>
      </c>
      <c r="E766" s="53">
        <v>13</v>
      </c>
      <c r="F766" s="53">
        <v>11</v>
      </c>
      <c r="G766" s="59">
        <v>10</v>
      </c>
      <c r="H766" s="14">
        <v>14.285714285714285</v>
      </c>
      <c r="I766" s="14">
        <v>21.12676056338028</v>
      </c>
      <c r="J766" s="14">
        <v>17.80821917808219</v>
      </c>
      <c r="K766" s="14">
        <v>20.967741935483872</v>
      </c>
      <c r="L766" s="14">
        <f t="shared" si="101"/>
        <v>17.1875</v>
      </c>
      <c r="M766" s="14">
        <f t="shared" si="102"/>
        <v>14.925373134328357</v>
      </c>
    </row>
    <row r="767" spans="1:13" ht="12" customHeight="1" x14ac:dyDescent="0.15">
      <c r="A767" s="50" t="s">
        <v>186</v>
      </c>
      <c r="B767" s="53">
        <v>3</v>
      </c>
      <c r="C767" s="53">
        <v>1</v>
      </c>
      <c r="D767" s="53">
        <v>1</v>
      </c>
      <c r="E767" s="53">
        <v>1</v>
      </c>
      <c r="F767" s="53"/>
      <c r="G767" s="59"/>
      <c r="H767" s="14">
        <v>3.8961038961038961</v>
      </c>
      <c r="I767" s="14">
        <v>1.4084507042253522</v>
      </c>
      <c r="J767" s="14">
        <v>1.3698630136986301</v>
      </c>
      <c r="K767" s="14">
        <v>1.6129032258064515</v>
      </c>
      <c r="L767" s="14">
        <f t="shared" si="101"/>
        <v>0</v>
      </c>
      <c r="M767" s="14">
        <f t="shared" si="102"/>
        <v>0</v>
      </c>
    </row>
    <row r="768" spans="1:13" ht="12" customHeight="1" x14ac:dyDescent="0.15">
      <c r="A768" s="50" t="s">
        <v>187</v>
      </c>
      <c r="B768" s="53">
        <v>10</v>
      </c>
      <c r="C768" s="53">
        <v>7</v>
      </c>
      <c r="D768" s="53">
        <v>7</v>
      </c>
      <c r="E768" s="53">
        <v>6</v>
      </c>
      <c r="F768" s="53">
        <v>5</v>
      </c>
      <c r="G768" s="59">
        <v>4</v>
      </c>
      <c r="H768" s="14">
        <v>12.987012987012985</v>
      </c>
      <c r="I768" s="14">
        <v>9.8591549295774641</v>
      </c>
      <c r="J768" s="14">
        <v>9.5890410958904102</v>
      </c>
      <c r="K768" s="14">
        <v>9.67741935483871</v>
      </c>
      <c r="L768" s="14">
        <f t="shared" si="101"/>
        <v>7.8125</v>
      </c>
      <c r="M768" s="14">
        <f t="shared" si="102"/>
        <v>5.9701492537313428</v>
      </c>
    </row>
    <row r="769" spans="1:13" ht="12" customHeight="1" x14ac:dyDescent="0.15">
      <c r="A769" s="50" t="s">
        <v>188</v>
      </c>
      <c r="B769" s="53">
        <v>10</v>
      </c>
      <c r="C769" s="53">
        <v>12</v>
      </c>
      <c r="D769" s="53">
        <v>10</v>
      </c>
      <c r="E769" s="53">
        <v>5</v>
      </c>
      <c r="F769" s="53">
        <v>5</v>
      </c>
      <c r="G769" s="59">
        <v>7</v>
      </c>
      <c r="H769" s="14">
        <v>12.987012987012985</v>
      </c>
      <c r="I769" s="14">
        <v>16.901408450704224</v>
      </c>
      <c r="J769" s="14">
        <v>13.698630136986301</v>
      </c>
      <c r="K769" s="14">
        <v>8.064516129032258</v>
      </c>
      <c r="L769" s="14">
        <f t="shared" si="101"/>
        <v>7.8125</v>
      </c>
      <c r="M769" s="14">
        <f t="shared" si="102"/>
        <v>10.44776119402985</v>
      </c>
    </row>
    <row r="770" spans="1:13" ht="12" customHeight="1" x14ac:dyDescent="0.15">
      <c r="A770" s="50" t="s">
        <v>189</v>
      </c>
      <c r="B770" s="53">
        <v>11</v>
      </c>
      <c r="C770" s="53">
        <v>10</v>
      </c>
      <c r="D770" s="53">
        <v>11</v>
      </c>
      <c r="E770" s="53">
        <v>16</v>
      </c>
      <c r="F770" s="53">
        <v>16</v>
      </c>
      <c r="G770" s="59">
        <v>20</v>
      </c>
      <c r="H770" s="14">
        <v>14.285714285714285</v>
      </c>
      <c r="I770" s="14">
        <v>14.084507042253522</v>
      </c>
      <c r="J770" s="14">
        <v>15.068493150684931</v>
      </c>
      <c r="K770" s="14">
        <v>25.806451612903224</v>
      </c>
      <c r="L770" s="14">
        <f t="shared" si="101"/>
        <v>25</v>
      </c>
      <c r="M770" s="14">
        <f t="shared" si="102"/>
        <v>29.850746268656714</v>
      </c>
    </row>
    <row r="771" spans="1:13" ht="12" customHeight="1" x14ac:dyDescent="0.15">
      <c r="A771" s="50" t="s">
        <v>190</v>
      </c>
      <c r="B771" s="53">
        <v>21</v>
      </c>
      <c r="C771" s="53">
        <v>16</v>
      </c>
      <c r="D771" s="53">
        <v>16</v>
      </c>
      <c r="E771" s="53">
        <v>15</v>
      </c>
      <c r="F771" s="53">
        <v>15</v>
      </c>
      <c r="G771" s="59">
        <v>15</v>
      </c>
      <c r="H771" s="14">
        <v>27.27272727272727</v>
      </c>
      <c r="I771" s="14">
        <v>22.535211267605636</v>
      </c>
      <c r="J771" s="14">
        <v>21.917808219178081</v>
      </c>
      <c r="K771" s="14">
        <v>24.193548387096776</v>
      </c>
      <c r="L771" s="14">
        <f t="shared" si="101"/>
        <v>23.4375</v>
      </c>
      <c r="M771" s="14">
        <f t="shared" si="102"/>
        <v>22.388059701492537</v>
      </c>
    </row>
    <row r="772" spans="1:13" ht="12" customHeight="1" x14ac:dyDescent="0.15">
      <c r="A772" s="50" t="s">
        <v>191</v>
      </c>
      <c r="B772" s="53">
        <v>2</v>
      </c>
      <c r="C772" s="53"/>
      <c r="D772" s="53">
        <v>1</v>
      </c>
      <c r="E772" s="53"/>
      <c r="F772" s="53">
        <v>1</v>
      </c>
      <c r="G772" s="59"/>
      <c r="H772" s="14">
        <v>2.5974025974025974</v>
      </c>
      <c r="I772" s="14">
        <v>0</v>
      </c>
      <c r="J772" s="14">
        <v>1.3698630136986301</v>
      </c>
      <c r="K772" s="14">
        <v>0</v>
      </c>
      <c r="L772" s="14">
        <f t="shared" si="101"/>
        <v>1.5625</v>
      </c>
      <c r="M772" s="14">
        <f t="shared" si="102"/>
        <v>0</v>
      </c>
    </row>
    <row r="773" spans="1:13" s="6" customFormat="1" x14ac:dyDescent="0.15">
      <c r="B773" s="44"/>
      <c r="C773" s="44"/>
      <c r="D773" s="44"/>
      <c r="E773" s="44"/>
      <c r="F773" s="44"/>
      <c r="G773" s="44"/>
    </row>
    <row r="774" spans="1:13" ht="12" customHeight="1" x14ac:dyDescent="0.15">
      <c r="A774" s="6"/>
      <c r="B774" s="168" t="s">
        <v>178</v>
      </c>
      <c r="C774" s="169"/>
      <c r="D774" s="169"/>
      <c r="E774" s="169"/>
      <c r="F774" s="169"/>
      <c r="G774" s="170"/>
      <c r="H774" s="168" t="s">
        <v>179</v>
      </c>
      <c r="I774" s="169"/>
      <c r="J774" s="169"/>
      <c r="K774" s="169"/>
      <c r="L774" s="169"/>
      <c r="M774" s="170"/>
    </row>
    <row r="775" spans="1:13" ht="12" customHeight="1" x14ac:dyDescent="0.15">
      <c r="A775" s="6"/>
      <c r="B775" s="2" t="s">
        <v>180</v>
      </c>
      <c r="C775" s="2" t="s">
        <v>33</v>
      </c>
      <c r="D775" s="2" t="s">
        <v>34</v>
      </c>
      <c r="E775" s="2" t="s">
        <v>35</v>
      </c>
      <c r="F775" s="2" t="s">
        <v>36</v>
      </c>
      <c r="G775" s="2" t="s">
        <v>37</v>
      </c>
      <c r="H775" s="2" t="s">
        <v>180</v>
      </c>
      <c r="I775" s="2" t="s">
        <v>33</v>
      </c>
      <c r="J775" s="2" t="s">
        <v>34</v>
      </c>
      <c r="K775" s="2" t="s">
        <v>35</v>
      </c>
      <c r="L775" s="2" t="s">
        <v>36</v>
      </c>
      <c r="M775" s="2" t="s">
        <v>37</v>
      </c>
    </row>
    <row r="776" spans="1:13" ht="12" customHeight="1" x14ac:dyDescent="0.15">
      <c r="A776" s="48" t="s">
        <v>118</v>
      </c>
      <c r="B776" s="49"/>
      <c r="C776" s="49"/>
      <c r="D776" s="49"/>
      <c r="E776" s="49"/>
      <c r="F776" s="49"/>
      <c r="G776" s="49"/>
      <c r="H776" s="5" t="s">
        <v>58</v>
      </c>
      <c r="I776" s="5" t="s">
        <v>58</v>
      </c>
      <c r="J776" s="5" t="s">
        <v>58</v>
      </c>
      <c r="K776" s="5" t="s">
        <v>58</v>
      </c>
      <c r="L776" s="5"/>
      <c r="M776" s="13"/>
    </row>
    <row r="777" spans="1:13" ht="12" customHeight="1" x14ac:dyDescent="0.15">
      <c r="A777" s="90" t="s">
        <v>182</v>
      </c>
      <c r="B777" s="91">
        <v>5</v>
      </c>
      <c r="C777" s="91">
        <v>2</v>
      </c>
      <c r="D777" s="91">
        <v>3</v>
      </c>
      <c r="E777" s="91">
        <v>1</v>
      </c>
      <c r="F777" s="91"/>
      <c r="G777" s="92"/>
      <c r="H777" s="69">
        <v>12.195121951219512</v>
      </c>
      <c r="I777" s="69">
        <v>4</v>
      </c>
      <c r="J777" s="69">
        <v>7.1428571428571423</v>
      </c>
      <c r="K777" s="69">
        <v>3.8461538461538463</v>
      </c>
      <c r="L777" s="69"/>
      <c r="M777" s="69" t="str">
        <f>IFERROR(G777/SUM($G$777:$G$786)*100,"")</f>
        <v/>
      </c>
    </row>
    <row r="778" spans="1:13" ht="12" customHeight="1" x14ac:dyDescent="0.15">
      <c r="A778" s="50" t="s">
        <v>183</v>
      </c>
      <c r="B778" s="53"/>
      <c r="C778" s="53">
        <v>1</v>
      </c>
      <c r="D778" s="53"/>
      <c r="E778" s="53"/>
      <c r="F778" s="53"/>
      <c r="G778" s="59"/>
      <c r="H778" s="14">
        <v>0</v>
      </c>
      <c r="I778" s="14">
        <v>2</v>
      </c>
      <c r="J778" s="14">
        <v>0</v>
      </c>
      <c r="K778" s="14">
        <v>0</v>
      </c>
      <c r="L778" s="14"/>
      <c r="M778" s="69" t="str">
        <f t="shared" ref="M778:M786" si="103">IFERROR(G778/SUM($G$777:$G$786)*100,"")</f>
        <v/>
      </c>
    </row>
    <row r="779" spans="1:13" ht="12" customHeight="1" x14ac:dyDescent="0.15">
      <c r="A779" s="50" t="s">
        <v>184</v>
      </c>
      <c r="B779" s="53">
        <v>1</v>
      </c>
      <c r="C779" s="53">
        <v>1</v>
      </c>
      <c r="D779" s="53">
        <v>2</v>
      </c>
      <c r="E779" s="53"/>
      <c r="F779" s="53"/>
      <c r="G779" s="59"/>
      <c r="H779" s="14">
        <v>2.4390243902439024</v>
      </c>
      <c r="I779" s="14">
        <v>2</v>
      </c>
      <c r="J779" s="14">
        <v>4.7619047619047619</v>
      </c>
      <c r="K779" s="14">
        <v>0</v>
      </c>
      <c r="L779" s="14"/>
      <c r="M779" s="69" t="str">
        <f t="shared" si="103"/>
        <v/>
      </c>
    </row>
    <row r="780" spans="1:13" ht="12" customHeight="1" x14ac:dyDescent="0.15">
      <c r="A780" s="50" t="s">
        <v>194</v>
      </c>
      <c r="B780" s="53"/>
      <c r="C780" s="53">
        <v>1</v>
      </c>
      <c r="D780" s="53"/>
      <c r="E780" s="53"/>
      <c r="F780" s="53"/>
      <c r="G780" s="59"/>
      <c r="H780" s="14">
        <v>0</v>
      </c>
      <c r="I780" s="14">
        <v>2</v>
      </c>
      <c r="J780" s="14">
        <v>0</v>
      </c>
      <c r="K780" s="14">
        <v>0</v>
      </c>
      <c r="L780" s="14"/>
      <c r="M780" s="69" t="str">
        <f t="shared" si="103"/>
        <v/>
      </c>
    </row>
    <row r="781" spans="1:13" ht="12" customHeight="1" x14ac:dyDescent="0.15">
      <c r="A781" s="50" t="s">
        <v>185</v>
      </c>
      <c r="B781" s="53">
        <v>5</v>
      </c>
      <c r="C781" s="53">
        <v>10</v>
      </c>
      <c r="D781" s="53">
        <v>7</v>
      </c>
      <c r="E781" s="53">
        <v>5</v>
      </c>
      <c r="F781" s="53"/>
      <c r="G781" s="59"/>
      <c r="H781" s="14">
        <v>12.195121951219512</v>
      </c>
      <c r="I781" s="14">
        <v>20</v>
      </c>
      <c r="J781" s="14">
        <v>16.666666666666664</v>
      </c>
      <c r="K781" s="14">
        <v>19.230769230769234</v>
      </c>
      <c r="L781" s="14"/>
      <c r="M781" s="69" t="str">
        <f t="shared" si="103"/>
        <v/>
      </c>
    </row>
    <row r="782" spans="1:13" ht="12" customHeight="1" x14ac:dyDescent="0.15">
      <c r="A782" s="50" t="s">
        <v>186</v>
      </c>
      <c r="B782" s="53">
        <v>1</v>
      </c>
      <c r="C782" s="53"/>
      <c r="D782" s="53"/>
      <c r="E782" s="53"/>
      <c r="F782" s="53"/>
      <c r="G782" s="59"/>
      <c r="H782" s="14">
        <v>2.4390243902439024</v>
      </c>
      <c r="I782" s="14">
        <v>0</v>
      </c>
      <c r="J782" s="14">
        <v>0</v>
      </c>
      <c r="K782" s="14">
        <v>0</v>
      </c>
      <c r="L782" s="14"/>
      <c r="M782" s="69" t="str">
        <f t="shared" si="103"/>
        <v/>
      </c>
    </row>
    <row r="783" spans="1:13" ht="12" customHeight="1" x14ac:dyDescent="0.15">
      <c r="A783" s="50" t="s">
        <v>187</v>
      </c>
      <c r="B783" s="53">
        <v>5</v>
      </c>
      <c r="C783" s="53">
        <v>6</v>
      </c>
      <c r="D783" s="53">
        <v>5</v>
      </c>
      <c r="E783" s="53">
        <v>3</v>
      </c>
      <c r="F783" s="53"/>
      <c r="G783" s="59"/>
      <c r="H783" s="14">
        <v>12.195121951219512</v>
      </c>
      <c r="I783" s="14">
        <v>12</v>
      </c>
      <c r="J783" s="14">
        <v>11.904761904761903</v>
      </c>
      <c r="K783" s="14">
        <v>11.538461538461538</v>
      </c>
      <c r="L783" s="14"/>
      <c r="M783" s="69" t="str">
        <f t="shared" si="103"/>
        <v/>
      </c>
    </row>
    <row r="784" spans="1:13" ht="12" customHeight="1" x14ac:dyDescent="0.15">
      <c r="A784" s="50" t="s">
        <v>188</v>
      </c>
      <c r="B784" s="53">
        <v>7</v>
      </c>
      <c r="C784" s="53">
        <v>6</v>
      </c>
      <c r="D784" s="53">
        <v>6</v>
      </c>
      <c r="E784" s="53">
        <v>3</v>
      </c>
      <c r="F784" s="53"/>
      <c r="G784" s="59"/>
      <c r="H784" s="14">
        <v>17.073170731707318</v>
      </c>
      <c r="I784" s="14">
        <v>12</v>
      </c>
      <c r="J784" s="14">
        <v>14.285714285714285</v>
      </c>
      <c r="K784" s="14">
        <v>11.538461538461538</v>
      </c>
      <c r="L784" s="14"/>
      <c r="M784" s="69" t="str">
        <f t="shared" si="103"/>
        <v/>
      </c>
    </row>
    <row r="785" spans="1:13" ht="12" customHeight="1" x14ac:dyDescent="0.15">
      <c r="A785" s="50" t="s">
        <v>189</v>
      </c>
      <c r="B785" s="53">
        <v>6</v>
      </c>
      <c r="C785" s="53">
        <v>10</v>
      </c>
      <c r="D785" s="53">
        <v>7</v>
      </c>
      <c r="E785" s="53">
        <v>4</v>
      </c>
      <c r="F785" s="53"/>
      <c r="G785" s="59"/>
      <c r="H785" s="14">
        <v>14.634146341463413</v>
      </c>
      <c r="I785" s="14">
        <v>20</v>
      </c>
      <c r="J785" s="14">
        <v>16.666666666666664</v>
      </c>
      <c r="K785" s="14">
        <v>15.384615384615385</v>
      </c>
      <c r="L785" s="14"/>
      <c r="M785" s="69" t="str">
        <f t="shared" si="103"/>
        <v/>
      </c>
    </row>
    <row r="786" spans="1:13" ht="12" customHeight="1" x14ac:dyDescent="0.15">
      <c r="A786" s="50" t="s">
        <v>190</v>
      </c>
      <c r="B786" s="53">
        <v>11</v>
      </c>
      <c r="C786" s="53">
        <v>13</v>
      </c>
      <c r="D786" s="53">
        <v>12</v>
      </c>
      <c r="E786" s="53">
        <v>10</v>
      </c>
      <c r="F786" s="53"/>
      <c r="G786" s="59"/>
      <c r="H786" s="14">
        <v>26.829268292682929</v>
      </c>
      <c r="I786" s="14">
        <v>26</v>
      </c>
      <c r="J786" s="14">
        <v>28.571428571428569</v>
      </c>
      <c r="K786" s="14">
        <v>38.461538461538467</v>
      </c>
      <c r="L786" s="14"/>
      <c r="M786" s="69" t="str">
        <f t="shared" si="103"/>
        <v/>
      </c>
    </row>
    <row r="787" spans="1:13" ht="12" customHeight="1" x14ac:dyDescent="0.15">
      <c r="A787" s="48" t="s">
        <v>119</v>
      </c>
      <c r="B787" s="49"/>
      <c r="C787" s="49"/>
      <c r="D787" s="49"/>
      <c r="E787" s="49"/>
      <c r="F787" s="49"/>
      <c r="G787" s="49"/>
      <c r="H787" s="5" t="s">
        <v>58</v>
      </c>
      <c r="I787" s="5" t="s">
        <v>58</v>
      </c>
      <c r="J787" s="5" t="s">
        <v>58</v>
      </c>
      <c r="K787" s="5" t="s">
        <v>58</v>
      </c>
      <c r="L787" s="5"/>
      <c r="M787" s="14"/>
    </row>
    <row r="788" spans="1:13" ht="12" customHeight="1" x14ac:dyDescent="0.15">
      <c r="A788" s="90" t="s">
        <v>182</v>
      </c>
      <c r="B788" s="91">
        <v>6</v>
      </c>
      <c r="C788" s="91">
        <v>7</v>
      </c>
      <c r="D788" s="91">
        <v>9</v>
      </c>
      <c r="E788" s="91">
        <v>10</v>
      </c>
      <c r="F788" s="91">
        <v>10</v>
      </c>
      <c r="G788" s="92">
        <v>11</v>
      </c>
      <c r="H788" s="69">
        <v>17.647058823529413</v>
      </c>
      <c r="I788" s="69">
        <v>19.444444444444446</v>
      </c>
      <c r="J788" s="69">
        <v>25.714285714285712</v>
      </c>
      <c r="K788" s="69">
        <v>25.641025641025639</v>
      </c>
      <c r="L788" s="69">
        <f t="shared" ref="L788:L795" si="104">(F788/SUM($F$788:$F$795)*100)</f>
        <v>24.390243902439025</v>
      </c>
      <c r="M788" s="69">
        <f t="shared" ref="M788:M795" si="105">(G788/SUM($G$788:$G$795)*100)</f>
        <v>28.205128205128204</v>
      </c>
    </row>
    <row r="789" spans="1:13" ht="12" customHeight="1" x14ac:dyDescent="0.15">
      <c r="A789" s="50" t="s">
        <v>183</v>
      </c>
      <c r="B789" s="53"/>
      <c r="C789" s="53">
        <v>1</v>
      </c>
      <c r="D789" s="53"/>
      <c r="E789" s="53"/>
      <c r="F789" s="53"/>
      <c r="G789" s="59"/>
      <c r="H789" s="14">
        <v>0</v>
      </c>
      <c r="I789" s="14">
        <v>2.7777777777777777</v>
      </c>
      <c r="J789" s="14">
        <v>0</v>
      </c>
      <c r="K789" s="14">
        <v>0</v>
      </c>
      <c r="L789" s="14">
        <f t="shared" si="104"/>
        <v>0</v>
      </c>
      <c r="M789" s="14">
        <f t="shared" si="105"/>
        <v>0</v>
      </c>
    </row>
    <row r="790" spans="1:13" ht="12" customHeight="1" x14ac:dyDescent="0.15">
      <c r="A790" s="50" t="s">
        <v>184</v>
      </c>
      <c r="B790" s="53">
        <v>1</v>
      </c>
      <c r="C790" s="53"/>
      <c r="D790" s="53">
        <v>1</v>
      </c>
      <c r="E790" s="53">
        <v>1</v>
      </c>
      <c r="F790" s="53">
        <v>1</v>
      </c>
      <c r="G790" s="59">
        <v>2</v>
      </c>
      <c r="H790" s="14">
        <v>2.9411764705882351</v>
      </c>
      <c r="I790" s="14">
        <v>0</v>
      </c>
      <c r="J790" s="14">
        <v>2.8571428571428572</v>
      </c>
      <c r="K790" s="14">
        <v>2.5641025641025639</v>
      </c>
      <c r="L790" s="14">
        <f t="shared" si="104"/>
        <v>2.4390243902439024</v>
      </c>
      <c r="M790" s="14">
        <f t="shared" si="105"/>
        <v>5.1282051282051277</v>
      </c>
    </row>
    <row r="791" spans="1:13" ht="12" customHeight="1" x14ac:dyDescent="0.15">
      <c r="A791" s="50" t="s">
        <v>185</v>
      </c>
      <c r="B791" s="53">
        <v>1</v>
      </c>
      <c r="C791" s="53">
        <v>1</v>
      </c>
      <c r="D791" s="53">
        <v>2</v>
      </c>
      <c r="E791" s="53">
        <v>1</v>
      </c>
      <c r="F791" s="53">
        <v>1</v>
      </c>
      <c r="G791" s="59">
        <v>2</v>
      </c>
      <c r="H791" s="14">
        <v>2.9411764705882351</v>
      </c>
      <c r="I791" s="14">
        <v>2.7777777777777777</v>
      </c>
      <c r="J791" s="14">
        <v>5.7142857142857144</v>
      </c>
      <c r="K791" s="14">
        <v>2.5641025641025639</v>
      </c>
      <c r="L791" s="14">
        <f t="shared" si="104"/>
        <v>2.4390243902439024</v>
      </c>
      <c r="M791" s="14">
        <f t="shared" si="105"/>
        <v>5.1282051282051277</v>
      </c>
    </row>
    <row r="792" spans="1:13" ht="12" customHeight="1" x14ac:dyDescent="0.15">
      <c r="A792" s="50" t="s">
        <v>186</v>
      </c>
      <c r="B792" s="53"/>
      <c r="C792" s="53"/>
      <c r="D792" s="53"/>
      <c r="E792" s="53"/>
      <c r="F792" s="53">
        <v>1</v>
      </c>
      <c r="G792" s="59"/>
      <c r="H792" s="14"/>
      <c r="I792" s="14"/>
      <c r="J792" s="14"/>
      <c r="K792" s="14"/>
      <c r="L792" s="14">
        <f t="shared" si="104"/>
        <v>2.4390243902439024</v>
      </c>
      <c r="M792" s="14">
        <f t="shared" si="105"/>
        <v>0</v>
      </c>
    </row>
    <row r="793" spans="1:13" ht="12" customHeight="1" x14ac:dyDescent="0.15">
      <c r="A793" s="50" t="s">
        <v>188</v>
      </c>
      <c r="B793" s="53">
        <v>2</v>
      </c>
      <c r="C793" s="53">
        <v>2</v>
      </c>
      <c r="D793" s="53">
        <v>2</v>
      </c>
      <c r="E793" s="53">
        <v>1</v>
      </c>
      <c r="F793" s="53">
        <v>1</v>
      </c>
      <c r="G793" s="59">
        <v>1</v>
      </c>
      <c r="H793" s="14">
        <v>5.8823529411764701</v>
      </c>
      <c r="I793" s="14">
        <v>5.5555555555555554</v>
      </c>
      <c r="J793" s="14">
        <v>5.7142857142857144</v>
      </c>
      <c r="K793" s="14">
        <v>2.5641025641025639</v>
      </c>
      <c r="L793" s="14">
        <f t="shared" si="104"/>
        <v>2.4390243902439024</v>
      </c>
      <c r="M793" s="14">
        <f t="shared" si="105"/>
        <v>2.5641025641025639</v>
      </c>
    </row>
    <row r="794" spans="1:13" ht="12" customHeight="1" x14ac:dyDescent="0.15">
      <c r="A794" s="50" t="s">
        <v>189</v>
      </c>
      <c r="B794" s="53">
        <v>3</v>
      </c>
      <c r="C794" s="53">
        <v>3</v>
      </c>
      <c r="D794" s="53">
        <v>3</v>
      </c>
      <c r="E794" s="53">
        <v>8</v>
      </c>
      <c r="F794" s="53">
        <v>9</v>
      </c>
      <c r="G794" s="59">
        <v>6</v>
      </c>
      <c r="H794" s="14">
        <v>8.8235294117647065</v>
      </c>
      <c r="I794" s="14">
        <v>8.3333333333333321</v>
      </c>
      <c r="J794" s="14">
        <v>8.5714285714285712</v>
      </c>
      <c r="K794" s="14">
        <v>20.512820512820511</v>
      </c>
      <c r="L794" s="14">
        <f t="shared" si="104"/>
        <v>21.951219512195124</v>
      </c>
      <c r="M794" s="14">
        <f t="shared" si="105"/>
        <v>15.384615384615385</v>
      </c>
    </row>
    <row r="795" spans="1:13" ht="12" customHeight="1" x14ac:dyDescent="0.15">
      <c r="A795" s="55" t="s">
        <v>190</v>
      </c>
      <c r="B795" s="56">
        <v>21</v>
      </c>
      <c r="C795" s="56">
        <v>22</v>
      </c>
      <c r="D795" s="56">
        <v>18</v>
      </c>
      <c r="E795" s="56">
        <v>18</v>
      </c>
      <c r="F795" s="56">
        <v>18</v>
      </c>
      <c r="G795" s="60">
        <v>17</v>
      </c>
      <c r="H795" s="57">
        <v>61.764705882352942</v>
      </c>
      <c r="I795" s="57">
        <v>61.111111111111114</v>
      </c>
      <c r="J795" s="57">
        <v>51.428571428571423</v>
      </c>
      <c r="K795" s="57">
        <v>46.153846153846153</v>
      </c>
      <c r="L795" s="57">
        <f t="shared" si="104"/>
        <v>43.902439024390247</v>
      </c>
      <c r="M795" s="57">
        <f t="shared" si="105"/>
        <v>43.589743589743591</v>
      </c>
    </row>
    <row r="796" spans="1:13" ht="12" customHeight="1" x14ac:dyDescent="0.15">
      <c r="A796" s="48" t="s">
        <v>120</v>
      </c>
      <c r="B796" s="49"/>
      <c r="C796" s="49"/>
      <c r="D796" s="49"/>
      <c r="E796" s="49"/>
      <c r="F796" s="49"/>
      <c r="G796" s="49"/>
      <c r="H796" s="5" t="s">
        <v>58</v>
      </c>
      <c r="I796" s="5" t="s">
        <v>58</v>
      </c>
      <c r="J796" s="5" t="s">
        <v>58</v>
      </c>
      <c r="K796" s="5" t="s">
        <v>58</v>
      </c>
      <c r="L796" s="89"/>
      <c r="M796" s="94"/>
    </row>
    <row r="797" spans="1:13" ht="12" customHeight="1" x14ac:dyDescent="0.15">
      <c r="A797" s="90" t="s">
        <v>182</v>
      </c>
      <c r="B797" s="91">
        <v>8</v>
      </c>
      <c r="C797" s="91">
        <v>11</v>
      </c>
      <c r="D797" s="91">
        <v>15</v>
      </c>
      <c r="E797" s="91">
        <v>15</v>
      </c>
      <c r="F797" s="91">
        <v>14</v>
      </c>
      <c r="G797" s="92">
        <v>14</v>
      </c>
      <c r="H797" s="69">
        <v>17.391304347826086</v>
      </c>
      <c r="I797" s="69">
        <v>18.032786885245901</v>
      </c>
      <c r="J797" s="69">
        <v>25.862068965517242</v>
      </c>
      <c r="K797" s="69">
        <v>23.809523809523807</v>
      </c>
      <c r="L797" s="69">
        <f t="shared" ref="L797:L806" si="106">(F797/SUM($F$797:$F$806)*100)</f>
        <v>22.58064516129032</v>
      </c>
      <c r="M797" s="69">
        <f t="shared" ref="M797:M806" si="107">(G797/SUM($G$797:$G$806)*100)</f>
        <v>20.8955223880597</v>
      </c>
    </row>
    <row r="798" spans="1:13" ht="12" customHeight="1" x14ac:dyDescent="0.15">
      <c r="A798" s="50" t="s">
        <v>183</v>
      </c>
      <c r="B798" s="53"/>
      <c r="C798" s="53">
        <v>2</v>
      </c>
      <c r="D798" s="53"/>
      <c r="E798" s="53"/>
      <c r="F798" s="53"/>
      <c r="G798" s="59"/>
      <c r="H798" s="14">
        <v>0</v>
      </c>
      <c r="I798" s="14">
        <v>3.278688524590164</v>
      </c>
      <c r="J798" s="14">
        <v>0</v>
      </c>
      <c r="K798" s="14">
        <v>0</v>
      </c>
      <c r="L798" s="14">
        <f t="shared" si="106"/>
        <v>0</v>
      </c>
      <c r="M798" s="14">
        <f t="shared" si="107"/>
        <v>0</v>
      </c>
    </row>
    <row r="799" spans="1:13" ht="12" customHeight="1" x14ac:dyDescent="0.15">
      <c r="A799" s="50" t="s">
        <v>184</v>
      </c>
      <c r="B799" s="53">
        <v>2</v>
      </c>
      <c r="C799" s="53">
        <v>2</v>
      </c>
      <c r="D799" s="53">
        <v>1</v>
      </c>
      <c r="E799" s="53">
        <v>1</v>
      </c>
      <c r="F799" s="53"/>
      <c r="G799" s="59"/>
      <c r="H799" s="14">
        <v>4.3478260869565215</v>
      </c>
      <c r="I799" s="14">
        <v>3.278688524590164</v>
      </c>
      <c r="J799" s="14">
        <v>1.7241379310344827</v>
      </c>
      <c r="K799" s="14">
        <v>1.5873015873015872</v>
      </c>
      <c r="L799" s="14">
        <f t="shared" si="106"/>
        <v>0</v>
      </c>
      <c r="M799" s="14">
        <f t="shared" si="107"/>
        <v>0</v>
      </c>
    </row>
    <row r="800" spans="1:13" ht="12" customHeight="1" x14ac:dyDescent="0.15">
      <c r="A800" s="50" t="s">
        <v>185</v>
      </c>
      <c r="B800" s="53">
        <v>4</v>
      </c>
      <c r="C800" s="53">
        <v>7</v>
      </c>
      <c r="D800" s="53">
        <v>7</v>
      </c>
      <c r="E800" s="53">
        <v>8</v>
      </c>
      <c r="F800" s="53">
        <v>9</v>
      </c>
      <c r="G800" s="59">
        <v>9</v>
      </c>
      <c r="H800" s="14">
        <v>8.695652173913043</v>
      </c>
      <c r="I800" s="14">
        <v>11.475409836065573</v>
      </c>
      <c r="J800" s="14">
        <v>12.068965517241379</v>
      </c>
      <c r="K800" s="14">
        <v>12.698412698412698</v>
      </c>
      <c r="L800" s="14">
        <f t="shared" si="106"/>
        <v>14.516129032258066</v>
      </c>
      <c r="M800" s="14">
        <f t="shared" si="107"/>
        <v>13.432835820895523</v>
      </c>
    </row>
    <row r="801" spans="1:13" ht="12" customHeight="1" x14ac:dyDescent="0.15">
      <c r="A801" s="50" t="s">
        <v>186</v>
      </c>
      <c r="B801" s="53">
        <v>1</v>
      </c>
      <c r="C801" s="53">
        <v>1</v>
      </c>
      <c r="D801" s="53">
        <v>1</v>
      </c>
      <c r="E801" s="53">
        <v>2</v>
      </c>
      <c r="F801" s="53">
        <v>2</v>
      </c>
      <c r="G801" s="59">
        <v>1</v>
      </c>
      <c r="H801" s="14">
        <v>2.1739130434782608</v>
      </c>
      <c r="I801" s="14">
        <v>1.639344262295082</v>
      </c>
      <c r="J801" s="14">
        <v>1.7241379310344827</v>
      </c>
      <c r="K801" s="14">
        <v>3.1746031746031744</v>
      </c>
      <c r="L801" s="14">
        <f t="shared" si="106"/>
        <v>3.225806451612903</v>
      </c>
      <c r="M801" s="14">
        <f t="shared" si="107"/>
        <v>1.4925373134328357</v>
      </c>
    </row>
    <row r="802" spans="1:13" ht="12" customHeight="1" x14ac:dyDescent="0.15">
      <c r="A802" s="50" t="s">
        <v>187</v>
      </c>
      <c r="B802" s="53">
        <v>2</v>
      </c>
      <c r="C802" s="53">
        <v>1</v>
      </c>
      <c r="D802" s="53"/>
      <c r="E802" s="53">
        <v>1</v>
      </c>
      <c r="F802" s="53"/>
      <c r="G802" s="59"/>
      <c r="H802" s="14">
        <v>4.3478260869565215</v>
      </c>
      <c r="I802" s="14">
        <v>1.639344262295082</v>
      </c>
      <c r="J802" s="14">
        <v>0</v>
      </c>
      <c r="K802" s="14">
        <v>1.5873015873015872</v>
      </c>
      <c r="L802" s="14">
        <f t="shared" si="106"/>
        <v>0</v>
      </c>
      <c r="M802" s="14">
        <f t="shared" si="107"/>
        <v>0</v>
      </c>
    </row>
    <row r="803" spans="1:13" ht="12" customHeight="1" x14ac:dyDescent="0.15">
      <c r="A803" s="50" t="s">
        <v>188</v>
      </c>
      <c r="B803" s="53">
        <v>4</v>
      </c>
      <c r="C803" s="53">
        <v>3</v>
      </c>
      <c r="D803" s="53">
        <v>3</v>
      </c>
      <c r="E803" s="53">
        <v>2</v>
      </c>
      <c r="F803" s="53">
        <v>4</v>
      </c>
      <c r="G803" s="59">
        <v>5</v>
      </c>
      <c r="H803" s="14">
        <v>8.695652173913043</v>
      </c>
      <c r="I803" s="14">
        <v>4.918032786885246</v>
      </c>
      <c r="J803" s="14">
        <v>5.1724137931034484</v>
      </c>
      <c r="K803" s="14">
        <v>3.1746031746031744</v>
      </c>
      <c r="L803" s="14">
        <f t="shared" si="106"/>
        <v>6.4516129032258061</v>
      </c>
      <c r="M803" s="14">
        <f t="shared" si="107"/>
        <v>7.4626865671641784</v>
      </c>
    </row>
    <row r="804" spans="1:13" ht="12" customHeight="1" x14ac:dyDescent="0.15">
      <c r="A804" s="50" t="s">
        <v>198</v>
      </c>
      <c r="B804" s="53"/>
      <c r="C804" s="53"/>
      <c r="D804" s="53"/>
      <c r="E804" s="53"/>
      <c r="F804" s="53"/>
      <c r="G804" s="59">
        <v>1</v>
      </c>
      <c r="H804" s="14"/>
      <c r="I804" s="14"/>
      <c r="J804" s="14"/>
      <c r="K804" s="14"/>
      <c r="L804" s="14"/>
      <c r="M804" s="14">
        <f t="shared" si="107"/>
        <v>1.4925373134328357</v>
      </c>
    </row>
    <row r="805" spans="1:13" ht="12" customHeight="1" x14ac:dyDescent="0.15">
      <c r="A805" s="50" t="s">
        <v>189</v>
      </c>
      <c r="B805" s="53">
        <v>4</v>
      </c>
      <c r="C805" s="53">
        <v>4</v>
      </c>
      <c r="D805" s="53">
        <v>8</v>
      </c>
      <c r="E805" s="53">
        <v>12</v>
      </c>
      <c r="F805" s="53">
        <v>13</v>
      </c>
      <c r="G805" s="59">
        <v>19</v>
      </c>
      <c r="H805" s="14">
        <v>8.695652173913043</v>
      </c>
      <c r="I805" s="14">
        <v>6.557377049180328</v>
      </c>
      <c r="J805" s="14">
        <v>13.793103448275861</v>
      </c>
      <c r="K805" s="14">
        <v>19.047619047619047</v>
      </c>
      <c r="L805" s="14">
        <f t="shared" si="106"/>
        <v>20.967741935483872</v>
      </c>
      <c r="M805" s="14">
        <f t="shared" si="107"/>
        <v>28.35820895522388</v>
      </c>
    </row>
    <row r="806" spans="1:13" ht="12" customHeight="1" x14ac:dyDescent="0.15">
      <c r="A806" s="50" t="s">
        <v>190</v>
      </c>
      <c r="B806" s="53">
        <v>21</v>
      </c>
      <c r="C806" s="53">
        <v>30</v>
      </c>
      <c r="D806" s="53">
        <v>23</v>
      </c>
      <c r="E806" s="53">
        <v>22</v>
      </c>
      <c r="F806" s="53">
        <v>20</v>
      </c>
      <c r="G806" s="59">
        <v>18</v>
      </c>
      <c r="H806" s="14">
        <v>45.652173913043477</v>
      </c>
      <c r="I806" s="14">
        <v>49.180327868852459</v>
      </c>
      <c r="J806" s="14">
        <v>39.655172413793103</v>
      </c>
      <c r="K806" s="14">
        <v>34.920634920634917</v>
      </c>
      <c r="L806" s="14">
        <f t="shared" si="106"/>
        <v>32.258064516129032</v>
      </c>
      <c r="M806" s="14">
        <f t="shared" si="107"/>
        <v>26.865671641791046</v>
      </c>
    </row>
    <row r="807" spans="1:13" s="6" customFormat="1" x14ac:dyDescent="0.15">
      <c r="B807" s="44"/>
      <c r="C807" s="44"/>
      <c r="D807" s="44"/>
      <c r="E807" s="44"/>
      <c r="F807" s="44"/>
      <c r="G807" s="44"/>
    </row>
    <row r="808" spans="1:13" ht="12" customHeight="1" x14ac:dyDescent="0.15">
      <c r="A808" s="6"/>
      <c r="B808" s="168" t="s">
        <v>178</v>
      </c>
      <c r="C808" s="169"/>
      <c r="D808" s="169"/>
      <c r="E808" s="169"/>
      <c r="F808" s="169"/>
      <c r="G808" s="170"/>
      <c r="H808" s="168" t="s">
        <v>179</v>
      </c>
      <c r="I808" s="169"/>
      <c r="J808" s="169"/>
      <c r="K808" s="169"/>
      <c r="L808" s="169"/>
      <c r="M808" s="170"/>
    </row>
    <row r="809" spans="1:13" ht="12" customHeight="1" x14ac:dyDescent="0.15">
      <c r="A809" s="6"/>
      <c r="B809" s="2" t="s">
        <v>180</v>
      </c>
      <c r="C809" s="2" t="s">
        <v>33</v>
      </c>
      <c r="D809" s="2" t="s">
        <v>34</v>
      </c>
      <c r="E809" s="2" t="s">
        <v>35</v>
      </c>
      <c r="F809" s="2" t="s">
        <v>36</v>
      </c>
      <c r="G809" s="2" t="s">
        <v>37</v>
      </c>
      <c r="H809" s="2" t="s">
        <v>180</v>
      </c>
      <c r="I809" s="2" t="s">
        <v>33</v>
      </c>
      <c r="J809" s="2" t="s">
        <v>34</v>
      </c>
      <c r="K809" s="2" t="s">
        <v>35</v>
      </c>
      <c r="L809" s="2" t="s">
        <v>36</v>
      </c>
      <c r="M809" s="2" t="s">
        <v>37</v>
      </c>
    </row>
    <row r="810" spans="1:13" ht="12" customHeight="1" x14ac:dyDescent="0.15">
      <c r="A810" s="48" t="s">
        <v>121</v>
      </c>
      <c r="B810" s="49"/>
      <c r="C810" s="49"/>
      <c r="D810" s="49"/>
      <c r="E810" s="49"/>
      <c r="F810" s="49"/>
      <c r="G810" s="49"/>
      <c r="H810" s="5" t="s">
        <v>58</v>
      </c>
      <c r="I810" s="5" t="s">
        <v>58</v>
      </c>
      <c r="J810" s="5" t="s">
        <v>58</v>
      </c>
      <c r="K810" s="5" t="s">
        <v>58</v>
      </c>
      <c r="L810" s="5"/>
      <c r="M810" s="13"/>
    </row>
    <row r="811" spans="1:13" ht="12" customHeight="1" x14ac:dyDescent="0.15">
      <c r="A811" s="90" t="s">
        <v>182</v>
      </c>
      <c r="B811" s="91"/>
      <c r="C811" s="91"/>
      <c r="D811" s="91">
        <v>2</v>
      </c>
      <c r="E811" s="91">
        <v>2</v>
      </c>
      <c r="F811" s="91">
        <v>2</v>
      </c>
      <c r="G811" s="92">
        <v>1</v>
      </c>
      <c r="H811" s="69" t="s">
        <v>58</v>
      </c>
      <c r="I811" s="69" t="s">
        <v>58</v>
      </c>
      <c r="J811" s="69">
        <v>33.333333333333329</v>
      </c>
      <c r="K811" s="69">
        <v>33.333333333333329</v>
      </c>
      <c r="L811" s="69">
        <f>(F811/SUM($F$811:$F$816)*100)</f>
        <v>33.333333333333329</v>
      </c>
      <c r="M811" s="69">
        <f>(G811/SUM($G$811:$G$815)*100)</f>
        <v>14.285714285714285</v>
      </c>
    </row>
    <row r="812" spans="1:13" ht="12" customHeight="1" x14ac:dyDescent="0.15">
      <c r="A812" s="50" t="s">
        <v>185</v>
      </c>
      <c r="B812" s="53"/>
      <c r="C812" s="53"/>
      <c r="D812" s="53"/>
      <c r="E812" s="53"/>
      <c r="F812" s="53"/>
      <c r="G812" s="59">
        <v>1</v>
      </c>
      <c r="H812" s="14"/>
      <c r="I812" s="14"/>
      <c r="J812" s="14"/>
      <c r="K812" s="14"/>
      <c r="L812" s="14"/>
      <c r="M812" s="69">
        <f t="shared" ref="M812:M815" si="108">(G812/SUM($G$811:$G$815)*100)</f>
        <v>14.285714285714285</v>
      </c>
    </row>
    <row r="813" spans="1:13" ht="12" customHeight="1" x14ac:dyDescent="0.15">
      <c r="A813" s="50" t="s">
        <v>188</v>
      </c>
      <c r="B813" s="53"/>
      <c r="C813" s="53"/>
      <c r="D813" s="53">
        <v>1</v>
      </c>
      <c r="E813" s="53">
        <v>1</v>
      </c>
      <c r="F813" s="53">
        <v>1</v>
      </c>
      <c r="G813" s="59">
        <v>1</v>
      </c>
      <c r="H813" s="14" t="s">
        <v>58</v>
      </c>
      <c r="I813" s="14" t="s">
        <v>58</v>
      </c>
      <c r="J813" s="14">
        <v>16.666666666666664</v>
      </c>
      <c r="K813" s="14">
        <v>16.666666666666664</v>
      </c>
      <c r="L813" s="14">
        <f>(F813/SUM($F$811:$F$816)*100)</f>
        <v>16.666666666666664</v>
      </c>
      <c r="M813" s="69">
        <f t="shared" si="108"/>
        <v>14.285714285714285</v>
      </c>
    </row>
    <row r="814" spans="1:13" ht="12" customHeight="1" x14ac:dyDescent="0.15">
      <c r="A814" s="50" t="s">
        <v>189</v>
      </c>
      <c r="B814" s="53"/>
      <c r="C814" s="53"/>
      <c r="D814" s="53"/>
      <c r="E814" s="53"/>
      <c r="F814" s="53"/>
      <c r="G814" s="59">
        <v>1</v>
      </c>
      <c r="H814" s="14"/>
      <c r="I814" s="14"/>
      <c r="J814" s="14"/>
      <c r="K814" s="14"/>
      <c r="L814" s="14"/>
      <c r="M814" s="69">
        <f t="shared" si="108"/>
        <v>14.285714285714285</v>
      </c>
    </row>
    <row r="815" spans="1:13" ht="12" customHeight="1" x14ac:dyDescent="0.15">
      <c r="A815" s="50" t="s">
        <v>190</v>
      </c>
      <c r="B815" s="53"/>
      <c r="C815" s="53"/>
      <c r="D815" s="53">
        <v>3</v>
      </c>
      <c r="E815" s="53">
        <v>3</v>
      </c>
      <c r="F815" s="53">
        <v>3</v>
      </c>
      <c r="G815" s="59">
        <v>3</v>
      </c>
      <c r="H815" s="14" t="s">
        <v>58</v>
      </c>
      <c r="I815" s="14" t="s">
        <v>58</v>
      </c>
      <c r="J815" s="14">
        <v>50</v>
      </c>
      <c r="K815" s="14">
        <v>50</v>
      </c>
      <c r="L815" s="14">
        <f>(F815/SUM($F$811:$F$816)*100)</f>
        <v>50</v>
      </c>
      <c r="M815" s="69">
        <f t="shared" si="108"/>
        <v>42.857142857142854</v>
      </c>
    </row>
    <row r="816" spans="1:13" ht="12" customHeight="1" x14ac:dyDescent="0.15">
      <c r="A816" s="48" t="s">
        <v>122</v>
      </c>
      <c r="B816" s="49"/>
      <c r="C816" s="49"/>
      <c r="D816" s="49"/>
      <c r="E816" s="49"/>
      <c r="F816" s="49"/>
      <c r="G816" s="49"/>
      <c r="H816" s="5" t="s">
        <v>58</v>
      </c>
      <c r="I816" s="5" t="s">
        <v>58</v>
      </c>
      <c r="J816" s="5" t="s">
        <v>58</v>
      </c>
      <c r="K816" s="5" t="s">
        <v>58</v>
      </c>
      <c r="L816" s="5"/>
      <c r="M816" s="13"/>
    </row>
    <row r="817" spans="1:13" ht="12" customHeight="1" x14ac:dyDescent="0.15">
      <c r="A817" s="90" t="s">
        <v>182</v>
      </c>
      <c r="B817" s="91">
        <v>4</v>
      </c>
      <c r="C817" s="91">
        <v>4</v>
      </c>
      <c r="D817" s="91"/>
      <c r="E817" s="91"/>
      <c r="F817" s="91"/>
      <c r="G817" s="92"/>
      <c r="H817" s="69">
        <v>21.052631578947366</v>
      </c>
      <c r="I817" s="69">
        <v>23.52941176470588</v>
      </c>
      <c r="J817" s="69" t="s">
        <v>58</v>
      </c>
      <c r="K817" s="69" t="s">
        <v>58</v>
      </c>
      <c r="L817" s="69"/>
      <c r="M817" s="69" t="str">
        <f>IFERROR(G817/SUM($G$817:$G$823)*100,"")</f>
        <v/>
      </c>
    </row>
    <row r="818" spans="1:13" ht="12" customHeight="1" x14ac:dyDescent="0.15">
      <c r="A818" s="50" t="s">
        <v>195</v>
      </c>
      <c r="B818" s="53">
        <v>2</v>
      </c>
      <c r="C818" s="53">
        <v>1</v>
      </c>
      <c r="D818" s="53"/>
      <c r="E818" s="53"/>
      <c r="F818" s="53"/>
      <c r="G818" s="59"/>
      <c r="H818" s="14">
        <v>10.526315789473683</v>
      </c>
      <c r="I818" s="14">
        <v>5.8823529411764701</v>
      </c>
      <c r="J818" s="14" t="s">
        <v>58</v>
      </c>
      <c r="K818" s="14" t="s">
        <v>58</v>
      </c>
      <c r="L818" s="14"/>
      <c r="M818" s="69" t="str">
        <f t="shared" ref="M818:M822" si="109">IFERROR(G818/SUM($G$817:$G$823)*100,"")</f>
        <v/>
      </c>
    </row>
    <row r="819" spans="1:13" ht="12" customHeight="1" x14ac:dyDescent="0.15">
      <c r="A819" s="50" t="s">
        <v>194</v>
      </c>
      <c r="B819" s="53"/>
      <c r="C819" s="53">
        <v>1</v>
      </c>
      <c r="D819" s="53"/>
      <c r="E819" s="53"/>
      <c r="F819" s="53"/>
      <c r="G819" s="59"/>
      <c r="H819" s="14">
        <v>0</v>
      </c>
      <c r="I819" s="14">
        <v>5.8823529411764701</v>
      </c>
      <c r="J819" s="14" t="s">
        <v>58</v>
      </c>
      <c r="K819" s="14" t="s">
        <v>58</v>
      </c>
      <c r="L819" s="14"/>
      <c r="M819" s="69" t="str">
        <f t="shared" si="109"/>
        <v/>
      </c>
    </row>
    <row r="820" spans="1:13" ht="12" customHeight="1" x14ac:dyDescent="0.15">
      <c r="A820" s="50" t="s">
        <v>185</v>
      </c>
      <c r="B820" s="53">
        <v>1</v>
      </c>
      <c r="C820" s="53">
        <v>2</v>
      </c>
      <c r="D820" s="53"/>
      <c r="E820" s="53"/>
      <c r="F820" s="53"/>
      <c r="G820" s="59"/>
      <c r="H820" s="14">
        <v>5.2631578947368416</v>
      </c>
      <c r="I820" s="14">
        <v>11.76470588235294</v>
      </c>
      <c r="J820" s="14" t="s">
        <v>58</v>
      </c>
      <c r="K820" s="14" t="s">
        <v>58</v>
      </c>
      <c r="L820" s="14"/>
      <c r="M820" s="69" t="str">
        <f t="shared" si="109"/>
        <v/>
      </c>
    </row>
    <row r="821" spans="1:13" ht="12" customHeight="1" x14ac:dyDescent="0.15">
      <c r="A821" s="50" t="s">
        <v>186</v>
      </c>
      <c r="B821" s="53">
        <v>1</v>
      </c>
      <c r="C821" s="53">
        <v>1</v>
      </c>
      <c r="D821" s="53"/>
      <c r="E821" s="53"/>
      <c r="F821" s="53"/>
      <c r="G821" s="59"/>
      <c r="H821" s="14">
        <v>5.2631578947368416</v>
      </c>
      <c r="I821" s="14">
        <v>5.8823529411764701</v>
      </c>
      <c r="J821" s="14" t="s">
        <v>58</v>
      </c>
      <c r="K821" s="14" t="s">
        <v>58</v>
      </c>
      <c r="L821" s="14"/>
      <c r="M821" s="69" t="str">
        <f t="shared" si="109"/>
        <v/>
      </c>
    </row>
    <row r="822" spans="1:13" ht="12" customHeight="1" x14ac:dyDescent="0.15">
      <c r="A822" s="50" t="s">
        <v>188</v>
      </c>
      <c r="B822" s="53">
        <v>3</v>
      </c>
      <c r="C822" s="53">
        <v>2</v>
      </c>
      <c r="D822" s="53"/>
      <c r="E822" s="53"/>
      <c r="F822" s="53"/>
      <c r="G822" s="59"/>
      <c r="H822" s="14">
        <v>15.789473684210526</v>
      </c>
      <c r="I822" s="14">
        <v>11.76470588235294</v>
      </c>
      <c r="J822" s="14" t="s">
        <v>58</v>
      </c>
      <c r="K822" s="14" t="s">
        <v>58</v>
      </c>
      <c r="L822" s="14"/>
      <c r="M822" s="69" t="str">
        <f t="shared" si="109"/>
        <v/>
      </c>
    </row>
    <row r="823" spans="1:13" ht="12" customHeight="1" x14ac:dyDescent="0.15">
      <c r="A823" s="50" t="s">
        <v>190</v>
      </c>
      <c r="B823" s="53">
        <v>8</v>
      </c>
      <c r="C823" s="53">
        <v>6</v>
      </c>
      <c r="D823" s="53"/>
      <c r="E823" s="53"/>
      <c r="F823" s="53"/>
      <c r="G823" s="59"/>
      <c r="H823" s="14">
        <v>42.105263157894733</v>
      </c>
      <c r="I823" s="14">
        <v>35.294117647058826</v>
      </c>
      <c r="J823" s="14" t="s">
        <v>58</v>
      </c>
      <c r="K823" s="14" t="s">
        <v>58</v>
      </c>
      <c r="L823" s="14"/>
      <c r="M823" s="69" t="str">
        <f>IFERROR(G823/SUM($G$817:$G$823)*100,"")</f>
        <v/>
      </c>
    </row>
    <row r="824" spans="1:13" ht="12" customHeight="1" x14ac:dyDescent="0.15">
      <c r="A824" s="48" t="s">
        <v>123</v>
      </c>
      <c r="B824" s="49"/>
      <c r="C824" s="49"/>
      <c r="D824" s="49"/>
      <c r="E824" s="49"/>
      <c r="F824" s="49"/>
      <c r="G824" s="49"/>
      <c r="H824" s="5" t="s">
        <v>58</v>
      </c>
      <c r="I824" s="5" t="s">
        <v>58</v>
      </c>
      <c r="J824" s="5" t="s">
        <v>58</v>
      </c>
      <c r="K824" s="5" t="s">
        <v>58</v>
      </c>
      <c r="L824" s="5"/>
      <c r="M824" s="13"/>
    </row>
    <row r="825" spans="1:13" ht="12" customHeight="1" x14ac:dyDescent="0.15">
      <c r="A825" s="90" t="s">
        <v>182</v>
      </c>
      <c r="B825" s="91"/>
      <c r="C825" s="91">
        <v>1</v>
      </c>
      <c r="D825" s="91">
        <v>3</v>
      </c>
      <c r="E825" s="91">
        <v>2</v>
      </c>
      <c r="F825" s="91">
        <v>3</v>
      </c>
      <c r="G825" s="92">
        <v>2</v>
      </c>
      <c r="H825" s="69" t="s">
        <v>58</v>
      </c>
      <c r="I825" s="69">
        <v>5</v>
      </c>
      <c r="J825" s="69">
        <v>15.789473684210526</v>
      </c>
      <c r="K825" s="69">
        <v>11.111111111111111</v>
      </c>
      <c r="L825" s="69">
        <f t="shared" ref="L825:L831" si="110">(F825/SUM($F$825:$F$831)*100)</f>
        <v>16.666666666666664</v>
      </c>
      <c r="M825" s="69">
        <f t="shared" ref="M825:M831" si="111">(G825/SUM($G$825:$G$831)*100)</f>
        <v>11.76470588235294</v>
      </c>
    </row>
    <row r="826" spans="1:13" ht="12" customHeight="1" x14ac:dyDescent="0.15">
      <c r="A826" s="50" t="s">
        <v>195</v>
      </c>
      <c r="B826" s="53"/>
      <c r="C826" s="53">
        <v>1</v>
      </c>
      <c r="D826" s="53"/>
      <c r="E826" s="53">
        <v>1</v>
      </c>
      <c r="F826" s="53">
        <v>1</v>
      </c>
      <c r="G826" s="59"/>
      <c r="H826" s="14" t="s">
        <v>58</v>
      </c>
      <c r="I826" s="14">
        <v>5</v>
      </c>
      <c r="J826" s="14">
        <v>0</v>
      </c>
      <c r="K826" s="14">
        <v>5.5555555555555554</v>
      </c>
      <c r="L826" s="14">
        <f t="shared" si="110"/>
        <v>5.5555555555555554</v>
      </c>
      <c r="M826" s="14">
        <f t="shared" si="111"/>
        <v>0</v>
      </c>
    </row>
    <row r="827" spans="1:13" ht="12" customHeight="1" x14ac:dyDescent="0.15">
      <c r="A827" s="50" t="s">
        <v>185</v>
      </c>
      <c r="B827" s="53"/>
      <c r="C827" s="53"/>
      <c r="D827" s="53"/>
      <c r="E827" s="53"/>
      <c r="F827" s="53">
        <v>1</v>
      </c>
      <c r="G827" s="59">
        <v>1</v>
      </c>
      <c r="H827" s="14"/>
      <c r="I827" s="14"/>
      <c r="J827" s="14"/>
      <c r="K827" s="14"/>
      <c r="L827" s="14">
        <f t="shared" si="110"/>
        <v>5.5555555555555554</v>
      </c>
      <c r="M827" s="14">
        <f t="shared" si="111"/>
        <v>5.8823529411764701</v>
      </c>
    </row>
    <row r="828" spans="1:13" ht="12" customHeight="1" x14ac:dyDescent="0.15">
      <c r="A828" s="50" t="s">
        <v>188</v>
      </c>
      <c r="B828" s="53"/>
      <c r="C828" s="53">
        <v>6</v>
      </c>
      <c r="D828" s="53">
        <v>4</v>
      </c>
      <c r="E828" s="53">
        <v>3</v>
      </c>
      <c r="F828" s="53">
        <v>2</v>
      </c>
      <c r="G828" s="59">
        <v>1</v>
      </c>
      <c r="H828" s="14" t="s">
        <v>58</v>
      </c>
      <c r="I828" s="14">
        <v>30</v>
      </c>
      <c r="J828" s="14">
        <v>21.052631578947366</v>
      </c>
      <c r="K828" s="14">
        <v>16.666666666666664</v>
      </c>
      <c r="L828" s="14">
        <f t="shared" si="110"/>
        <v>11.111111111111111</v>
      </c>
      <c r="M828" s="14">
        <f t="shared" si="111"/>
        <v>5.8823529411764701</v>
      </c>
    </row>
    <row r="829" spans="1:13" ht="12" customHeight="1" x14ac:dyDescent="0.15">
      <c r="A829" s="50" t="s">
        <v>193</v>
      </c>
      <c r="B829" s="53"/>
      <c r="C829" s="53"/>
      <c r="D829" s="53"/>
      <c r="E829" s="53"/>
      <c r="F829" s="53"/>
      <c r="G829" s="59">
        <v>1</v>
      </c>
      <c r="H829" s="14"/>
      <c r="I829" s="14"/>
      <c r="J829" s="14"/>
      <c r="K829" s="14"/>
      <c r="L829" s="14"/>
      <c r="M829" s="14">
        <f t="shared" si="111"/>
        <v>5.8823529411764701</v>
      </c>
    </row>
    <row r="830" spans="1:13" ht="12" customHeight="1" x14ac:dyDescent="0.15">
      <c r="A830" s="50" t="s">
        <v>189</v>
      </c>
      <c r="B830" s="53"/>
      <c r="C830" s="53"/>
      <c r="D830" s="53"/>
      <c r="E830" s="53"/>
      <c r="F830" s="53">
        <v>1</v>
      </c>
      <c r="G830" s="59">
        <v>1</v>
      </c>
      <c r="H830" s="14"/>
      <c r="I830" s="14"/>
      <c r="J830" s="14"/>
      <c r="K830" s="14"/>
      <c r="L830" s="14">
        <f t="shared" si="110"/>
        <v>5.5555555555555554</v>
      </c>
      <c r="M830" s="14">
        <f t="shared" si="111"/>
        <v>5.8823529411764701</v>
      </c>
    </row>
    <row r="831" spans="1:13" ht="12" customHeight="1" x14ac:dyDescent="0.15">
      <c r="A831" s="55" t="s">
        <v>190</v>
      </c>
      <c r="B831" s="56"/>
      <c r="C831" s="56">
        <v>12</v>
      </c>
      <c r="D831" s="56">
        <v>12</v>
      </c>
      <c r="E831" s="56">
        <v>12</v>
      </c>
      <c r="F831" s="56">
        <v>10</v>
      </c>
      <c r="G831" s="60">
        <v>11</v>
      </c>
      <c r="H831" s="57" t="s">
        <v>58</v>
      </c>
      <c r="I831" s="57">
        <v>60</v>
      </c>
      <c r="J831" s="57">
        <v>63.157894736842103</v>
      </c>
      <c r="K831" s="57">
        <v>66.666666666666657</v>
      </c>
      <c r="L831" s="57">
        <f t="shared" si="110"/>
        <v>55.555555555555557</v>
      </c>
      <c r="M831" s="57">
        <f t="shared" si="111"/>
        <v>64.705882352941174</v>
      </c>
    </row>
    <row r="832" spans="1:13" ht="12" customHeight="1" x14ac:dyDescent="0.15">
      <c r="A832" s="48" t="s">
        <v>124</v>
      </c>
      <c r="B832" s="49"/>
      <c r="C832" s="49"/>
      <c r="D832" s="49"/>
      <c r="E832" s="49"/>
      <c r="F832" s="49"/>
      <c r="G832" s="49"/>
      <c r="H832" s="5" t="s">
        <v>58</v>
      </c>
      <c r="I832" s="5" t="s">
        <v>58</v>
      </c>
      <c r="J832" s="5" t="s">
        <v>58</v>
      </c>
      <c r="K832" s="5" t="s">
        <v>58</v>
      </c>
      <c r="L832" s="5"/>
      <c r="M832" s="13"/>
    </row>
    <row r="833" spans="1:13" ht="12" customHeight="1" x14ac:dyDescent="0.15">
      <c r="A833" s="90" t="s">
        <v>182</v>
      </c>
      <c r="B833" s="91">
        <v>2</v>
      </c>
      <c r="C833" s="91"/>
      <c r="D833" s="91"/>
      <c r="E833" s="91">
        <v>2</v>
      </c>
      <c r="F833" s="91"/>
      <c r="G833" s="92"/>
      <c r="H833" s="69">
        <v>9.0909090909090917</v>
      </c>
      <c r="I833" s="69" t="s">
        <v>58</v>
      </c>
      <c r="J833" s="69" t="s">
        <v>58</v>
      </c>
      <c r="K833" s="69">
        <v>66.666666666666657</v>
      </c>
      <c r="L833" s="69"/>
      <c r="M833" s="69" t="str">
        <f>IFERROR(G833/SUM($G$833:$G$837)*100,"")</f>
        <v/>
      </c>
    </row>
    <row r="834" spans="1:13" ht="12" customHeight="1" x14ac:dyDescent="0.15">
      <c r="A834" s="50" t="s">
        <v>195</v>
      </c>
      <c r="B834" s="53">
        <v>5</v>
      </c>
      <c r="C834" s="53"/>
      <c r="D834" s="53"/>
      <c r="E834" s="53"/>
      <c r="F834" s="53"/>
      <c r="G834" s="59"/>
      <c r="H834" s="14">
        <v>22.727272727272727</v>
      </c>
      <c r="I834" s="14" t="s">
        <v>58</v>
      </c>
      <c r="J834" s="14" t="s">
        <v>58</v>
      </c>
      <c r="K834" s="14">
        <v>0</v>
      </c>
      <c r="L834" s="14"/>
      <c r="M834" s="69" t="str">
        <f t="shared" ref="M834:M837" si="112">IFERROR(G834/SUM($G$833:$G$837)*100,"")</f>
        <v/>
      </c>
    </row>
    <row r="835" spans="1:13" ht="12" customHeight="1" x14ac:dyDescent="0.15">
      <c r="A835" s="50" t="s">
        <v>185</v>
      </c>
      <c r="B835" s="53"/>
      <c r="C835" s="53"/>
      <c r="D835" s="53"/>
      <c r="E835" s="53">
        <v>1</v>
      </c>
      <c r="F835" s="53"/>
      <c r="G835" s="59"/>
      <c r="H835" s="14">
        <v>0</v>
      </c>
      <c r="I835" s="14" t="s">
        <v>58</v>
      </c>
      <c r="J835" s="14" t="s">
        <v>58</v>
      </c>
      <c r="K835" s="14">
        <v>33.333333333333329</v>
      </c>
      <c r="L835" s="14"/>
      <c r="M835" s="69" t="str">
        <f t="shared" si="112"/>
        <v/>
      </c>
    </row>
    <row r="836" spans="1:13" ht="12" customHeight="1" x14ac:dyDescent="0.15">
      <c r="A836" s="50" t="s">
        <v>188</v>
      </c>
      <c r="B836" s="53">
        <v>4</v>
      </c>
      <c r="C836" s="53"/>
      <c r="D836" s="53"/>
      <c r="E836" s="53"/>
      <c r="F836" s="53"/>
      <c r="G836" s="59"/>
      <c r="H836" s="14">
        <v>18.181818181818183</v>
      </c>
      <c r="I836" s="14" t="s">
        <v>58</v>
      </c>
      <c r="J836" s="14" t="s">
        <v>58</v>
      </c>
      <c r="K836" s="14">
        <v>0</v>
      </c>
      <c r="L836" s="14"/>
      <c r="M836" s="69" t="str">
        <f t="shared" si="112"/>
        <v/>
      </c>
    </row>
    <row r="837" spans="1:13" ht="12" customHeight="1" x14ac:dyDescent="0.15">
      <c r="A837" s="50" t="s">
        <v>190</v>
      </c>
      <c r="B837" s="53">
        <v>11</v>
      </c>
      <c r="C837" s="53"/>
      <c r="D837" s="53"/>
      <c r="E837" s="53"/>
      <c r="F837" s="53"/>
      <c r="G837" s="59"/>
      <c r="H837" s="14">
        <v>50</v>
      </c>
      <c r="I837" s="14" t="s">
        <v>58</v>
      </c>
      <c r="J837" s="14" t="s">
        <v>58</v>
      </c>
      <c r="K837" s="14">
        <v>0</v>
      </c>
      <c r="L837" s="14"/>
      <c r="M837" s="69" t="str">
        <f t="shared" si="112"/>
        <v/>
      </c>
    </row>
    <row r="838" spans="1:13" s="6" customFormat="1" x14ac:dyDescent="0.15">
      <c r="B838" s="44"/>
      <c r="C838" s="44"/>
      <c r="D838" s="44"/>
      <c r="E838" s="44"/>
      <c r="F838" s="44"/>
      <c r="G838" s="44"/>
    </row>
    <row r="839" spans="1:13" ht="12" customHeight="1" x14ac:dyDescent="0.15">
      <c r="A839" s="6"/>
      <c r="B839" s="168" t="s">
        <v>178</v>
      </c>
      <c r="C839" s="169"/>
      <c r="D839" s="169"/>
      <c r="E839" s="169"/>
      <c r="F839" s="169"/>
      <c r="G839" s="170"/>
      <c r="H839" s="168" t="s">
        <v>179</v>
      </c>
      <c r="I839" s="169"/>
      <c r="J839" s="169"/>
      <c r="K839" s="169"/>
      <c r="L839" s="169"/>
      <c r="M839" s="170"/>
    </row>
    <row r="840" spans="1:13" ht="12" customHeight="1" x14ac:dyDescent="0.15">
      <c r="A840" s="6"/>
      <c r="B840" s="2" t="s">
        <v>180</v>
      </c>
      <c r="C840" s="2" t="s">
        <v>33</v>
      </c>
      <c r="D840" s="2" t="s">
        <v>34</v>
      </c>
      <c r="E840" s="2" t="s">
        <v>35</v>
      </c>
      <c r="F840" s="2" t="s">
        <v>36</v>
      </c>
      <c r="G840" s="2" t="s">
        <v>37</v>
      </c>
      <c r="H840" s="2" t="s">
        <v>180</v>
      </c>
      <c r="I840" s="2" t="s">
        <v>33</v>
      </c>
      <c r="J840" s="2" t="s">
        <v>34</v>
      </c>
      <c r="K840" s="2" t="s">
        <v>35</v>
      </c>
      <c r="L840" s="2" t="s">
        <v>36</v>
      </c>
      <c r="M840" s="2" t="s">
        <v>37</v>
      </c>
    </row>
    <row r="841" spans="1:13" ht="12" customHeight="1" x14ac:dyDescent="0.15">
      <c r="A841" s="48" t="s">
        <v>125</v>
      </c>
      <c r="B841" s="49"/>
      <c r="C841" s="49"/>
      <c r="D841" s="49"/>
      <c r="E841" s="49"/>
      <c r="F841" s="49"/>
      <c r="G841" s="49"/>
      <c r="H841" s="5" t="s">
        <v>58</v>
      </c>
      <c r="I841" s="5" t="s">
        <v>58</v>
      </c>
      <c r="J841" s="5" t="s">
        <v>58</v>
      </c>
      <c r="K841" s="5" t="s">
        <v>58</v>
      </c>
      <c r="L841" s="5"/>
      <c r="M841" s="13"/>
    </row>
    <row r="842" spans="1:13" ht="12" customHeight="1" x14ac:dyDescent="0.15">
      <c r="A842" s="90" t="s">
        <v>181</v>
      </c>
      <c r="B842" s="91"/>
      <c r="C842" s="91">
        <v>1</v>
      </c>
      <c r="D842" s="91">
        <v>1</v>
      </c>
      <c r="E842" s="91">
        <v>1</v>
      </c>
      <c r="F842" s="91">
        <v>1</v>
      </c>
      <c r="G842" s="92">
        <v>1</v>
      </c>
      <c r="H842" s="69" t="s">
        <v>58</v>
      </c>
      <c r="I842" s="69">
        <v>3.0303030303030303</v>
      </c>
      <c r="J842" s="69">
        <v>3.0303030303030303</v>
      </c>
      <c r="K842" s="69">
        <v>3.225806451612903</v>
      </c>
      <c r="L842" s="69">
        <f t="shared" ref="L842:L847" si="113">(F842/SUM($F$842:$F$856)*100)</f>
        <v>3.5714285714285712</v>
      </c>
      <c r="M842" s="69">
        <f>(G842/SUM($G$842:$G$849)*100)</f>
        <v>3.3333333333333335</v>
      </c>
    </row>
    <row r="843" spans="1:13" ht="12" customHeight="1" x14ac:dyDescent="0.15">
      <c r="A843" s="50" t="s">
        <v>182</v>
      </c>
      <c r="B843" s="53"/>
      <c r="C843" s="53">
        <v>6</v>
      </c>
      <c r="D843" s="53">
        <v>9</v>
      </c>
      <c r="E843" s="53">
        <v>9</v>
      </c>
      <c r="F843" s="53">
        <v>8</v>
      </c>
      <c r="G843" s="59">
        <v>6</v>
      </c>
      <c r="H843" s="14" t="s">
        <v>58</v>
      </c>
      <c r="I843" s="14">
        <v>18.181818181818183</v>
      </c>
      <c r="J843" s="14">
        <v>27.27272727272727</v>
      </c>
      <c r="K843" s="14">
        <v>29.032258064516132</v>
      </c>
      <c r="L843" s="14">
        <f t="shared" si="113"/>
        <v>28.571428571428569</v>
      </c>
      <c r="M843" s="69">
        <f t="shared" ref="M843:M848" si="114">(G843/SUM($G$842:$G$849)*100)</f>
        <v>20</v>
      </c>
    </row>
    <row r="844" spans="1:13" ht="12" customHeight="1" x14ac:dyDescent="0.15">
      <c r="A844" s="50" t="s">
        <v>185</v>
      </c>
      <c r="B844" s="53"/>
      <c r="C844" s="53">
        <v>1</v>
      </c>
      <c r="D844" s="53">
        <v>1</v>
      </c>
      <c r="E844" s="53"/>
      <c r="F844" s="53"/>
      <c r="G844" s="59">
        <v>1</v>
      </c>
      <c r="H844" s="14" t="s">
        <v>58</v>
      </c>
      <c r="I844" s="14">
        <v>3.0303030303030303</v>
      </c>
      <c r="J844" s="14">
        <v>3.0303030303030303</v>
      </c>
      <c r="K844" s="14">
        <v>0</v>
      </c>
      <c r="L844" s="14">
        <f t="shared" si="113"/>
        <v>0</v>
      </c>
      <c r="M844" s="69">
        <f t="shared" si="114"/>
        <v>3.3333333333333335</v>
      </c>
    </row>
    <row r="845" spans="1:13" ht="12" customHeight="1" x14ac:dyDescent="0.15">
      <c r="A845" s="50" t="s">
        <v>186</v>
      </c>
      <c r="B845" s="53"/>
      <c r="C845" s="53">
        <v>1</v>
      </c>
      <c r="D845" s="53">
        <v>3</v>
      </c>
      <c r="E845" s="53">
        <v>3</v>
      </c>
      <c r="F845" s="53">
        <v>3</v>
      </c>
      <c r="G845" s="59">
        <v>2</v>
      </c>
      <c r="H845" s="14" t="s">
        <v>58</v>
      </c>
      <c r="I845" s="14">
        <v>3.0303030303030303</v>
      </c>
      <c r="J845" s="14">
        <v>9.0909090909090917</v>
      </c>
      <c r="K845" s="14">
        <v>9.67741935483871</v>
      </c>
      <c r="L845" s="14">
        <f t="shared" si="113"/>
        <v>10.714285714285714</v>
      </c>
      <c r="M845" s="69">
        <f t="shared" si="114"/>
        <v>6.666666666666667</v>
      </c>
    </row>
    <row r="846" spans="1:13" ht="12" customHeight="1" x14ac:dyDescent="0.15">
      <c r="A846" s="50" t="s">
        <v>187</v>
      </c>
      <c r="B846" s="53"/>
      <c r="C846" s="53">
        <v>1</v>
      </c>
      <c r="D846" s="53">
        <v>1</v>
      </c>
      <c r="E846" s="53">
        <v>1</v>
      </c>
      <c r="F846" s="53">
        <v>1</v>
      </c>
      <c r="G846" s="59">
        <v>1</v>
      </c>
      <c r="H846" s="14" t="s">
        <v>58</v>
      </c>
      <c r="I846" s="14">
        <v>3.0303030303030303</v>
      </c>
      <c r="J846" s="14">
        <v>3.0303030303030303</v>
      </c>
      <c r="K846" s="14">
        <v>3.225806451612903</v>
      </c>
      <c r="L846" s="14">
        <f t="shared" si="113"/>
        <v>3.5714285714285712</v>
      </c>
      <c r="M846" s="69">
        <f t="shared" si="114"/>
        <v>3.3333333333333335</v>
      </c>
    </row>
    <row r="847" spans="1:13" ht="12" customHeight="1" x14ac:dyDescent="0.15">
      <c r="A847" s="50" t="s">
        <v>188</v>
      </c>
      <c r="B847" s="53"/>
      <c r="C847" s="53">
        <v>3</v>
      </c>
      <c r="D847" s="53">
        <v>3</v>
      </c>
      <c r="E847" s="53">
        <v>2</v>
      </c>
      <c r="F847" s="53">
        <v>4</v>
      </c>
      <c r="G847" s="59">
        <v>4</v>
      </c>
      <c r="H847" s="14" t="s">
        <v>58</v>
      </c>
      <c r="I847" s="14">
        <v>9.0909090909090917</v>
      </c>
      <c r="J847" s="14">
        <v>9.0909090909090917</v>
      </c>
      <c r="K847" s="14">
        <v>6.4516129032258061</v>
      </c>
      <c r="L847" s="14">
        <f t="shared" si="113"/>
        <v>14.285714285714285</v>
      </c>
      <c r="M847" s="69">
        <f t="shared" si="114"/>
        <v>13.333333333333334</v>
      </c>
    </row>
    <row r="848" spans="1:13" ht="12" customHeight="1" x14ac:dyDescent="0.15">
      <c r="A848" s="50" t="s">
        <v>198</v>
      </c>
      <c r="B848" s="53"/>
      <c r="C848" s="53"/>
      <c r="D848" s="53"/>
      <c r="E848" s="53"/>
      <c r="F848" s="53"/>
      <c r="G848" s="59">
        <v>1</v>
      </c>
      <c r="H848" s="14"/>
      <c r="I848" s="14"/>
      <c r="J848" s="14"/>
      <c r="K848" s="14"/>
      <c r="L848" s="14"/>
      <c r="M848" s="69">
        <f t="shared" si="114"/>
        <v>3.3333333333333335</v>
      </c>
    </row>
    <row r="849" spans="1:13" ht="12" customHeight="1" x14ac:dyDescent="0.15">
      <c r="A849" s="50" t="s">
        <v>190</v>
      </c>
      <c r="B849" s="53"/>
      <c r="C849" s="53">
        <v>20</v>
      </c>
      <c r="D849" s="53">
        <v>15</v>
      </c>
      <c r="E849" s="53">
        <v>15</v>
      </c>
      <c r="F849" s="53">
        <v>11</v>
      </c>
      <c r="G849" s="59">
        <v>14</v>
      </c>
      <c r="H849" s="14" t="s">
        <v>58</v>
      </c>
      <c r="I849" s="14">
        <v>60.606060606060609</v>
      </c>
      <c r="J849" s="14">
        <v>45.454545454545453</v>
      </c>
      <c r="K849" s="14">
        <v>48.387096774193552</v>
      </c>
      <c r="L849" s="14">
        <f>(F849/SUM($F$842:$F$856)*100)</f>
        <v>39.285714285714285</v>
      </c>
      <c r="M849" s="69">
        <f>(G849/SUM($G$842:$G$849)*100)</f>
        <v>46.666666666666664</v>
      </c>
    </row>
    <row r="850" spans="1:13" ht="12" customHeight="1" x14ac:dyDescent="0.15">
      <c r="A850" s="48" t="s">
        <v>126</v>
      </c>
      <c r="B850" s="49"/>
      <c r="C850" s="49"/>
      <c r="D850" s="49"/>
      <c r="E850" s="49"/>
      <c r="F850" s="49"/>
      <c r="G850" s="49"/>
      <c r="H850" s="5" t="s">
        <v>58</v>
      </c>
      <c r="I850" s="5" t="s">
        <v>58</v>
      </c>
      <c r="J850" s="5" t="s">
        <v>58</v>
      </c>
      <c r="K850" s="5" t="s">
        <v>58</v>
      </c>
      <c r="L850" s="5"/>
      <c r="M850" s="13"/>
    </row>
    <row r="851" spans="1:13" ht="12" customHeight="1" x14ac:dyDescent="0.15">
      <c r="A851" s="90" t="s">
        <v>181</v>
      </c>
      <c r="B851" s="91">
        <v>1</v>
      </c>
      <c r="C851" s="91"/>
      <c r="D851" s="91"/>
      <c r="E851" s="91"/>
      <c r="F851" s="91"/>
      <c r="G851" s="92"/>
      <c r="H851" s="69">
        <v>2.4390243902439024</v>
      </c>
      <c r="I851" s="69" t="s">
        <v>58</v>
      </c>
      <c r="J851" s="69" t="s">
        <v>58</v>
      </c>
      <c r="K851" s="69" t="s">
        <v>58</v>
      </c>
      <c r="L851" s="69"/>
      <c r="M851" s="69" t="str">
        <f>IFERROR(G851/SUM($G$851:$G$856)*100,"")</f>
        <v/>
      </c>
    </row>
    <row r="852" spans="1:13" ht="12" customHeight="1" x14ac:dyDescent="0.15">
      <c r="A852" s="50" t="s">
        <v>182</v>
      </c>
      <c r="B852" s="53">
        <v>7</v>
      </c>
      <c r="C852" s="53"/>
      <c r="D852" s="53"/>
      <c r="E852" s="53"/>
      <c r="F852" s="53"/>
      <c r="G852" s="59"/>
      <c r="H852" s="14">
        <v>17.073170731707318</v>
      </c>
      <c r="I852" s="14" t="s">
        <v>58</v>
      </c>
      <c r="J852" s="14" t="s">
        <v>58</v>
      </c>
      <c r="K852" s="14" t="s">
        <v>58</v>
      </c>
      <c r="L852" s="14"/>
      <c r="M852" s="69" t="str">
        <f t="shared" ref="M852:M856" si="115">IFERROR(G852/SUM($G$851:$G$856)*100,"")</f>
        <v/>
      </c>
    </row>
    <row r="853" spans="1:13" ht="12" customHeight="1" x14ac:dyDescent="0.15">
      <c r="A853" s="50" t="s">
        <v>195</v>
      </c>
      <c r="B853" s="53">
        <v>5</v>
      </c>
      <c r="C853" s="53"/>
      <c r="D853" s="53"/>
      <c r="E853" s="53"/>
      <c r="F853" s="53"/>
      <c r="G853" s="59"/>
      <c r="H853" s="14">
        <v>12.195121951219512</v>
      </c>
      <c r="I853" s="14" t="s">
        <v>58</v>
      </c>
      <c r="J853" s="14" t="s">
        <v>58</v>
      </c>
      <c r="K853" s="14" t="s">
        <v>58</v>
      </c>
      <c r="L853" s="14"/>
      <c r="M853" s="69" t="str">
        <f t="shared" si="115"/>
        <v/>
      </c>
    </row>
    <row r="854" spans="1:13" ht="12" customHeight="1" x14ac:dyDescent="0.15">
      <c r="A854" s="50" t="s">
        <v>187</v>
      </c>
      <c r="B854" s="53">
        <v>1</v>
      </c>
      <c r="C854" s="53"/>
      <c r="D854" s="53"/>
      <c r="E854" s="53"/>
      <c r="F854" s="53"/>
      <c r="G854" s="59"/>
      <c r="H854" s="14">
        <v>2.4390243902439024</v>
      </c>
      <c r="I854" s="14" t="s">
        <v>58</v>
      </c>
      <c r="J854" s="14" t="s">
        <v>58</v>
      </c>
      <c r="K854" s="14" t="s">
        <v>58</v>
      </c>
      <c r="L854" s="14"/>
      <c r="M854" s="69" t="str">
        <f t="shared" si="115"/>
        <v/>
      </c>
    </row>
    <row r="855" spans="1:13" ht="12" customHeight="1" x14ac:dyDescent="0.15">
      <c r="A855" s="50" t="s">
        <v>188</v>
      </c>
      <c r="B855" s="53">
        <v>4</v>
      </c>
      <c r="C855" s="53"/>
      <c r="D855" s="53"/>
      <c r="E855" s="53"/>
      <c r="F855" s="53"/>
      <c r="G855" s="59"/>
      <c r="H855" s="14">
        <v>9.7560975609756095</v>
      </c>
      <c r="I855" s="14" t="s">
        <v>58</v>
      </c>
      <c r="J855" s="14" t="s">
        <v>58</v>
      </c>
      <c r="K855" s="14" t="s">
        <v>58</v>
      </c>
      <c r="L855" s="14"/>
      <c r="M855" s="69" t="str">
        <f t="shared" si="115"/>
        <v/>
      </c>
    </row>
    <row r="856" spans="1:13" ht="12" customHeight="1" x14ac:dyDescent="0.15">
      <c r="A856" s="55" t="s">
        <v>190</v>
      </c>
      <c r="B856" s="56">
        <v>23</v>
      </c>
      <c r="C856" s="56"/>
      <c r="D856" s="56"/>
      <c r="E856" s="56"/>
      <c r="F856" s="56"/>
      <c r="G856" s="60"/>
      <c r="H856" s="57">
        <v>56.09756097560976</v>
      </c>
      <c r="I856" s="57" t="s">
        <v>58</v>
      </c>
      <c r="J856" s="57" t="s">
        <v>58</v>
      </c>
      <c r="K856" s="57" t="s">
        <v>58</v>
      </c>
      <c r="L856" s="57"/>
      <c r="M856" s="69" t="str">
        <f t="shared" si="115"/>
        <v/>
      </c>
    </row>
    <row r="857" spans="1:13" ht="12" customHeight="1" x14ac:dyDescent="0.15">
      <c r="A857" s="48" t="s">
        <v>127</v>
      </c>
      <c r="B857" s="49"/>
      <c r="C857" s="49"/>
      <c r="D857" s="49"/>
      <c r="E857" s="49"/>
      <c r="F857" s="49"/>
      <c r="G857" s="49"/>
      <c r="H857" s="5" t="s">
        <v>58</v>
      </c>
      <c r="I857" s="5" t="s">
        <v>58</v>
      </c>
      <c r="J857" s="5" t="s">
        <v>58</v>
      </c>
      <c r="K857" s="5" t="s">
        <v>58</v>
      </c>
      <c r="L857" s="5"/>
      <c r="M857" s="13"/>
    </row>
    <row r="858" spans="1:13" ht="11" customHeight="1" x14ac:dyDescent="0.15">
      <c r="A858" s="90" t="s">
        <v>182</v>
      </c>
      <c r="B858" s="91">
        <v>2</v>
      </c>
      <c r="C858" s="91">
        <v>2</v>
      </c>
      <c r="D858" s="91">
        <v>4</v>
      </c>
      <c r="E858" s="91">
        <v>4</v>
      </c>
      <c r="F858" s="91">
        <v>4</v>
      </c>
      <c r="G858" s="92">
        <v>4</v>
      </c>
      <c r="H858" s="69">
        <v>6.8965517241379306</v>
      </c>
      <c r="I858" s="69">
        <v>6.25</v>
      </c>
      <c r="J858" s="69">
        <v>22.222222222222221</v>
      </c>
      <c r="K858" s="69">
        <v>12.903225806451612</v>
      </c>
      <c r="L858" s="69">
        <f t="shared" ref="L858:L867" si="116">(F858/SUM($F$858:$F$867)*100)</f>
        <v>12.5</v>
      </c>
      <c r="M858" s="69">
        <f>(G858/SUM($G$858:$G$867)*100)</f>
        <v>11.76470588235294</v>
      </c>
    </row>
    <row r="859" spans="1:13" ht="11" customHeight="1" x14ac:dyDescent="0.15">
      <c r="A859" s="50" t="s">
        <v>183</v>
      </c>
      <c r="B859" s="53"/>
      <c r="C859" s="53">
        <v>2</v>
      </c>
      <c r="D859" s="53"/>
      <c r="E859" s="53"/>
      <c r="F859" s="53"/>
      <c r="G859" s="59"/>
      <c r="H859" s="14">
        <v>0</v>
      </c>
      <c r="I859" s="14">
        <v>6.25</v>
      </c>
      <c r="J859" s="14">
        <v>0</v>
      </c>
      <c r="K859" s="14">
        <v>0</v>
      </c>
      <c r="L859" s="14">
        <f t="shared" si="116"/>
        <v>0</v>
      </c>
      <c r="M859" s="14">
        <f t="shared" ref="M859:M867" si="117">(G859/SUM($G$858:$G$867)*100)</f>
        <v>0</v>
      </c>
    </row>
    <row r="860" spans="1:13" ht="11" customHeight="1" x14ac:dyDescent="0.15">
      <c r="A860" s="50" t="s">
        <v>195</v>
      </c>
      <c r="B860" s="53">
        <v>12</v>
      </c>
      <c r="C860" s="53">
        <v>13</v>
      </c>
      <c r="D860" s="53"/>
      <c r="E860" s="53">
        <v>11</v>
      </c>
      <c r="F860" s="53">
        <v>12</v>
      </c>
      <c r="G860" s="59"/>
      <c r="H860" s="14">
        <v>41.379310344827587</v>
      </c>
      <c r="I860" s="14">
        <v>40.625</v>
      </c>
      <c r="J860" s="14">
        <v>0</v>
      </c>
      <c r="K860" s="14">
        <v>35.483870967741936</v>
      </c>
      <c r="L860" s="14">
        <f t="shared" si="116"/>
        <v>37.5</v>
      </c>
      <c r="M860" s="14">
        <f t="shared" si="117"/>
        <v>0</v>
      </c>
    </row>
    <row r="861" spans="1:13" ht="12" customHeight="1" x14ac:dyDescent="0.15">
      <c r="A861" s="50" t="s">
        <v>194</v>
      </c>
      <c r="B861" s="53"/>
      <c r="C861" s="53">
        <v>1</v>
      </c>
      <c r="D861" s="53"/>
      <c r="E861" s="53"/>
      <c r="F861" s="53"/>
      <c r="G861" s="59"/>
      <c r="H861" s="14">
        <v>0</v>
      </c>
      <c r="I861" s="14">
        <v>3.125</v>
      </c>
      <c r="J861" s="14">
        <v>0</v>
      </c>
      <c r="K861" s="14">
        <v>0</v>
      </c>
      <c r="L861" s="14">
        <f t="shared" si="116"/>
        <v>0</v>
      </c>
      <c r="M861" s="14">
        <f t="shared" si="117"/>
        <v>0</v>
      </c>
    </row>
    <row r="862" spans="1:13" ht="12" customHeight="1" x14ac:dyDescent="0.15">
      <c r="A862" s="50" t="s">
        <v>185</v>
      </c>
      <c r="B862" s="53">
        <v>2</v>
      </c>
      <c r="C862" s="53">
        <v>2</v>
      </c>
      <c r="D862" s="53">
        <v>2</v>
      </c>
      <c r="E862" s="53">
        <v>2</v>
      </c>
      <c r="F862" s="53">
        <v>2</v>
      </c>
      <c r="G862" s="59">
        <v>2</v>
      </c>
      <c r="H862" s="14">
        <v>6.8965517241379306</v>
      </c>
      <c r="I862" s="14">
        <v>6.25</v>
      </c>
      <c r="J862" s="14">
        <v>11.111111111111111</v>
      </c>
      <c r="K862" s="14">
        <v>6.4516129032258061</v>
      </c>
      <c r="L862" s="14">
        <f t="shared" si="116"/>
        <v>6.25</v>
      </c>
      <c r="M862" s="14">
        <f t="shared" si="117"/>
        <v>5.8823529411764701</v>
      </c>
    </row>
    <row r="863" spans="1:13" ht="12" customHeight="1" x14ac:dyDescent="0.15">
      <c r="A863" s="50" t="s">
        <v>187</v>
      </c>
      <c r="B863" s="53">
        <v>1</v>
      </c>
      <c r="C863" s="53">
        <v>1</v>
      </c>
      <c r="D863" s="53">
        <v>1</v>
      </c>
      <c r="E863" s="53">
        <v>1</v>
      </c>
      <c r="F863" s="53">
        <v>1</v>
      </c>
      <c r="G863" s="59">
        <v>1</v>
      </c>
      <c r="H863" s="14">
        <v>3.4482758620689653</v>
      </c>
      <c r="I863" s="14">
        <v>3.125</v>
      </c>
      <c r="J863" s="14">
        <v>5.5555555555555554</v>
      </c>
      <c r="K863" s="14">
        <v>3.225806451612903</v>
      </c>
      <c r="L863" s="14">
        <f t="shared" si="116"/>
        <v>3.125</v>
      </c>
      <c r="M863" s="14">
        <f t="shared" si="117"/>
        <v>2.9411764705882351</v>
      </c>
    </row>
    <row r="864" spans="1:13" ht="12" customHeight="1" x14ac:dyDescent="0.15">
      <c r="A864" s="50" t="s">
        <v>188</v>
      </c>
      <c r="B864" s="53">
        <v>1</v>
      </c>
      <c r="C864" s="53">
        <v>1</v>
      </c>
      <c r="D864" s="53">
        <v>2</v>
      </c>
      <c r="E864" s="53">
        <v>1</v>
      </c>
      <c r="F864" s="53"/>
      <c r="G864" s="59">
        <v>1</v>
      </c>
      <c r="H864" s="14">
        <v>3.4482758620689653</v>
      </c>
      <c r="I864" s="14">
        <v>3.125</v>
      </c>
      <c r="J864" s="14">
        <v>11.111111111111111</v>
      </c>
      <c r="K864" s="14">
        <v>3.225806451612903</v>
      </c>
      <c r="L864" s="14">
        <f t="shared" si="116"/>
        <v>0</v>
      </c>
      <c r="M864" s="14">
        <f t="shared" si="117"/>
        <v>2.9411764705882351</v>
      </c>
    </row>
    <row r="865" spans="1:13" ht="12" customHeight="1" x14ac:dyDescent="0.15">
      <c r="A865" s="50" t="s">
        <v>193</v>
      </c>
      <c r="B865" s="53"/>
      <c r="C865" s="53"/>
      <c r="D865" s="53"/>
      <c r="E865" s="53"/>
      <c r="F865" s="53"/>
      <c r="G865" s="59">
        <v>12</v>
      </c>
      <c r="H865" s="14"/>
      <c r="I865" s="14"/>
      <c r="J865" s="14"/>
      <c r="K865" s="14"/>
      <c r="L865" s="14"/>
      <c r="M865" s="14">
        <f t="shared" si="117"/>
        <v>35.294117647058826</v>
      </c>
    </row>
    <row r="866" spans="1:13" ht="12" customHeight="1" x14ac:dyDescent="0.15">
      <c r="A866" s="50" t="s">
        <v>189</v>
      </c>
      <c r="B866" s="53">
        <v>1</v>
      </c>
      <c r="C866" s="53"/>
      <c r="D866" s="53"/>
      <c r="E866" s="53">
        <v>2</v>
      </c>
      <c r="F866" s="53">
        <v>2</v>
      </c>
      <c r="G866" s="59">
        <v>3</v>
      </c>
      <c r="H866" s="14">
        <v>3.4482758620689653</v>
      </c>
      <c r="I866" s="14">
        <v>0</v>
      </c>
      <c r="J866" s="14">
        <v>0</v>
      </c>
      <c r="K866" s="14">
        <v>6.4516129032258061</v>
      </c>
      <c r="L866" s="14">
        <f t="shared" si="116"/>
        <v>6.25</v>
      </c>
      <c r="M866" s="14">
        <f t="shared" si="117"/>
        <v>8.8235294117647065</v>
      </c>
    </row>
    <row r="867" spans="1:13" ht="12" customHeight="1" x14ac:dyDescent="0.15">
      <c r="A867" s="50" t="s">
        <v>190</v>
      </c>
      <c r="B867" s="53">
        <v>10</v>
      </c>
      <c r="C867" s="53">
        <v>10</v>
      </c>
      <c r="D867" s="53">
        <v>9</v>
      </c>
      <c r="E867" s="53">
        <v>10</v>
      </c>
      <c r="F867" s="53">
        <v>11</v>
      </c>
      <c r="G867" s="59">
        <v>11</v>
      </c>
      <c r="H867" s="14">
        <v>34.482758620689658</v>
      </c>
      <c r="I867" s="14">
        <v>31.25</v>
      </c>
      <c r="J867" s="14">
        <v>50</v>
      </c>
      <c r="K867" s="14">
        <v>32.258064516129032</v>
      </c>
      <c r="L867" s="14">
        <f t="shared" si="116"/>
        <v>34.375</v>
      </c>
      <c r="M867" s="14">
        <f t="shared" si="117"/>
        <v>32.352941176470587</v>
      </c>
    </row>
    <row r="868" spans="1:13" ht="12" customHeight="1" x14ac:dyDescent="0.15">
      <c r="A868" s="48" t="s">
        <v>128</v>
      </c>
      <c r="B868" s="49"/>
      <c r="C868" s="49"/>
      <c r="D868" s="49"/>
      <c r="E868" s="49"/>
      <c r="F868" s="49"/>
      <c r="G868" s="49"/>
      <c r="H868" s="5" t="s">
        <v>58</v>
      </c>
      <c r="I868" s="5" t="s">
        <v>58</v>
      </c>
      <c r="J868" s="5" t="s">
        <v>58</v>
      </c>
      <c r="K868" s="5" t="s">
        <v>58</v>
      </c>
      <c r="L868" s="5"/>
      <c r="M868" s="13"/>
    </row>
    <row r="869" spans="1:13" ht="12" customHeight="1" x14ac:dyDescent="0.15">
      <c r="A869" s="50" t="s">
        <v>190</v>
      </c>
      <c r="B869" s="53">
        <v>1</v>
      </c>
      <c r="C869" s="53"/>
      <c r="D869" s="53"/>
      <c r="E869" s="53"/>
      <c r="F869" s="53"/>
      <c r="G869" s="59"/>
      <c r="H869" s="14">
        <v>100</v>
      </c>
      <c r="I869" s="14" t="s">
        <v>58</v>
      </c>
      <c r="J869" s="14" t="s">
        <v>58</v>
      </c>
      <c r="K869" s="14" t="s">
        <v>58</v>
      </c>
      <c r="L869" s="14"/>
      <c r="M869" s="14"/>
    </row>
    <row r="870" spans="1:13" s="6" customFormat="1" x14ac:dyDescent="0.15">
      <c r="B870" s="44"/>
      <c r="C870" s="44"/>
      <c r="D870" s="44"/>
      <c r="E870" s="44"/>
      <c r="F870" s="44"/>
      <c r="G870" s="44"/>
    </row>
    <row r="871" spans="1:13" ht="12" customHeight="1" x14ac:dyDescent="0.15">
      <c r="A871" s="6"/>
      <c r="B871" s="168" t="s">
        <v>178</v>
      </c>
      <c r="C871" s="169"/>
      <c r="D871" s="169"/>
      <c r="E871" s="169"/>
      <c r="F871" s="169"/>
      <c r="G871" s="170"/>
      <c r="H871" s="168" t="s">
        <v>179</v>
      </c>
      <c r="I871" s="169"/>
      <c r="J871" s="169"/>
      <c r="K871" s="169"/>
      <c r="L871" s="169"/>
      <c r="M871" s="170"/>
    </row>
    <row r="872" spans="1:13" ht="12" customHeight="1" x14ac:dyDescent="0.15">
      <c r="A872" s="6"/>
      <c r="B872" s="2" t="s">
        <v>180</v>
      </c>
      <c r="C872" s="2" t="s">
        <v>33</v>
      </c>
      <c r="D872" s="2" t="s">
        <v>34</v>
      </c>
      <c r="E872" s="2" t="s">
        <v>35</v>
      </c>
      <c r="F872" s="2" t="s">
        <v>36</v>
      </c>
      <c r="G872" s="2" t="s">
        <v>37</v>
      </c>
      <c r="H872" s="2" t="s">
        <v>180</v>
      </c>
      <c r="I872" s="2" t="s">
        <v>33</v>
      </c>
      <c r="J872" s="2" t="s">
        <v>34</v>
      </c>
      <c r="K872" s="2" t="s">
        <v>35</v>
      </c>
      <c r="L872" s="2" t="s">
        <v>36</v>
      </c>
      <c r="M872" s="2" t="s">
        <v>37</v>
      </c>
    </row>
    <row r="873" spans="1:13" ht="12" customHeight="1" x14ac:dyDescent="0.15">
      <c r="A873" s="3" t="s">
        <v>129</v>
      </c>
      <c r="B873" s="45"/>
      <c r="C873" s="45"/>
      <c r="D873" s="45"/>
      <c r="E873" s="45"/>
      <c r="F873" s="45"/>
      <c r="G873" s="45"/>
      <c r="H873" s="62" t="s">
        <v>58</v>
      </c>
      <c r="I873" s="62" t="s">
        <v>58</v>
      </c>
      <c r="J873" s="62" t="s">
        <v>58</v>
      </c>
      <c r="K873" s="62" t="s">
        <v>58</v>
      </c>
      <c r="L873" s="62"/>
      <c r="M873" s="71"/>
    </row>
    <row r="874" spans="1:13" ht="12" customHeight="1" x14ac:dyDescent="0.15">
      <c r="A874" s="58" t="s">
        <v>130</v>
      </c>
      <c r="B874" s="63"/>
      <c r="C874" s="63"/>
      <c r="D874" s="63"/>
      <c r="E874" s="63"/>
      <c r="F874" s="63"/>
      <c r="G874" s="63"/>
      <c r="H874" s="5" t="s">
        <v>58</v>
      </c>
      <c r="I874" s="5" t="s">
        <v>58</v>
      </c>
      <c r="J874" s="5" t="s">
        <v>58</v>
      </c>
      <c r="K874" s="5" t="s">
        <v>58</v>
      </c>
      <c r="L874" s="5"/>
      <c r="M874" s="13"/>
    </row>
    <row r="875" spans="1:13" ht="12" customHeight="1" x14ac:dyDescent="0.15">
      <c r="A875" s="90" t="s">
        <v>181</v>
      </c>
      <c r="B875" s="91">
        <v>2</v>
      </c>
      <c r="C875" s="91">
        <v>2</v>
      </c>
      <c r="D875" s="91">
        <v>2</v>
      </c>
      <c r="E875" s="91">
        <v>2</v>
      </c>
      <c r="F875" s="91">
        <v>1</v>
      </c>
      <c r="G875" s="92">
        <v>1</v>
      </c>
      <c r="H875" s="69">
        <v>3.5087719298245612</v>
      </c>
      <c r="I875" s="69">
        <v>3.278688524590164</v>
      </c>
      <c r="J875" s="69">
        <v>3.0769230769230771</v>
      </c>
      <c r="K875" s="69">
        <v>3.0303030303030303</v>
      </c>
      <c r="L875" s="69">
        <f t="shared" ref="L875:L885" si="118">(F875/SUM($F$875:$F$885)*100)</f>
        <v>1.4285714285714286</v>
      </c>
      <c r="M875" s="69">
        <f t="shared" ref="M875:M885" si="119">(G875/SUM($G$875:$G$885)*100)</f>
        <v>1.4492753623188406</v>
      </c>
    </row>
    <row r="876" spans="1:13" ht="12" customHeight="1" x14ac:dyDescent="0.15">
      <c r="A876" s="50" t="s">
        <v>182</v>
      </c>
      <c r="B876" s="53"/>
      <c r="C876" s="53"/>
      <c r="D876" s="53"/>
      <c r="E876" s="53">
        <v>2</v>
      </c>
      <c r="F876" s="53">
        <v>1</v>
      </c>
      <c r="G876" s="59">
        <v>2</v>
      </c>
      <c r="H876" s="14">
        <v>0</v>
      </c>
      <c r="I876" s="14">
        <v>0</v>
      </c>
      <c r="J876" s="14">
        <v>0</v>
      </c>
      <c r="K876" s="14">
        <v>3.0303030303030303</v>
      </c>
      <c r="L876" s="14">
        <f t="shared" si="118"/>
        <v>1.4285714285714286</v>
      </c>
      <c r="M876" s="14">
        <f t="shared" si="119"/>
        <v>2.8985507246376812</v>
      </c>
    </row>
    <row r="877" spans="1:13" ht="12" customHeight="1" x14ac:dyDescent="0.15">
      <c r="A877" s="50" t="s">
        <v>183</v>
      </c>
      <c r="B877" s="53"/>
      <c r="C877" s="53"/>
      <c r="D877" s="53"/>
      <c r="E877" s="53"/>
      <c r="F877" s="53"/>
      <c r="G877" s="59">
        <v>1</v>
      </c>
      <c r="H877" s="14"/>
      <c r="I877" s="14"/>
      <c r="J877" s="14"/>
      <c r="K877" s="14"/>
      <c r="L877" s="14"/>
      <c r="M877" s="14">
        <f t="shared" si="119"/>
        <v>1.4492753623188406</v>
      </c>
    </row>
    <row r="878" spans="1:13" ht="12" customHeight="1" x14ac:dyDescent="0.15">
      <c r="A878" s="50" t="s">
        <v>184</v>
      </c>
      <c r="B878" s="53"/>
      <c r="C878" s="53"/>
      <c r="D878" s="53">
        <v>2</v>
      </c>
      <c r="E878" s="53">
        <v>4</v>
      </c>
      <c r="F878" s="53">
        <v>4</v>
      </c>
      <c r="G878" s="59">
        <v>2</v>
      </c>
      <c r="H878" s="14">
        <v>0</v>
      </c>
      <c r="I878" s="14">
        <v>0</v>
      </c>
      <c r="J878" s="14">
        <v>3.0769230769230771</v>
      </c>
      <c r="K878" s="14">
        <v>6.0606060606060606</v>
      </c>
      <c r="L878" s="14">
        <f t="shared" si="118"/>
        <v>5.7142857142857144</v>
      </c>
      <c r="M878" s="14">
        <f t="shared" si="119"/>
        <v>2.8985507246376812</v>
      </c>
    </row>
    <row r="879" spans="1:13" ht="12" customHeight="1" x14ac:dyDescent="0.15">
      <c r="A879" s="50" t="s">
        <v>185</v>
      </c>
      <c r="B879" s="53">
        <v>15</v>
      </c>
      <c r="C879" s="53">
        <v>16</v>
      </c>
      <c r="D879" s="53">
        <v>15</v>
      </c>
      <c r="E879" s="53">
        <v>10</v>
      </c>
      <c r="F879" s="53">
        <v>10</v>
      </c>
      <c r="G879" s="59">
        <v>12</v>
      </c>
      <c r="H879" s="14">
        <v>26.315789473684209</v>
      </c>
      <c r="I879" s="14">
        <v>26.229508196721312</v>
      </c>
      <c r="J879" s="14">
        <v>23.076923076923077</v>
      </c>
      <c r="K879" s="14">
        <v>15.151515151515152</v>
      </c>
      <c r="L879" s="14">
        <f t="shared" si="118"/>
        <v>14.285714285714285</v>
      </c>
      <c r="M879" s="14">
        <f t="shared" si="119"/>
        <v>17.391304347826086</v>
      </c>
    </row>
    <row r="880" spans="1:13" ht="12" customHeight="1" x14ac:dyDescent="0.15">
      <c r="A880" s="50" t="s">
        <v>186</v>
      </c>
      <c r="B880" s="53">
        <v>2</v>
      </c>
      <c r="C880" s="53">
        <v>4</v>
      </c>
      <c r="D880" s="53">
        <v>5</v>
      </c>
      <c r="E880" s="53">
        <v>6</v>
      </c>
      <c r="F880" s="53">
        <v>4</v>
      </c>
      <c r="G880" s="59">
        <v>2</v>
      </c>
      <c r="H880" s="14">
        <v>3.5087719298245612</v>
      </c>
      <c r="I880" s="14">
        <v>6.557377049180328</v>
      </c>
      <c r="J880" s="14">
        <v>7.6923076923076925</v>
      </c>
      <c r="K880" s="14">
        <v>9.0909090909090917</v>
      </c>
      <c r="L880" s="14">
        <f t="shared" si="118"/>
        <v>5.7142857142857144</v>
      </c>
      <c r="M880" s="14">
        <f t="shared" si="119"/>
        <v>2.8985507246376812</v>
      </c>
    </row>
    <row r="881" spans="1:13" ht="12" customHeight="1" x14ac:dyDescent="0.15">
      <c r="A881" s="50" t="s">
        <v>187</v>
      </c>
      <c r="B881" s="53">
        <v>5</v>
      </c>
      <c r="C881" s="53">
        <v>8</v>
      </c>
      <c r="D881" s="53">
        <v>7</v>
      </c>
      <c r="E881" s="53">
        <v>5</v>
      </c>
      <c r="F881" s="53">
        <v>4</v>
      </c>
      <c r="G881" s="59">
        <v>4</v>
      </c>
      <c r="H881" s="14">
        <v>8.7719298245614024</v>
      </c>
      <c r="I881" s="14">
        <v>13.114754098360656</v>
      </c>
      <c r="J881" s="14">
        <v>10.76923076923077</v>
      </c>
      <c r="K881" s="14">
        <v>7.5757575757575761</v>
      </c>
      <c r="L881" s="14">
        <f t="shared" si="118"/>
        <v>5.7142857142857144</v>
      </c>
      <c r="M881" s="14">
        <f t="shared" si="119"/>
        <v>5.7971014492753623</v>
      </c>
    </row>
    <row r="882" spans="1:13" ht="12" customHeight="1" x14ac:dyDescent="0.15">
      <c r="A882" s="50" t="s">
        <v>188</v>
      </c>
      <c r="B882" s="53">
        <v>1</v>
      </c>
      <c r="C882" s="53">
        <v>3</v>
      </c>
      <c r="D882" s="53">
        <v>2</v>
      </c>
      <c r="E882" s="53">
        <v>3</v>
      </c>
      <c r="F882" s="53">
        <v>4</v>
      </c>
      <c r="G882" s="59">
        <v>6</v>
      </c>
      <c r="H882" s="14">
        <v>1.7543859649122806</v>
      </c>
      <c r="I882" s="14">
        <v>4.918032786885246</v>
      </c>
      <c r="J882" s="14">
        <v>3.0769230769230771</v>
      </c>
      <c r="K882" s="14">
        <v>4.5454545454545459</v>
      </c>
      <c r="L882" s="14">
        <f t="shared" si="118"/>
        <v>5.7142857142857144</v>
      </c>
      <c r="M882" s="14">
        <f t="shared" si="119"/>
        <v>8.695652173913043</v>
      </c>
    </row>
    <row r="883" spans="1:13" ht="12" customHeight="1" x14ac:dyDescent="0.15">
      <c r="A883" s="50" t="s">
        <v>189</v>
      </c>
      <c r="B883" s="53">
        <v>14</v>
      </c>
      <c r="C883" s="53">
        <v>11</v>
      </c>
      <c r="D883" s="53">
        <v>15</v>
      </c>
      <c r="E883" s="53">
        <v>23</v>
      </c>
      <c r="F883" s="53">
        <v>33</v>
      </c>
      <c r="G883" s="59">
        <v>32</v>
      </c>
      <c r="H883" s="14">
        <v>24.561403508771928</v>
      </c>
      <c r="I883" s="14">
        <v>18.032786885245901</v>
      </c>
      <c r="J883" s="14">
        <v>23.076923076923077</v>
      </c>
      <c r="K883" s="14">
        <v>34.848484848484851</v>
      </c>
      <c r="L883" s="14">
        <f t="shared" si="118"/>
        <v>47.142857142857139</v>
      </c>
      <c r="M883" s="14">
        <f t="shared" si="119"/>
        <v>46.376811594202898</v>
      </c>
    </row>
    <row r="884" spans="1:13" ht="12" customHeight="1" x14ac:dyDescent="0.15">
      <c r="A884" s="50" t="s">
        <v>190</v>
      </c>
      <c r="B884" s="53">
        <v>11</v>
      </c>
      <c r="C884" s="53">
        <v>9</v>
      </c>
      <c r="D884" s="53">
        <v>12</v>
      </c>
      <c r="E884" s="53">
        <v>8</v>
      </c>
      <c r="F884" s="53">
        <v>7</v>
      </c>
      <c r="G884" s="59">
        <v>6</v>
      </c>
      <c r="H884" s="14">
        <v>19.298245614035086</v>
      </c>
      <c r="I884" s="14">
        <v>14.754098360655737</v>
      </c>
      <c r="J884" s="14">
        <v>18.461538461538463</v>
      </c>
      <c r="K884" s="14">
        <v>12.121212121212121</v>
      </c>
      <c r="L884" s="14">
        <f t="shared" si="118"/>
        <v>10</v>
      </c>
      <c r="M884" s="14">
        <f t="shared" si="119"/>
        <v>8.695652173913043</v>
      </c>
    </row>
    <row r="885" spans="1:13" ht="12" customHeight="1" x14ac:dyDescent="0.15">
      <c r="A885" s="55" t="s">
        <v>191</v>
      </c>
      <c r="B885" s="56">
        <v>7</v>
      </c>
      <c r="C885" s="56">
        <v>8</v>
      </c>
      <c r="D885" s="56">
        <v>5</v>
      </c>
      <c r="E885" s="56">
        <v>3</v>
      </c>
      <c r="F885" s="56">
        <v>2</v>
      </c>
      <c r="G885" s="60">
        <v>1</v>
      </c>
      <c r="H885" s="57">
        <v>12.280701754385964</v>
      </c>
      <c r="I885" s="57">
        <v>13.114754098360656</v>
      </c>
      <c r="J885" s="57">
        <v>7.6923076923076925</v>
      </c>
      <c r="K885" s="57">
        <v>4.5454545454545459</v>
      </c>
      <c r="L885" s="57">
        <f t="shared" si="118"/>
        <v>2.8571428571428572</v>
      </c>
      <c r="M885" s="57">
        <f t="shared" si="119"/>
        <v>1.4492753623188406</v>
      </c>
    </row>
    <row r="886" spans="1:13" ht="12" customHeight="1" x14ac:dyDescent="0.15">
      <c r="A886" s="48" t="s">
        <v>131</v>
      </c>
      <c r="B886" s="49"/>
      <c r="C886" s="49"/>
      <c r="D886" s="49"/>
      <c r="E886" s="49"/>
      <c r="F886" s="49"/>
      <c r="G886" s="49"/>
      <c r="H886" s="5" t="s">
        <v>58</v>
      </c>
      <c r="I886" s="5" t="s">
        <v>58</v>
      </c>
      <c r="J886" s="5" t="s">
        <v>58</v>
      </c>
      <c r="K886" s="5" t="s">
        <v>58</v>
      </c>
      <c r="L886" s="5"/>
      <c r="M886" s="13"/>
    </row>
    <row r="887" spans="1:13" ht="12" customHeight="1" x14ac:dyDescent="0.15">
      <c r="A887" s="90" t="s">
        <v>181</v>
      </c>
      <c r="B887" s="91">
        <v>1</v>
      </c>
      <c r="C887" s="91"/>
      <c r="D887" s="91"/>
      <c r="E887" s="91"/>
      <c r="F887" s="91"/>
      <c r="G887" s="92"/>
      <c r="H887" s="69">
        <v>7.6923076923076925</v>
      </c>
      <c r="I887" s="69" t="s">
        <v>58</v>
      </c>
      <c r="J887" s="69" t="s">
        <v>58</v>
      </c>
      <c r="K887" s="69" t="s">
        <v>58</v>
      </c>
      <c r="L887" s="69"/>
      <c r="M887" s="69" t="str">
        <f>IFERROR(G887/SUM($G$887:$G$890)*100,"")</f>
        <v/>
      </c>
    </row>
    <row r="888" spans="1:13" ht="12" customHeight="1" x14ac:dyDescent="0.15">
      <c r="A888" s="50" t="s">
        <v>195</v>
      </c>
      <c r="B888" s="53">
        <v>1</v>
      </c>
      <c r="C888" s="53"/>
      <c r="D888" s="53"/>
      <c r="E888" s="53"/>
      <c r="F888" s="53"/>
      <c r="G888" s="59"/>
      <c r="H888" s="14">
        <v>7.6923076923076925</v>
      </c>
      <c r="I888" s="14" t="s">
        <v>58</v>
      </c>
      <c r="J888" s="14" t="s">
        <v>58</v>
      </c>
      <c r="K888" s="14" t="s">
        <v>58</v>
      </c>
      <c r="L888" s="14"/>
      <c r="M888" s="69" t="str">
        <f t="shared" ref="M888:M890" si="120">IFERROR(G888/SUM($G$887:$G$890)*100,"")</f>
        <v/>
      </c>
    </row>
    <row r="889" spans="1:13" ht="12" customHeight="1" x14ac:dyDescent="0.15">
      <c r="A889" s="50" t="s">
        <v>188</v>
      </c>
      <c r="B889" s="53">
        <v>5</v>
      </c>
      <c r="C889" s="53"/>
      <c r="D889" s="53"/>
      <c r="E889" s="53"/>
      <c r="F889" s="53"/>
      <c r="G889" s="59"/>
      <c r="H889" s="14">
        <v>38.461538461538467</v>
      </c>
      <c r="I889" s="14" t="s">
        <v>58</v>
      </c>
      <c r="J889" s="14" t="s">
        <v>58</v>
      </c>
      <c r="K889" s="14" t="s">
        <v>58</v>
      </c>
      <c r="L889" s="14"/>
      <c r="M889" s="69" t="str">
        <f t="shared" si="120"/>
        <v/>
      </c>
    </row>
    <row r="890" spans="1:13" ht="12" customHeight="1" x14ac:dyDescent="0.15">
      <c r="A890" s="55" t="s">
        <v>190</v>
      </c>
      <c r="B890" s="56">
        <v>6</v>
      </c>
      <c r="C890" s="56"/>
      <c r="D890" s="56"/>
      <c r="E890" s="56"/>
      <c r="F890" s="56"/>
      <c r="G890" s="60"/>
      <c r="H890" s="57">
        <v>46.153846153846153</v>
      </c>
      <c r="I890" s="57" t="s">
        <v>58</v>
      </c>
      <c r="J890" s="57" t="s">
        <v>58</v>
      </c>
      <c r="K890" s="57" t="s">
        <v>58</v>
      </c>
      <c r="L890" s="57"/>
      <c r="M890" s="69" t="str">
        <f t="shared" si="120"/>
        <v/>
      </c>
    </row>
    <row r="891" spans="1:13" ht="12" customHeight="1" x14ac:dyDescent="0.15">
      <c r="A891" s="48" t="s">
        <v>132</v>
      </c>
      <c r="B891" s="49"/>
      <c r="C891" s="49"/>
      <c r="D891" s="49"/>
      <c r="E891" s="49"/>
      <c r="F891" s="49"/>
      <c r="G891" s="49"/>
      <c r="H891" s="5" t="s">
        <v>58</v>
      </c>
      <c r="I891" s="5" t="s">
        <v>58</v>
      </c>
      <c r="J891" s="5" t="s">
        <v>58</v>
      </c>
      <c r="K891" s="5" t="s">
        <v>58</v>
      </c>
      <c r="L891" s="5"/>
      <c r="M891" s="13"/>
    </row>
    <row r="892" spans="1:13" ht="12" customHeight="1" x14ac:dyDescent="0.15">
      <c r="A892" s="90" t="s">
        <v>181</v>
      </c>
      <c r="B892" s="91"/>
      <c r="C892" s="91">
        <v>1</v>
      </c>
      <c r="D892" s="91">
        <v>1</v>
      </c>
      <c r="E892" s="91">
        <v>1</v>
      </c>
      <c r="F892" s="91"/>
      <c r="G892" s="92"/>
      <c r="H892" s="69" t="s">
        <v>58</v>
      </c>
      <c r="I892" s="69">
        <v>7.6923076923076925</v>
      </c>
      <c r="J892" s="69">
        <v>7.6923076923076925</v>
      </c>
      <c r="K892" s="69">
        <v>7.6923076923076925</v>
      </c>
      <c r="L892" s="69">
        <f t="shared" ref="L892:L901" si="121">(F892/SUM($F$892:$F$901)*100)</f>
        <v>0</v>
      </c>
      <c r="M892" s="69">
        <f t="shared" ref="M892:M901" si="122">(G892/SUM($G$892:$G$901)*100)</f>
        <v>0</v>
      </c>
    </row>
    <row r="893" spans="1:13" ht="12" customHeight="1" x14ac:dyDescent="0.15">
      <c r="A893" s="50" t="s">
        <v>182</v>
      </c>
      <c r="B893" s="53"/>
      <c r="C893" s="53"/>
      <c r="D893" s="53"/>
      <c r="E893" s="53">
        <v>1</v>
      </c>
      <c r="F893" s="53">
        <v>1</v>
      </c>
      <c r="G893" s="59">
        <v>1</v>
      </c>
      <c r="H893" s="14" t="s">
        <v>58</v>
      </c>
      <c r="I893" s="14">
        <v>0</v>
      </c>
      <c r="J893" s="14">
        <v>0</v>
      </c>
      <c r="K893" s="14">
        <v>7.6923076923076925</v>
      </c>
      <c r="L893" s="14">
        <f t="shared" si="121"/>
        <v>7.1428571428571423</v>
      </c>
      <c r="M893" s="14">
        <f t="shared" si="122"/>
        <v>7.6923076923076925</v>
      </c>
    </row>
    <row r="894" spans="1:13" ht="12" customHeight="1" x14ac:dyDescent="0.15">
      <c r="A894" s="50" t="s">
        <v>195</v>
      </c>
      <c r="B894" s="53"/>
      <c r="C894" s="53"/>
      <c r="D894" s="53"/>
      <c r="E894" s="53"/>
      <c r="F894" s="53">
        <v>1</v>
      </c>
      <c r="G894" s="59"/>
      <c r="H894" s="14"/>
      <c r="I894" s="14"/>
      <c r="J894" s="14"/>
      <c r="K894" s="14"/>
      <c r="L894" s="14">
        <f t="shared" si="121"/>
        <v>7.1428571428571423</v>
      </c>
      <c r="M894" s="14">
        <f t="shared" si="122"/>
        <v>0</v>
      </c>
    </row>
    <row r="895" spans="1:13" ht="12" customHeight="1" x14ac:dyDescent="0.15">
      <c r="A895" s="50" t="s">
        <v>185</v>
      </c>
      <c r="B895" s="53"/>
      <c r="C895" s="53"/>
      <c r="D895" s="53"/>
      <c r="E895" s="53"/>
      <c r="F895" s="53">
        <v>1</v>
      </c>
      <c r="G895" s="59">
        <v>1</v>
      </c>
      <c r="H895" s="14"/>
      <c r="I895" s="14"/>
      <c r="J895" s="14"/>
      <c r="K895" s="14"/>
      <c r="L895" s="14">
        <f t="shared" si="121"/>
        <v>7.1428571428571423</v>
      </c>
      <c r="M895" s="14">
        <f t="shared" si="122"/>
        <v>7.6923076923076925</v>
      </c>
    </row>
    <row r="896" spans="1:13" ht="12" customHeight="1" x14ac:dyDescent="0.15">
      <c r="A896" s="50" t="s">
        <v>186</v>
      </c>
      <c r="B896" s="53"/>
      <c r="C896" s="53">
        <v>2</v>
      </c>
      <c r="D896" s="53">
        <v>1</v>
      </c>
      <c r="E896" s="53">
        <v>1</v>
      </c>
      <c r="F896" s="53">
        <v>1</v>
      </c>
      <c r="G896" s="59"/>
      <c r="H896" s="14" t="s">
        <v>58</v>
      </c>
      <c r="I896" s="14">
        <v>15.384615384615385</v>
      </c>
      <c r="J896" s="14">
        <v>7.6923076923076925</v>
      </c>
      <c r="K896" s="14">
        <v>7.6923076923076925</v>
      </c>
      <c r="L896" s="14">
        <f t="shared" si="121"/>
        <v>7.1428571428571423</v>
      </c>
      <c r="M896" s="14">
        <f t="shared" si="122"/>
        <v>0</v>
      </c>
    </row>
    <row r="897" spans="1:13" ht="12" customHeight="1" x14ac:dyDescent="0.15">
      <c r="A897" s="50" t="s">
        <v>187</v>
      </c>
      <c r="B897" s="53"/>
      <c r="C897" s="53">
        <v>1</v>
      </c>
      <c r="D897" s="53">
        <v>1</v>
      </c>
      <c r="E897" s="53">
        <v>1</v>
      </c>
      <c r="F897" s="53"/>
      <c r="G897" s="59"/>
      <c r="H897" s="14" t="s">
        <v>58</v>
      </c>
      <c r="I897" s="14">
        <v>7.6923076923076925</v>
      </c>
      <c r="J897" s="14">
        <v>7.6923076923076925</v>
      </c>
      <c r="K897" s="14">
        <v>7.6923076923076925</v>
      </c>
      <c r="L897" s="14">
        <f t="shared" si="121"/>
        <v>0</v>
      </c>
      <c r="M897" s="14">
        <f t="shared" si="122"/>
        <v>0</v>
      </c>
    </row>
    <row r="898" spans="1:13" ht="12" customHeight="1" x14ac:dyDescent="0.15">
      <c r="A898" s="50" t="s">
        <v>188</v>
      </c>
      <c r="B898" s="53"/>
      <c r="C898" s="53">
        <v>4</v>
      </c>
      <c r="D898" s="53">
        <v>4</v>
      </c>
      <c r="E898" s="53">
        <v>2</v>
      </c>
      <c r="F898" s="53">
        <v>3</v>
      </c>
      <c r="G898" s="59">
        <v>5</v>
      </c>
      <c r="H898" s="14" t="s">
        <v>58</v>
      </c>
      <c r="I898" s="14">
        <v>30.76923076923077</v>
      </c>
      <c r="J898" s="14">
        <v>30.76923076923077</v>
      </c>
      <c r="K898" s="14">
        <v>15.384615384615385</v>
      </c>
      <c r="L898" s="14">
        <f t="shared" si="121"/>
        <v>21.428571428571427</v>
      </c>
      <c r="M898" s="14">
        <f t="shared" si="122"/>
        <v>38.461538461538467</v>
      </c>
    </row>
    <row r="899" spans="1:13" ht="12" customHeight="1" x14ac:dyDescent="0.15">
      <c r="A899" s="50" t="s">
        <v>189</v>
      </c>
      <c r="B899" s="53"/>
      <c r="C899" s="53"/>
      <c r="D899" s="53"/>
      <c r="E899" s="53"/>
      <c r="F899" s="53">
        <v>1</v>
      </c>
      <c r="G899" s="59"/>
      <c r="H899" s="14"/>
      <c r="I899" s="14"/>
      <c r="J899" s="14"/>
      <c r="K899" s="14"/>
      <c r="L899" s="14">
        <f t="shared" si="121"/>
        <v>7.1428571428571423</v>
      </c>
      <c r="M899" s="14">
        <f t="shared" si="122"/>
        <v>0</v>
      </c>
    </row>
    <row r="900" spans="1:13" ht="12" customHeight="1" x14ac:dyDescent="0.15">
      <c r="A900" s="50" t="s">
        <v>190</v>
      </c>
      <c r="B900" s="53"/>
      <c r="C900" s="53">
        <v>3</v>
      </c>
      <c r="D900" s="53">
        <v>6</v>
      </c>
      <c r="E900" s="53">
        <v>7</v>
      </c>
      <c r="F900" s="53">
        <v>6</v>
      </c>
      <c r="G900" s="59">
        <v>6</v>
      </c>
      <c r="H900" s="14" t="s">
        <v>58</v>
      </c>
      <c r="I900" s="14">
        <v>23.076923076923077</v>
      </c>
      <c r="J900" s="14">
        <v>46.153846153846153</v>
      </c>
      <c r="K900" s="14">
        <v>53.846153846153847</v>
      </c>
      <c r="L900" s="14">
        <f t="shared" si="121"/>
        <v>42.857142857142854</v>
      </c>
      <c r="M900" s="14">
        <f t="shared" si="122"/>
        <v>46.153846153846153</v>
      </c>
    </row>
    <row r="901" spans="1:13" ht="12" customHeight="1" x14ac:dyDescent="0.15">
      <c r="A901" s="50" t="s">
        <v>191</v>
      </c>
      <c r="B901" s="53"/>
      <c r="C901" s="53">
        <v>2</v>
      </c>
      <c r="D901" s="53"/>
      <c r="E901" s="53"/>
      <c r="F901" s="53"/>
      <c r="G901" s="59"/>
      <c r="H901" s="14" t="s">
        <v>58</v>
      </c>
      <c r="I901" s="14">
        <v>15.384615384615385</v>
      </c>
      <c r="J901" s="14">
        <v>0</v>
      </c>
      <c r="K901" s="14">
        <v>0</v>
      </c>
      <c r="L901" s="14">
        <f t="shared" si="121"/>
        <v>0</v>
      </c>
      <c r="M901" s="14">
        <f t="shared" si="122"/>
        <v>0</v>
      </c>
    </row>
    <row r="902" spans="1:13" s="6" customFormat="1" x14ac:dyDescent="0.15">
      <c r="B902" s="44"/>
      <c r="C902" s="44"/>
      <c r="D902" s="44"/>
      <c r="E902" s="44"/>
      <c r="F902" s="44"/>
      <c r="G902" s="44"/>
    </row>
    <row r="903" spans="1:13" ht="12" customHeight="1" x14ac:dyDescent="0.15">
      <c r="A903" s="6"/>
      <c r="B903" s="168" t="s">
        <v>178</v>
      </c>
      <c r="C903" s="169"/>
      <c r="D903" s="169"/>
      <c r="E903" s="169"/>
      <c r="F903" s="169"/>
      <c r="G903" s="170"/>
      <c r="H903" s="168" t="s">
        <v>179</v>
      </c>
      <c r="I903" s="169"/>
      <c r="J903" s="169"/>
      <c r="K903" s="169"/>
      <c r="L903" s="169"/>
      <c r="M903" s="170"/>
    </row>
    <row r="904" spans="1:13" ht="12" customHeight="1" x14ac:dyDescent="0.15">
      <c r="A904" s="6"/>
      <c r="B904" s="2" t="s">
        <v>180</v>
      </c>
      <c r="C904" s="2" t="s">
        <v>33</v>
      </c>
      <c r="D904" s="2" t="s">
        <v>34</v>
      </c>
      <c r="E904" s="2" t="s">
        <v>35</v>
      </c>
      <c r="F904" s="2" t="s">
        <v>36</v>
      </c>
      <c r="G904" s="2" t="s">
        <v>37</v>
      </c>
      <c r="H904" s="2" t="s">
        <v>180</v>
      </c>
      <c r="I904" s="2" t="s">
        <v>33</v>
      </c>
      <c r="J904" s="2" t="s">
        <v>34</v>
      </c>
      <c r="K904" s="2" t="s">
        <v>35</v>
      </c>
      <c r="L904" s="2" t="s">
        <v>36</v>
      </c>
      <c r="M904" s="2" t="s">
        <v>37</v>
      </c>
    </row>
    <row r="905" spans="1:13" ht="12" customHeight="1" x14ac:dyDescent="0.15">
      <c r="A905" s="3" t="s">
        <v>133</v>
      </c>
      <c r="B905" s="45"/>
      <c r="C905" s="45"/>
      <c r="D905" s="45"/>
      <c r="E905" s="45"/>
      <c r="F905" s="45"/>
      <c r="G905" s="45"/>
      <c r="H905" s="62" t="s">
        <v>58</v>
      </c>
      <c r="I905" s="62" t="s">
        <v>58</v>
      </c>
      <c r="J905" s="62" t="s">
        <v>58</v>
      </c>
      <c r="K905" s="62" t="s">
        <v>58</v>
      </c>
      <c r="L905" s="62"/>
      <c r="M905" s="71"/>
    </row>
    <row r="906" spans="1:13" ht="12" customHeight="1" x14ac:dyDescent="0.15">
      <c r="A906" s="58" t="s">
        <v>134</v>
      </c>
      <c r="B906" s="63"/>
      <c r="C906" s="63"/>
      <c r="D906" s="63"/>
      <c r="E906" s="63"/>
      <c r="F906" s="63"/>
      <c r="G906" s="63"/>
      <c r="H906" s="5" t="s">
        <v>58</v>
      </c>
      <c r="I906" s="5" t="s">
        <v>58</v>
      </c>
      <c r="J906" s="5" t="s">
        <v>58</v>
      </c>
      <c r="K906" s="5" t="s">
        <v>58</v>
      </c>
      <c r="L906" s="5"/>
      <c r="M906" s="13"/>
    </row>
    <row r="907" spans="1:13" ht="12" customHeight="1" x14ac:dyDescent="0.15">
      <c r="A907" s="90" t="s">
        <v>181</v>
      </c>
      <c r="B907" s="91"/>
      <c r="C907" s="91"/>
      <c r="D907" s="91">
        <v>1</v>
      </c>
      <c r="E907" s="91">
        <v>1</v>
      </c>
      <c r="F907" s="91">
        <v>1</v>
      </c>
      <c r="G907" s="92">
        <v>1</v>
      </c>
      <c r="H907" s="69" t="s">
        <v>58</v>
      </c>
      <c r="I907" s="69" t="s">
        <v>58</v>
      </c>
      <c r="J907" s="69">
        <v>3.0303030303030303</v>
      </c>
      <c r="K907" s="69">
        <v>2.4390243902439024</v>
      </c>
      <c r="L907" s="69">
        <f t="shared" ref="L907:L916" si="123">(F907/SUM($F$907:$F$916)*100)</f>
        <v>2.3255813953488373</v>
      </c>
      <c r="M907" s="69">
        <f>(G907/SUM($G$907:$G$916)*100)</f>
        <v>2.4390243902439024</v>
      </c>
    </row>
    <row r="908" spans="1:13" ht="12" customHeight="1" x14ac:dyDescent="0.15">
      <c r="A908" s="50" t="s">
        <v>182</v>
      </c>
      <c r="B908" s="53"/>
      <c r="C908" s="53"/>
      <c r="D908" s="53">
        <v>4</v>
      </c>
      <c r="E908" s="53">
        <v>3</v>
      </c>
      <c r="F908" s="53">
        <v>2</v>
      </c>
      <c r="G908" s="59">
        <v>2</v>
      </c>
      <c r="H908" s="14" t="s">
        <v>58</v>
      </c>
      <c r="I908" s="14" t="s">
        <v>58</v>
      </c>
      <c r="J908" s="14">
        <v>12.121212121212121</v>
      </c>
      <c r="K908" s="14">
        <v>7.3170731707317067</v>
      </c>
      <c r="L908" s="14">
        <f t="shared" si="123"/>
        <v>4.6511627906976747</v>
      </c>
      <c r="M908" s="14">
        <f t="shared" ref="M908:M915" si="124">(G908/SUM($G$907:$G$916)*100)</f>
        <v>4.8780487804878048</v>
      </c>
    </row>
    <row r="909" spans="1:13" ht="12" customHeight="1" x14ac:dyDescent="0.15">
      <c r="A909" s="50" t="s">
        <v>195</v>
      </c>
      <c r="B909" s="53"/>
      <c r="C909" s="53"/>
      <c r="D909" s="53"/>
      <c r="E909" s="53">
        <v>6</v>
      </c>
      <c r="F909" s="53">
        <v>6</v>
      </c>
      <c r="G909" s="59"/>
      <c r="H909" s="14" t="s">
        <v>58</v>
      </c>
      <c r="I909" s="14" t="s">
        <v>58</v>
      </c>
      <c r="J909" s="14">
        <v>0</v>
      </c>
      <c r="K909" s="14">
        <v>14.634146341463413</v>
      </c>
      <c r="L909" s="14">
        <f t="shared" si="123"/>
        <v>13.953488372093023</v>
      </c>
      <c r="M909" s="14">
        <f t="shared" si="124"/>
        <v>0</v>
      </c>
    </row>
    <row r="910" spans="1:13" ht="12" customHeight="1" x14ac:dyDescent="0.15">
      <c r="A910" s="50" t="s">
        <v>185</v>
      </c>
      <c r="B910" s="53"/>
      <c r="C910" s="53"/>
      <c r="D910" s="53">
        <v>6</v>
      </c>
      <c r="E910" s="53">
        <v>5</v>
      </c>
      <c r="F910" s="53">
        <v>6</v>
      </c>
      <c r="G910" s="59">
        <v>7</v>
      </c>
      <c r="H910" s="14" t="s">
        <v>58</v>
      </c>
      <c r="I910" s="14" t="s">
        <v>58</v>
      </c>
      <c r="J910" s="14">
        <v>18.181818181818183</v>
      </c>
      <c r="K910" s="14">
        <v>12.195121951219512</v>
      </c>
      <c r="L910" s="14">
        <f t="shared" si="123"/>
        <v>13.953488372093023</v>
      </c>
      <c r="M910" s="14">
        <f t="shared" si="124"/>
        <v>17.073170731707318</v>
      </c>
    </row>
    <row r="911" spans="1:13" ht="12" customHeight="1" x14ac:dyDescent="0.15">
      <c r="A911" s="50" t="s">
        <v>186</v>
      </c>
      <c r="B911" s="53"/>
      <c r="C911" s="53"/>
      <c r="D911" s="53">
        <v>3</v>
      </c>
      <c r="E911" s="53">
        <v>5</v>
      </c>
      <c r="F911" s="53">
        <v>6</v>
      </c>
      <c r="G911" s="59">
        <v>3</v>
      </c>
      <c r="H911" s="14" t="s">
        <v>58</v>
      </c>
      <c r="I911" s="14" t="s">
        <v>58</v>
      </c>
      <c r="J911" s="14">
        <v>9.0909090909090917</v>
      </c>
      <c r="K911" s="14">
        <v>12.195121951219512</v>
      </c>
      <c r="L911" s="14">
        <f t="shared" si="123"/>
        <v>13.953488372093023</v>
      </c>
      <c r="M911" s="14">
        <f t="shared" si="124"/>
        <v>7.3170731707317067</v>
      </c>
    </row>
    <row r="912" spans="1:13" ht="12" customHeight="1" x14ac:dyDescent="0.15">
      <c r="A912" s="50" t="s">
        <v>187</v>
      </c>
      <c r="B912" s="53"/>
      <c r="C912" s="53"/>
      <c r="D912" s="53">
        <v>1</v>
      </c>
      <c r="E912" s="53">
        <v>3</v>
      </c>
      <c r="F912" s="53">
        <v>3</v>
      </c>
      <c r="G912" s="59">
        <v>3</v>
      </c>
      <c r="H912" s="14" t="s">
        <v>58</v>
      </c>
      <c r="I912" s="14" t="s">
        <v>58</v>
      </c>
      <c r="J912" s="14">
        <v>3.0303030303030303</v>
      </c>
      <c r="K912" s="14">
        <v>7.3170731707317067</v>
      </c>
      <c r="L912" s="14">
        <f t="shared" si="123"/>
        <v>6.9767441860465116</v>
      </c>
      <c r="M912" s="14">
        <f t="shared" si="124"/>
        <v>7.3170731707317067</v>
      </c>
    </row>
    <row r="913" spans="1:13" ht="12" customHeight="1" x14ac:dyDescent="0.15">
      <c r="A913" s="50" t="s">
        <v>188</v>
      </c>
      <c r="B913" s="53"/>
      <c r="C913" s="53"/>
      <c r="D913" s="53">
        <v>6</v>
      </c>
      <c r="E913" s="53">
        <v>6</v>
      </c>
      <c r="F913" s="53">
        <v>6</v>
      </c>
      <c r="G913" s="59">
        <v>6</v>
      </c>
      <c r="H913" s="14" t="s">
        <v>58</v>
      </c>
      <c r="I913" s="14" t="s">
        <v>58</v>
      </c>
      <c r="J913" s="14">
        <v>18.181818181818183</v>
      </c>
      <c r="K913" s="14">
        <v>14.634146341463413</v>
      </c>
      <c r="L913" s="14">
        <f t="shared" si="123"/>
        <v>13.953488372093023</v>
      </c>
      <c r="M913" s="14">
        <f t="shared" si="124"/>
        <v>14.634146341463413</v>
      </c>
    </row>
    <row r="914" spans="1:13" ht="12" customHeight="1" x14ac:dyDescent="0.15">
      <c r="A914" s="50" t="s">
        <v>193</v>
      </c>
      <c r="B914" s="53"/>
      <c r="C914" s="53"/>
      <c r="D914" s="53"/>
      <c r="E914" s="53"/>
      <c r="F914" s="53"/>
      <c r="G914" s="59">
        <v>5</v>
      </c>
      <c r="H914" s="14"/>
      <c r="I914" s="14"/>
      <c r="J914" s="14"/>
      <c r="K914" s="14"/>
      <c r="L914" s="14"/>
      <c r="M914" s="14">
        <f t="shared" si="124"/>
        <v>12.195121951219512</v>
      </c>
    </row>
    <row r="915" spans="1:13" ht="12" customHeight="1" x14ac:dyDescent="0.15">
      <c r="A915" s="50" t="s">
        <v>190</v>
      </c>
      <c r="B915" s="53"/>
      <c r="C915" s="53"/>
      <c r="D915" s="53">
        <v>11</v>
      </c>
      <c r="E915" s="53">
        <v>11</v>
      </c>
      <c r="F915" s="53">
        <v>13</v>
      </c>
      <c r="G915" s="59">
        <v>14</v>
      </c>
      <c r="H915" s="14" t="s">
        <v>58</v>
      </c>
      <c r="I915" s="14" t="s">
        <v>58</v>
      </c>
      <c r="J915" s="14">
        <v>33.333333333333329</v>
      </c>
      <c r="K915" s="14">
        <v>26.829268292682929</v>
      </c>
      <c r="L915" s="14">
        <f t="shared" si="123"/>
        <v>30.232558139534881</v>
      </c>
      <c r="M915" s="14">
        <f t="shared" si="124"/>
        <v>34.146341463414636</v>
      </c>
    </row>
    <row r="916" spans="1:13" ht="12" customHeight="1" x14ac:dyDescent="0.15">
      <c r="A916" s="55" t="s">
        <v>191</v>
      </c>
      <c r="B916" s="56"/>
      <c r="C916" s="56"/>
      <c r="D916" s="56">
        <v>1</v>
      </c>
      <c r="E916" s="56">
        <v>1</v>
      </c>
      <c r="F916" s="56"/>
      <c r="G916" s="60"/>
      <c r="H916" s="57" t="s">
        <v>58</v>
      </c>
      <c r="I916" s="57" t="s">
        <v>58</v>
      </c>
      <c r="J916" s="57">
        <v>3.0303030303030303</v>
      </c>
      <c r="K916" s="57">
        <v>2.4390243902439024</v>
      </c>
      <c r="L916" s="57">
        <f t="shared" si="123"/>
        <v>0</v>
      </c>
      <c r="M916" s="57">
        <f>(G916/SUM($G$907:$G$916)*100)</f>
        <v>0</v>
      </c>
    </row>
    <row r="917" spans="1:13" ht="12" customHeight="1" x14ac:dyDescent="0.15">
      <c r="A917" s="48" t="s">
        <v>113</v>
      </c>
      <c r="B917" s="49"/>
      <c r="C917" s="49"/>
      <c r="D917" s="49"/>
      <c r="E917" s="49"/>
      <c r="F917" s="49"/>
      <c r="G917" s="49"/>
      <c r="H917" s="5" t="s">
        <v>58</v>
      </c>
      <c r="I917" s="5" t="s">
        <v>58</v>
      </c>
      <c r="J917" s="5" t="s">
        <v>58</v>
      </c>
      <c r="K917" s="5" t="s">
        <v>58</v>
      </c>
      <c r="L917" s="5"/>
      <c r="M917" s="13"/>
    </row>
    <row r="918" spans="1:13" ht="12" customHeight="1" x14ac:dyDescent="0.15">
      <c r="A918" s="90" t="s">
        <v>181</v>
      </c>
      <c r="B918" s="91"/>
      <c r="C918" s="91"/>
      <c r="D918" s="91">
        <v>1</v>
      </c>
      <c r="E918" s="91">
        <v>2</v>
      </c>
      <c r="F918" s="91">
        <v>2</v>
      </c>
      <c r="G918" s="92">
        <v>2</v>
      </c>
      <c r="H918" s="69" t="s">
        <v>58</v>
      </c>
      <c r="I918" s="69" t="s">
        <v>58</v>
      </c>
      <c r="J918" s="69">
        <v>3.7037037037037033</v>
      </c>
      <c r="K918" s="69">
        <v>3.5087719298245612</v>
      </c>
      <c r="L918" s="69">
        <f t="shared" ref="L918:L927" si="125">(F918/SUM($F$918:$F$927)*100)</f>
        <v>3.7037037037037033</v>
      </c>
      <c r="M918" s="69">
        <f>(G918/SUM($G$918:$G$927)*100)</f>
        <v>3.6363636363636362</v>
      </c>
    </row>
    <row r="919" spans="1:13" ht="12" customHeight="1" x14ac:dyDescent="0.15">
      <c r="A919" s="50" t="s">
        <v>182</v>
      </c>
      <c r="B919" s="53"/>
      <c r="C919" s="53"/>
      <c r="D919" s="53">
        <v>7</v>
      </c>
      <c r="E919" s="53">
        <v>11</v>
      </c>
      <c r="F919" s="53">
        <v>9</v>
      </c>
      <c r="G919" s="59">
        <v>7</v>
      </c>
      <c r="H919" s="14" t="s">
        <v>58</v>
      </c>
      <c r="I919" s="14" t="s">
        <v>58</v>
      </c>
      <c r="J919" s="14">
        <v>25.925925925925924</v>
      </c>
      <c r="K919" s="14">
        <v>19.298245614035086</v>
      </c>
      <c r="L919" s="14">
        <f t="shared" si="125"/>
        <v>16.666666666666664</v>
      </c>
      <c r="M919" s="14">
        <f t="shared" ref="M919:M926" si="126">(G919/SUM($G$918:$G$927)*100)</f>
        <v>12.727272727272727</v>
      </c>
    </row>
    <row r="920" spans="1:13" ht="12" customHeight="1" x14ac:dyDescent="0.15">
      <c r="A920" s="50" t="s">
        <v>195</v>
      </c>
      <c r="B920" s="53"/>
      <c r="C920" s="53"/>
      <c r="D920" s="53"/>
      <c r="E920" s="53">
        <v>4</v>
      </c>
      <c r="F920" s="53">
        <v>4</v>
      </c>
      <c r="G920" s="59"/>
      <c r="H920" s="14" t="s">
        <v>58</v>
      </c>
      <c r="I920" s="14" t="s">
        <v>58</v>
      </c>
      <c r="J920" s="14">
        <v>0</v>
      </c>
      <c r="K920" s="14">
        <v>7.0175438596491224</v>
      </c>
      <c r="L920" s="14">
        <f t="shared" si="125"/>
        <v>7.4074074074074066</v>
      </c>
      <c r="M920" s="14">
        <f t="shared" si="126"/>
        <v>0</v>
      </c>
    </row>
    <row r="921" spans="1:13" ht="12" customHeight="1" x14ac:dyDescent="0.15">
      <c r="A921" s="50" t="s">
        <v>185</v>
      </c>
      <c r="B921" s="53"/>
      <c r="C921" s="53"/>
      <c r="D921" s="53">
        <v>3</v>
      </c>
      <c r="E921" s="53">
        <v>3</v>
      </c>
      <c r="F921" s="53">
        <v>4</v>
      </c>
      <c r="G921" s="59">
        <v>5</v>
      </c>
      <c r="H921" s="14" t="s">
        <v>58</v>
      </c>
      <c r="I921" s="14" t="s">
        <v>58</v>
      </c>
      <c r="J921" s="14">
        <v>11.111111111111111</v>
      </c>
      <c r="K921" s="14">
        <v>5.2631578947368416</v>
      </c>
      <c r="L921" s="14">
        <f t="shared" si="125"/>
        <v>7.4074074074074066</v>
      </c>
      <c r="M921" s="14">
        <f t="shared" si="126"/>
        <v>9.0909090909090917</v>
      </c>
    </row>
    <row r="922" spans="1:13" ht="12" customHeight="1" x14ac:dyDescent="0.15">
      <c r="A922" s="50" t="s">
        <v>186</v>
      </c>
      <c r="B922" s="53"/>
      <c r="C922" s="53"/>
      <c r="D922" s="53"/>
      <c r="E922" s="53">
        <v>5</v>
      </c>
      <c r="F922" s="53">
        <v>4</v>
      </c>
      <c r="G922" s="59">
        <v>2</v>
      </c>
      <c r="H922" s="14" t="s">
        <v>58</v>
      </c>
      <c r="I922" s="14" t="s">
        <v>58</v>
      </c>
      <c r="J922" s="14">
        <v>0</v>
      </c>
      <c r="K922" s="14">
        <v>8.7719298245614024</v>
      </c>
      <c r="L922" s="14">
        <f t="shared" si="125"/>
        <v>7.4074074074074066</v>
      </c>
      <c r="M922" s="14">
        <f t="shared" si="126"/>
        <v>3.6363636363636362</v>
      </c>
    </row>
    <row r="923" spans="1:13" ht="12" customHeight="1" x14ac:dyDescent="0.15">
      <c r="A923" s="50" t="s">
        <v>187</v>
      </c>
      <c r="B923" s="53"/>
      <c r="C923" s="53"/>
      <c r="D923" s="53">
        <v>2</v>
      </c>
      <c r="E923" s="53">
        <v>3</v>
      </c>
      <c r="F923" s="53">
        <v>3</v>
      </c>
      <c r="G923" s="59">
        <v>3</v>
      </c>
      <c r="H923" s="14" t="s">
        <v>58</v>
      </c>
      <c r="I923" s="14" t="s">
        <v>58</v>
      </c>
      <c r="J923" s="14">
        <v>7.4074074074074066</v>
      </c>
      <c r="K923" s="14">
        <v>5.2631578947368416</v>
      </c>
      <c r="L923" s="14">
        <f t="shared" si="125"/>
        <v>5.5555555555555554</v>
      </c>
      <c r="M923" s="14">
        <f t="shared" si="126"/>
        <v>5.4545454545454541</v>
      </c>
    </row>
    <row r="924" spans="1:13" ht="12" customHeight="1" x14ac:dyDescent="0.15">
      <c r="A924" s="50" t="s">
        <v>188</v>
      </c>
      <c r="B924" s="53"/>
      <c r="C924" s="53"/>
      <c r="D924" s="53">
        <v>6</v>
      </c>
      <c r="E924" s="53">
        <v>7</v>
      </c>
      <c r="F924" s="53">
        <v>9</v>
      </c>
      <c r="G924" s="59">
        <v>7</v>
      </c>
      <c r="H924" s="14" t="s">
        <v>58</v>
      </c>
      <c r="I924" s="14" t="s">
        <v>58</v>
      </c>
      <c r="J924" s="14">
        <v>22.222222222222221</v>
      </c>
      <c r="K924" s="14">
        <v>12.280701754385964</v>
      </c>
      <c r="L924" s="14">
        <f t="shared" si="125"/>
        <v>16.666666666666664</v>
      </c>
      <c r="M924" s="14">
        <f t="shared" si="126"/>
        <v>12.727272727272727</v>
      </c>
    </row>
    <row r="925" spans="1:13" ht="12" customHeight="1" x14ac:dyDescent="0.15">
      <c r="A925" s="50" t="s">
        <v>198</v>
      </c>
      <c r="B925" s="53"/>
      <c r="C925" s="53"/>
      <c r="D925" s="53"/>
      <c r="E925" s="53"/>
      <c r="F925" s="53"/>
      <c r="G925" s="59">
        <v>1</v>
      </c>
      <c r="H925" s="14"/>
      <c r="I925" s="14"/>
      <c r="J925" s="14"/>
      <c r="K925" s="14"/>
      <c r="L925" s="14"/>
      <c r="M925" s="14">
        <f t="shared" si="126"/>
        <v>1.8181818181818181</v>
      </c>
    </row>
    <row r="926" spans="1:13" ht="12" customHeight="1" x14ac:dyDescent="0.15">
      <c r="A926" s="50" t="s">
        <v>193</v>
      </c>
      <c r="B926" s="53"/>
      <c r="C926" s="53"/>
      <c r="D926" s="53"/>
      <c r="E926" s="53"/>
      <c r="F926" s="53"/>
      <c r="G926" s="59">
        <v>4</v>
      </c>
      <c r="H926" s="14"/>
      <c r="I926" s="14"/>
      <c r="J926" s="14"/>
      <c r="K926" s="14"/>
      <c r="L926" s="14"/>
      <c r="M926" s="14">
        <f t="shared" si="126"/>
        <v>7.2727272727272725</v>
      </c>
    </row>
    <row r="927" spans="1:13" ht="12" customHeight="1" x14ac:dyDescent="0.15">
      <c r="A927" s="55" t="s">
        <v>190</v>
      </c>
      <c r="B927" s="56"/>
      <c r="C927" s="56"/>
      <c r="D927" s="56">
        <v>8</v>
      </c>
      <c r="E927" s="56">
        <v>22</v>
      </c>
      <c r="F927" s="56">
        <v>19</v>
      </c>
      <c r="G927" s="60">
        <v>24</v>
      </c>
      <c r="H927" s="57" t="s">
        <v>58</v>
      </c>
      <c r="I927" s="57" t="s">
        <v>58</v>
      </c>
      <c r="J927" s="57">
        <v>29.629629629629626</v>
      </c>
      <c r="K927" s="57">
        <v>38.596491228070171</v>
      </c>
      <c r="L927" s="57">
        <f t="shared" si="125"/>
        <v>35.185185185185183</v>
      </c>
      <c r="M927" s="57">
        <f>(G927/SUM($G$918:$G$927)*100)</f>
        <v>43.636363636363633</v>
      </c>
    </row>
    <row r="928" spans="1:13" ht="12" customHeight="1" x14ac:dyDescent="0.15">
      <c r="A928" s="48" t="s">
        <v>114</v>
      </c>
      <c r="B928" s="49"/>
      <c r="C928" s="49"/>
      <c r="D928" s="49"/>
      <c r="E928" s="49"/>
      <c r="F928" s="49"/>
      <c r="G928" s="49"/>
      <c r="H928" s="5" t="s">
        <v>58</v>
      </c>
      <c r="I928" s="5" t="s">
        <v>58</v>
      </c>
      <c r="J928" s="5" t="s">
        <v>58</v>
      </c>
      <c r="K928" s="5" t="s">
        <v>58</v>
      </c>
      <c r="L928" s="5"/>
      <c r="M928" s="13"/>
    </row>
    <row r="929" spans="1:13" ht="12" customHeight="1" x14ac:dyDescent="0.15">
      <c r="A929" s="90" t="s">
        <v>181</v>
      </c>
      <c r="B929" s="91"/>
      <c r="C929" s="91"/>
      <c r="D929" s="91">
        <v>2</v>
      </c>
      <c r="E929" s="91">
        <v>2</v>
      </c>
      <c r="F929" s="91">
        <v>2</v>
      </c>
      <c r="G929" s="92">
        <v>2</v>
      </c>
      <c r="H929" s="69" t="s">
        <v>58</v>
      </c>
      <c r="I929" s="69" t="s">
        <v>58</v>
      </c>
      <c r="J929" s="69">
        <v>7.6923076923076925</v>
      </c>
      <c r="K929" s="69">
        <v>3.8461538461538463</v>
      </c>
      <c r="L929" s="69">
        <f t="shared" ref="L929:L936" si="127">(F929/SUM($F$929:$F$936)*100)</f>
        <v>4</v>
      </c>
      <c r="M929" s="69">
        <f t="shared" ref="M929:M936" si="128">(G929/SUM($G$929:$G$936)*100)</f>
        <v>4.1666666666666661</v>
      </c>
    </row>
    <row r="930" spans="1:13" ht="12" customHeight="1" x14ac:dyDescent="0.15">
      <c r="A930" s="50" t="s">
        <v>182</v>
      </c>
      <c r="B930" s="53"/>
      <c r="C930" s="53"/>
      <c r="D930" s="53">
        <v>7</v>
      </c>
      <c r="E930" s="53">
        <v>11</v>
      </c>
      <c r="F930" s="53">
        <v>9</v>
      </c>
      <c r="G930" s="59">
        <v>7</v>
      </c>
      <c r="H930" s="14" t="s">
        <v>58</v>
      </c>
      <c r="I930" s="14" t="s">
        <v>58</v>
      </c>
      <c r="J930" s="14">
        <v>26.923076923076923</v>
      </c>
      <c r="K930" s="14">
        <v>21.153846153846153</v>
      </c>
      <c r="L930" s="14">
        <f t="shared" si="127"/>
        <v>18</v>
      </c>
      <c r="M930" s="14">
        <f t="shared" si="128"/>
        <v>14.583333333333334</v>
      </c>
    </row>
    <row r="931" spans="1:13" ht="12" customHeight="1" x14ac:dyDescent="0.15">
      <c r="A931" s="50" t="s">
        <v>185</v>
      </c>
      <c r="B931" s="53"/>
      <c r="C931" s="53"/>
      <c r="D931" s="53">
        <v>2</v>
      </c>
      <c r="E931" s="53">
        <v>3</v>
      </c>
      <c r="F931" s="53">
        <v>4</v>
      </c>
      <c r="G931" s="59">
        <v>5</v>
      </c>
      <c r="H931" s="14" t="s">
        <v>58</v>
      </c>
      <c r="I931" s="14" t="s">
        <v>58</v>
      </c>
      <c r="J931" s="14">
        <v>7.6923076923076925</v>
      </c>
      <c r="K931" s="14">
        <v>5.7692307692307692</v>
      </c>
      <c r="L931" s="14">
        <f t="shared" si="127"/>
        <v>8</v>
      </c>
      <c r="M931" s="14">
        <f t="shared" si="128"/>
        <v>10.416666666666668</v>
      </c>
    </row>
    <row r="932" spans="1:13" ht="12" customHeight="1" x14ac:dyDescent="0.15">
      <c r="A932" s="50" t="s">
        <v>186</v>
      </c>
      <c r="B932" s="53"/>
      <c r="C932" s="53"/>
      <c r="D932" s="53">
        <v>1</v>
      </c>
      <c r="E932" s="53">
        <v>5</v>
      </c>
      <c r="F932" s="53">
        <v>4</v>
      </c>
      <c r="G932" s="59">
        <v>2</v>
      </c>
      <c r="H932" s="14" t="s">
        <v>58</v>
      </c>
      <c r="I932" s="14" t="s">
        <v>58</v>
      </c>
      <c r="J932" s="14">
        <v>3.8461538461538463</v>
      </c>
      <c r="K932" s="14">
        <v>9.6153846153846168</v>
      </c>
      <c r="L932" s="14">
        <f t="shared" si="127"/>
        <v>8</v>
      </c>
      <c r="M932" s="14">
        <f t="shared" si="128"/>
        <v>4.1666666666666661</v>
      </c>
    </row>
    <row r="933" spans="1:13" ht="12" customHeight="1" x14ac:dyDescent="0.15">
      <c r="A933" s="50" t="s">
        <v>187</v>
      </c>
      <c r="B933" s="53"/>
      <c r="C933" s="53"/>
      <c r="D933" s="53">
        <v>1</v>
      </c>
      <c r="E933" s="53">
        <v>3</v>
      </c>
      <c r="F933" s="53">
        <v>3</v>
      </c>
      <c r="G933" s="59">
        <v>3</v>
      </c>
      <c r="H933" s="14" t="s">
        <v>58</v>
      </c>
      <c r="I933" s="14" t="s">
        <v>58</v>
      </c>
      <c r="J933" s="14">
        <v>3.8461538461538463</v>
      </c>
      <c r="K933" s="14">
        <v>5.7692307692307692</v>
      </c>
      <c r="L933" s="14">
        <f t="shared" si="127"/>
        <v>6</v>
      </c>
      <c r="M933" s="14">
        <f t="shared" si="128"/>
        <v>6.25</v>
      </c>
    </row>
    <row r="934" spans="1:13" ht="12" customHeight="1" x14ac:dyDescent="0.15">
      <c r="A934" s="50" t="s">
        <v>188</v>
      </c>
      <c r="B934" s="53"/>
      <c r="C934" s="53"/>
      <c r="D934" s="53">
        <v>5</v>
      </c>
      <c r="E934" s="53">
        <v>7</v>
      </c>
      <c r="F934" s="53">
        <v>8</v>
      </c>
      <c r="G934" s="59">
        <v>7</v>
      </c>
      <c r="H934" s="14" t="s">
        <v>58</v>
      </c>
      <c r="I934" s="14" t="s">
        <v>58</v>
      </c>
      <c r="J934" s="14">
        <v>19.230769230769234</v>
      </c>
      <c r="K934" s="14">
        <v>13.461538461538462</v>
      </c>
      <c r="L934" s="14">
        <f t="shared" si="127"/>
        <v>16</v>
      </c>
      <c r="M934" s="14">
        <f t="shared" si="128"/>
        <v>14.583333333333334</v>
      </c>
    </row>
    <row r="935" spans="1:13" ht="12" customHeight="1" x14ac:dyDescent="0.15">
      <c r="A935" s="50" t="s">
        <v>198</v>
      </c>
      <c r="B935" s="53"/>
      <c r="C935" s="53"/>
      <c r="D935" s="53"/>
      <c r="E935" s="53"/>
      <c r="F935" s="53"/>
      <c r="G935" s="59">
        <v>1</v>
      </c>
      <c r="H935" s="14"/>
      <c r="I935" s="14"/>
      <c r="J935" s="14"/>
      <c r="K935" s="14"/>
      <c r="L935" s="14"/>
      <c r="M935" s="14">
        <f t="shared" si="128"/>
        <v>2.083333333333333</v>
      </c>
    </row>
    <row r="936" spans="1:13" ht="12" customHeight="1" x14ac:dyDescent="0.15">
      <c r="A936" s="50" t="s">
        <v>190</v>
      </c>
      <c r="B936" s="53"/>
      <c r="C936" s="53"/>
      <c r="D936" s="53">
        <v>8</v>
      </c>
      <c r="E936" s="53">
        <v>21</v>
      </c>
      <c r="F936" s="53">
        <v>20</v>
      </c>
      <c r="G936" s="59">
        <v>21</v>
      </c>
      <c r="H936" s="14" t="s">
        <v>58</v>
      </c>
      <c r="I936" s="14" t="s">
        <v>58</v>
      </c>
      <c r="J936" s="14">
        <v>30.76923076923077</v>
      </c>
      <c r="K936" s="14">
        <v>40.384615384615387</v>
      </c>
      <c r="L936" s="14">
        <f t="shared" si="127"/>
        <v>40</v>
      </c>
      <c r="M936" s="14">
        <f t="shared" si="128"/>
        <v>43.75</v>
      </c>
    </row>
    <row r="937" spans="1:13" s="6" customFormat="1" x14ac:dyDescent="0.15">
      <c r="B937" s="44"/>
      <c r="C937" s="44"/>
      <c r="D937" s="44"/>
      <c r="E937" s="44"/>
      <c r="F937" s="44"/>
      <c r="G937" s="44"/>
    </row>
    <row r="938" spans="1:13" ht="12" customHeight="1" x14ac:dyDescent="0.15">
      <c r="A938" s="6"/>
      <c r="B938" s="168" t="s">
        <v>178</v>
      </c>
      <c r="C938" s="169"/>
      <c r="D938" s="169"/>
      <c r="E938" s="169"/>
      <c r="F938" s="169"/>
      <c r="G938" s="170"/>
      <c r="H938" s="168" t="s">
        <v>179</v>
      </c>
      <c r="I938" s="169"/>
      <c r="J938" s="169"/>
      <c r="K938" s="169"/>
      <c r="L938" s="169"/>
      <c r="M938" s="170"/>
    </row>
    <row r="939" spans="1:13" ht="12" customHeight="1" x14ac:dyDescent="0.15">
      <c r="A939" s="6"/>
      <c r="B939" s="2" t="s">
        <v>180</v>
      </c>
      <c r="C939" s="2" t="s">
        <v>33</v>
      </c>
      <c r="D939" s="2" t="s">
        <v>34</v>
      </c>
      <c r="E939" s="2" t="s">
        <v>35</v>
      </c>
      <c r="F939" s="2" t="s">
        <v>36</v>
      </c>
      <c r="G939" s="2" t="s">
        <v>37</v>
      </c>
      <c r="H939" s="2" t="s">
        <v>180</v>
      </c>
      <c r="I939" s="2" t="s">
        <v>33</v>
      </c>
      <c r="J939" s="2" t="s">
        <v>34</v>
      </c>
      <c r="K939" s="2" t="s">
        <v>35</v>
      </c>
      <c r="L939" s="2" t="s">
        <v>36</v>
      </c>
      <c r="M939" s="2" t="s">
        <v>37</v>
      </c>
    </row>
    <row r="940" spans="1:13" ht="12" customHeight="1" x14ac:dyDescent="0.15">
      <c r="A940" s="48" t="s">
        <v>135</v>
      </c>
      <c r="B940" s="49"/>
      <c r="C940" s="49"/>
      <c r="D940" s="49"/>
      <c r="E940" s="49"/>
      <c r="F940" s="49"/>
      <c r="G940" s="49"/>
      <c r="H940" s="5" t="s">
        <v>58</v>
      </c>
      <c r="I940" s="5" t="s">
        <v>58</v>
      </c>
      <c r="J940" s="5" t="s">
        <v>58</v>
      </c>
      <c r="K940" s="5" t="s">
        <v>58</v>
      </c>
      <c r="L940" s="5"/>
      <c r="M940" s="13"/>
    </row>
    <row r="941" spans="1:13" ht="12" customHeight="1" x14ac:dyDescent="0.15">
      <c r="A941" s="90" t="s">
        <v>182</v>
      </c>
      <c r="B941" s="91">
        <v>2</v>
      </c>
      <c r="C941" s="91">
        <v>1</v>
      </c>
      <c r="D941" s="91">
        <v>2</v>
      </c>
      <c r="E941" s="91">
        <v>2</v>
      </c>
      <c r="F941" s="91">
        <v>2</v>
      </c>
      <c r="G941" s="92">
        <v>2</v>
      </c>
      <c r="H941" s="69">
        <v>7.1428571428571423</v>
      </c>
      <c r="I941" s="69">
        <v>3.4482758620689653</v>
      </c>
      <c r="J941" s="69">
        <v>6.666666666666667</v>
      </c>
      <c r="K941" s="69">
        <v>6.25</v>
      </c>
      <c r="L941" s="69">
        <f t="shared" ref="L941:L950" si="129">(F941/SUM($F$941:$F$950)*100)</f>
        <v>5.8823529411764701</v>
      </c>
      <c r="M941" s="69">
        <f t="shared" ref="M941:M950" si="130">(G941/SUM($G$941:$G$950)*100)</f>
        <v>5.2631578947368416</v>
      </c>
    </row>
    <row r="942" spans="1:13" ht="12" customHeight="1" x14ac:dyDescent="0.15">
      <c r="A942" s="50" t="s">
        <v>183</v>
      </c>
      <c r="B942" s="53">
        <v>1</v>
      </c>
      <c r="C942" s="53">
        <v>1</v>
      </c>
      <c r="D942" s="53"/>
      <c r="E942" s="53"/>
      <c r="F942" s="53"/>
      <c r="G942" s="59"/>
      <c r="H942" s="14">
        <v>3.5714285714285712</v>
      </c>
      <c r="I942" s="14">
        <v>3.4482758620689653</v>
      </c>
      <c r="J942" s="14">
        <v>0</v>
      </c>
      <c r="K942" s="14">
        <v>0</v>
      </c>
      <c r="L942" s="14">
        <f t="shared" si="129"/>
        <v>0</v>
      </c>
      <c r="M942" s="14">
        <f t="shared" si="130"/>
        <v>0</v>
      </c>
    </row>
    <row r="943" spans="1:13" ht="12" customHeight="1" x14ac:dyDescent="0.15">
      <c r="A943" s="50" t="s">
        <v>184</v>
      </c>
      <c r="B943" s="53"/>
      <c r="C943" s="53"/>
      <c r="D943" s="53"/>
      <c r="E943" s="53"/>
      <c r="F943" s="53">
        <v>1</v>
      </c>
      <c r="G943" s="59">
        <v>3</v>
      </c>
      <c r="H943" s="14"/>
      <c r="I943" s="14"/>
      <c r="J943" s="14"/>
      <c r="K943" s="14"/>
      <c r="L943" s="14">
        <f t="shared" si="129"/>
        <v>2.9411764705882351</v>
      </c>
      <c r="M943" s="14">
        <f t="shared" si="130"/>
        <v>7.8947368421052628</v>
      </c>
    </row>
    <row r="944" spans="1:13" ht="12" customHeight="1" x14ac:dyDescent="0.15">
      <c r="A944" s="50" t="s">
        <v>185</v>
      </c>
      <c r="B944" s="53">
        <v>7</v>
      </c>
      <c r="C944" s="53">
        <v>5</v>
      </c>
      <c r="D944" s="53">
        <v>5</v>
      </c>
      <c r="E944" s="53">
        <v>4</v>
      </c>
      <c r="F944" s="53">
        <v>4</v>
      </c>
      <c r="G944" s="59">
        <v>5</v>
      </c>
      <c r="H944" s="14">
        <v>25</v>
      </c>
      <c r="I944" s="14">
        <v>17.241379310344829</v>
      </c>
      <c r="J944" s="14">
        <v>16.666666666666664</v>
      </c>
      <c r="K944" s="14">
        <v>12.5</v>
      </c>
      <c r="L944" s="14">
        <f t="shared" si="129"/>
        <v>11.76470588235294</v>
      </c>
      <c r="M944" s="14">
        <f t="shared" si="130"/>
        <v>13.157894736842104</v>
      </c>
    </row>
    <row r="945" spans="1:13" ht="12" customHeight="1" x14ac:dyDescent="0.15">
      <c r="A945" s="50" t="s">
        <v>186</v>
      </c>
      <c r="B945" s="53">
        <v>2</v>
      </c>
      <c r="C945" s="53">
        <v>4</v>
      </c>
      <c r="D945" s="53">
        <v>4</v>
      </c>
      <c r="E945" s="53">
        <v>8</v>
      </c>
      <c r="F945" s="53">
        <v>6</v>
      </c>
      <c r="G945" s="59">
        <v>4</v>
      </c>
      <c r="H945" s="14">
        <v>7.1428571428571423</v>
      </c>
      <c r="I945" s="14">
        <v>13.793103448275861</v>
      </c>
      <c r="J945" s="14">
        <v>13.333333333333334</v>
      </c>
      <c r="K945" s="14">
        <v>25</v>
      </c>
      <c r="L945" s="14">
        <f t="shared" si="129"/>
        <v>17.647058823529413</v>
      </c>
      <c r="M945" s="14">
        <f t="shared" si="130"/>
        <v>10.526315789473683</v>
      </c>
    </row>
    <row r="946" spans="1:13" ht="12" customHeight="1" x14ac:dyDescent="0.15">
      <c r="A946" s="50" t="s">
        <v>187</v>
      </c>
      <c r="B946" s="53">
        <v>3</v>
      </c>
      <c r="C946" s="53">
        <v>2</v>
      </c>
      <c r="D946" s="53">
        <v>2</v>
      </c>
      <c r="E946" s="53">
        <v>2</v>
      </c>
      <c r="F946" s="53">
        <v>2</v>
      </c>
      <c r="G946" s="59">
        <v>2</v>
      </c>
      <c r="H946" s="14">
        <v>10.714285714285714</v>
      </c>
      <c r="I946" s="14">
        <v>6.8965517241379306</v>
      </c>
      <c r="J946" s="14">
        <v>6.666666666666667</v>
      </c>
      <c r="K946" s="14">
        <v>6.25</v>
      </c>
      <c r="L946" s="14">
        <f t="shared" si="129"/>
        <v>5.8823529411764701</v>
      </c>
      <c r="M946" s="14">
        <f t="shared" si="130"/>
        <v>5.2631578947368416</v>
      </c>
    </row>
    <row r="947" spans="1:13" ht="12" customHeight="1" x14ac:dyDescent="0.15">
      <c r="A947" s="50" t="s">
        <v>188</v>
      </c>
      <c r="B947" s="53">
        <v>3</v>
      </c>
      <c r="C947" s="53">
        <v>4</v>
      </c>
      <c r="D947" s="53">
        <v>2</v>
      </c>
      <c r="E947" s="53">
        <v>1</v>
      </c>
      <c r="F947" s="53">
        <v>3</v>
      </c>
      <c r="G947" s="59">
        <v>3</v>
      </c>
      <c r="H947" s="14">
        <v>10.714285714285714</v>
      </c>
      <c r="I947" s="14">
        <v>13.793103448275861</v>
      </c>
      <c r="J947" s="14">
        <v>6.666666666666667</v>
      </c>
      <c r="K947" s="14">
        <v>3.125</v>
      </c>
      <c r="L947" s="14">
        <f t="shared" si="129"/>
        <v>8.8235294117647065</v>
      </c>
      <c r="M947" s="14">
        <f t="shared" si="130"/>
        <v>7.8947368421052628</v>
      </c>
    </row>
    <row r="948" spans="1:13" ht="12" customHeight="1" x14ac:dyDescent="0.15">
      <c r="A948" s="50" t="s">
        <v>189</v>
      </c>
      <c r="B948" s="53">
        <v>6</v>
      </c>
      <c r="C948" s="53">
        <v>7</v>
      </c>
      <c r="D948" s="53">
        <v>9</v>
      </c>
      <c r="E948" s="53">
        <v>10</v>
      </c>
      <c r="F948" s="53">
        <v>10</v>
      </c>
      <c r="G948" s="59">
        <v>12</v>
      </c>
      <c r="H948" s="14">
        <v>21.428571428571427</v>
      </c>
      <c r="I948" s="14">
        <v>24.137931034482758</v>
      </c>
      <c r="J948" s="14">
        <v>30</v>
      </c>
      <c r="K948" s="14">
        <v>31.25</v>
      </c>
      <c r="L948" s="14">
        <f t="shared" si="129"/>
        <v>29.411764705882355</v>
      </c>
      <c r="M948" s="14">
        <f t="shared" si="130"/>
        <v>31.578947368421051</v>
      </c>
    </row>
    <row r="949" spans="1:13" ht="12" customHeight="1" x14ac:dyDescent="0.15">
      <c r="A949" s="50" t="s">
        <v>190</v>
      </c>
      <c r="B949" s="53">
        <v>3</v>
      </c>
      <c r="C949" s="53">
        <v>4</v>
      </c>
      <c r="D949" s="53">
        <v>5</v>
      </c>
      <c r="E949" s="53">
        <v>4</v>
      </c>
      <c r="F949" s="53">
        <v>5</v>
      </c>
      <c r="G949" s="59">
        <v>7</v>
      </c>
      <c r="H949" s="14">
        <v>10.714285714285714</v>
      </c>
      <c r="I949" s="14">
        <v>13.793103448275861</v>
      </c>
      <c r="J949" s="14">
        <v>16.666666666666664</v>
      </c>
      <c r="K949" s="14">
        <v>12.5</v>
      </c>
      <c r="L949" s="14">
        <f t="shared" si="129"/>
        <v>14.705882352941178</v>
      </c>
      <c r="M949" s="14">
        <f t="shared" si="130"/>
        <v>18.421052631578945</v>
      </c>
    </row>
    <row r="950" spans="1:13" ht="12" customHeight="1" x14ac:dyDescent="0.15">
      <c r="A950" s="50" t="s">
        <v>191</v>
      </c>
      <c r="B950" s="53">
        <v>1</v>
      </c>
      <c r="C950" s="53">
        <v>1</v>
      </c>
      <c r="D950" s="53">
        <v>1</v>
      </c>
      <c r="E950" s="53">
        <v>1</v>
      </c>
      <c r="F950" s="53">
        <v>1</v>
      </c>
      <c r="G950" s="59"/>
      <c r="H950" s="14">
        <v>3.5714285714285712</v>
      </c>
      <c r="I950" s="14">
        <v>3.4482758620689653</v>
      </c>
      <c r="J950" s="14">
        <v>3.3333333333333335</v>
      </c>
      <c r="K950" s="14">
        <v>3.125</v>
      </c>
      <c r="L950" s="14">
        <f t="shared" si="129"/>
        <v>2.9411764705882351</v>
      </c>
      <c r="M950" s="14">
        <f t="shared" si="130"/>
        <v>0</v>
      </c>
    </row>
    <row r="951" spans="1:13" ht="12" customHeight="1" x14ac:dyDescent="0.15">
      <c r="A951" s="48" t="s">
        <v>136</v>
      </c>
      <c r="B951" s="49"/>
      <c r="C951" s="49"/>
      <c r="D951" s="49"/>
      <c r="E951" s="49"/>
      <c r="F951" s="49"/>
      <c r="G951" s="49"/>
      <c r="H951" s="5" t="s">
        <v>58</v>
      </c>
      <c r="I951" s="5" t="s">
        <v>58</v>
      </c>
      <c r="J951" s="5" t="s">
        <v>58</v>
      </c>
      <c r="K951" s="5" t="s">
        <v>58</v>
      </c>
      <c r="L951" s="5"/>
      <c r="M951" s="13"/>
    </row>
    <row r="952" spans="1:13" ht="12" customHeight="1" x14ac:dyDescent="0.15">
      <c r="A952" s="90" t="s">
        <v>181</v>
      </c>
      <c r="B952" s="91">
        <v>1</v>
      </c>
      <c r="C952" s="91">
        <v>2</v>
      </c>
      <c r="D952" s="91">
        <v>2</v>
      </c>
      <c r="E952" s="91">
        <v>1</v>
      </c>
      <c r="F952" s="91">
        <v>1</v>
      </c>
      <c r="G952" s="92">
        <v>1</v>
      </c>
      <c r="H952" s="69">
        <v>1.2345679012345678</v>
      </c>
      <c r="I952" s="69">
        <v>2.197802197802198</v>
      </c>
      <c r="J952" s="69">
        <v>2.197802197802198</v>
      </c>
      <c r="K952" s="69">
        <v>1.2195121951219512</v>
      </c>
      <c r="L952" s="69">
        <f t="shared" ref="L952:L962" si="131">(F952/SUM($F$952:$F$962)*100)</f>
        <v>1.1764705882352942</v>
      </c>
      <c r="M952" s="69">
        <f t="shared" ref="M952:M962" si="132">(G952/SUM($G$952:$G$962)*100)</f>
        <v>1.1627906976744187</v>
      </c>
    </row>
    <row r="953" spans="1:13" ht="12" customHeight="1" x14ac:dyDescent="0.15">
      <c r="A953" s="50" t="s">
        <v>182</v>
      </c>
      <c r="B953" s="53">
        <v>3</v>
      </c>
      <c r="C953" s="53">
        <v>3</v>
      </c>
      <c r="D953" s="53">
        <v>2</v>
      </c>
      <c r="E953" s="53">
        <v>1</v>
      </c>
      <c r="F953" s="53">
        <v>1</v>
      </c>
      <c r="G953" s="59">
        <v>1</v>
      </c>
      <c r="H953" s="14">
        <v>3.7037037037037033</v>
      </c>
      <c r="I953" s="14">
        <v>3.296703296703297</v>
      </c>
      <c r="J953" s="14">
        <v>2.197802197802198</v>
      </c>
      <c r="K953" s="14">
        <v>1.2195121951219512</v>
      </c>
      <c r="L953" s="14">
        <f t="shared" si="131"/>
        <v>1.1764705882352942</v>
      </c>
      <c r="M953" s="14">
        <f t="shared" si="132"/>
        <v>1.1627906976744187</v>
      </c>
    </row>
    <row r="954" spans="1:13" ht="12" customHeight="1" x14ac:dyDescent="0.15">
      <c r="A954" s="50" t="s">
        <v>183</v>
      </c>
      <c r="B954" s="53">
        <v>1</v>
      </c>
      <c r="C954" s="53"/>
      <c r="D954" s="53"/>
      <c r="E954" s="53"/>
      <c r="F954" s="53"/>
      <c r="G954" s="59">
        <v>1</v>
      </c>
      <c r="H954" s="14">
        <v>1.2345679012345678</v>
      </c>
      <c r="I954" s="14">
        <v>0</v>
      </c>
      <c r="J954" s="14">
        <v>0</v>
      </c>
      <c r="K954" s="14">
        <v>0</v>
      </c>
      <c r="L954" s="14">
        <f t="shared" si="131"/>
        <v>0</v>
      </c>
      <c r="M954" s="14">
        <f t="shared" si="132"/>
        <v>1.1627906976744187</v>
      </c>
    </row>
    <row r="955" spans="1:13" ht="12" customHeight="1" x14ac:dyDescent="0.15">
      <c r="A955" s="50" t="s">
        <v>184</v>
      </c>
      <c r="B955" s="53"/>
      <c r="C955" s="53"/>
      <c r="D955" s="53">
        <v>1</v>
      </c>
      <c r="E955" s="53"/>
      <c r="F955" s="53">
        <v>1</v>
      </c>
      <c r="G955" s="59"/>
      <c r="H955" s="14">
        <v>0</v>
      </c>
      <c r="I955" s="14">
        <v>0</v>
      </c>
      <c r="J955" s="14">
        <v>1.098901098901099</v>
      </c>
      <c r="K955" s="14">
        <v>0</v>
      </c>
      <c r="L955" s="14">
        <f t="shared" si="131"/>
        <v>1.1764705882352942</v>
      </c>
      <c r="M955" s="14">
        <f t="shared" si="132"/>
        <v>0</v>
      </c>
    </row>
    <row r="956" spans="1:13" ht="12" customHeight="1" x14ac:dyDescent="0.15">
      <c r="A956" s="50" t="s">
        <v>185</v>
      </c>
      <c r="B956" s="53">
        <v>24</v>
      </c>
      <c r="C956" s="53">
        <v>22</v>
      </c>
      <c r="D956" s="53">
        <v>22</v>
      </c>
      <c r="E956" s="53">
        <v>17</v>
      </c>
      <c r="F956" s="53">
        <v>16</v>
      </c>
      <c r="G956" s="59">
        <v>13</v>
      </c>
      <c r="H956" s="14">
        <v>29.629629629629626</v>
      </c>
      <c r="I956" s="14">
        <v>24.175824175824175</v>
      </c>
      <c r="J956" s="14">
        <v>24.175824175824175</v>
      </c>
      <c r="K956" s="14">
        <v>20.73170731707317</v>
      </c>
      <c r="L956" s="14">
        <f t="shared" si="131"/>
        <v>18.823529411764707</v>
      </c>
      <c r="M956" s="14">
        <f t="shared" si="132"/>
        <v>15.11627906976744</v>
      </c>
    </row>
    <row r="957" spans="1:13" ht="12" customHeight="1" x14ac:dyDescent="0.15">
      <c r="A957" s="50" t="s">
        <v>186</v>
      </c>
      <c r="B957" s="53">
        <v>4</v>
      </c>
      <c r="C957" s="53">
        <v>5</v>
      </c>
      <c r="D957" s="53">
        <v>8</v>
      </c>
      <c r="E957" s="53">
        <v>11</v>
      </c>
      <c r="F957" s="53">
        <v>8</v>
      </c>
      <c r="G957" s="59">
        <v>5</v>
      </c>
      <c r="H957" s="14">
        <v>4.9382716049382713</v>
      </c>
      <c r="I957" s="14">
        <v>5.4945054945054945</v>
      </c>
      <c r="J957" s="14">
        <v>8.791208791208792</v>
      </c>
      <c r="K957" s="14">
        <v>13.414634146341465</v>
      </c>
      <c r="L957" s="14">
        <f t="shared" si="131"/>
        <v>9.4117647058823533</v>
      </c>
      <c r="M957" s="14">
        <f t="shared" si="132"/>
        <v>5.8139534883720927</v>
      </c>
    </row>
    <row r="958" spans="1:13" ht="12" customHeight="1" x14ac:dyDescent="0.15">
      <c r="A958" s="50" t="s">
        <v>187</v>
      </c>
      <c r="B958" s="53"/>
      <c r="C958" s="53">
        <v>3</v>
      </c>
      <c r="D958" s="53">
        <v>1</v>
      </c>
      <c r="E958" s="53">
        <v>1</v>
      </c>
      <c r="F958" s="53">
        <v>1</v>
      </c>
      <c r="G958" s="59">
        <v>1</v>
      </c>
      <c r="H958" s="14">
        <v>0</v>
      </c>
      <c r="I958" s="14">
        <v>3.296703296703297</v>
      </c>
      <c r="J958" s="14">
        <v>1.098901098901099</v>
      </c>
      <c r="K958" s="14">
        <v>1.2195121951219512</v>
      </c>
      <c r="L958" s="14">
        <f t="shared" si="131"/>
        <v>1.1764705882352942</v>
      </c>
      <c r="M958" s="14">
        <f t="shared" si="132"/>
        <v>1.1627906976744187</v>
      </c>
    </row>
    <row r="959" spans="1:13" ht="12" customHeight="1" x14ac:dyDescent="0.15">
      <c r="A959" s="50" t="s">
        <v>188</v>
      </c>
      <c r="B959" s="53">
        <v>9</v>
      </c>
      <c r="C959" s="53">
        <v>12</v>
      </c>
      <c r="D959" s="53">
        <v>8</v>
      </c>
      <c r="E959" s="53">
        <v>7</v>
      </c>
      <c r="F959" s="53">
        <v>10</v>
      </c>
      <c r="G959" s="59">
        <v>6</v>
      </c>
      <c r="H959" s="14">
        <v>11.111111111111111</v>
      </c>
      <c r="I959" s="14">
        <v>13.186813186813188</v>
      </c>
      <c r="J959" s="14">
        <v>8.791208791208792</v>
      </c>
      <c r="K959" s="14">
        <v>8.536585365853659</v>
      </c>
      <c r="L959" s="14">
        <f t="shared" si="131"/>
        <v>11.76470588235294</v>
      </c>
      <c r="M959" s="14">
        <f t="shared" si="132"/>
        <v>6.9767441860465116</v>
      </c>
    </row>
    <row r="960" spans="1:13" ht="12" customHeight="1" x14ac:dyDescent="0.15">
      <c r="A960" s="50" t="s">
        <v>189</v>
      </c>
      <c r="B960" s="53">
        <v>19</v>
      </c>
      <c r="C960" s="53">
        <v>22</v>
      </c>
      <c r="D960" s="53">
        <v>25</v>
      </c>
      <c r="E960" s="53">
        <v>33</v>
      </c>
      <c r="F960" s="53">
        <v>37</v>
      </c>
      <c r="G960" s="59">
        <v>43</v>
      </c>
      <c r="H960" s="14">
        <v>23.456790123456788</v>
      </c>
      <c r="I960" s="14">
        <v>24.175824175824175</v>
      </c>
      <c r="J960" s="14">
        <v>27.472527472527474</v>
      </c>
      <c r="K960" s="14">
        <v>40.243902439024396</v>
      </c>
      <c r="L960" s="14">
        <f t="shared" si="131"/>
        <v>43.529411764705884</v>
      </c>
      <c r="M960" s="14">
        <f t="shared" si="132"/>
        <v>50</v>
      </c>
    </row>
    <row r="961" spans="1:13" ht="12" customHeight="1" x14ac:dyDescent="0.15">
      <c r="A961" s="50" t="s">
        <v>190</v>
      </c>
      <c r="B961" s="53">
        <v>17</v>
      </c>
      <c r="C961" s="53">
        <v>18</v>
      </c>
      <c r="D961" s="53">
        <v>20</v>
      </c>
      <c r="E961" s="53">
        <v>9</v>
      </c>
      <c r="F961" s="53">
        <v>8</v>
      </c>
      <c r="G961" s="59">
        <v>14</v>
      </c>
      <c r="H961" s="14">
        <v>20.987654320987652</v>
      </c>
      <c r="I961" s="14">
        <v>19.780219780219781</v>
      </c>
      <c r="J961" s="14">
        <v>21.978021978021978</v>
      </c>
      <c r="K961" s="14">
        <v>10.975609756097562</v>
      </c>
      <c r="L961" s="14">
        <f t="shared" si="131"/>
        <v>9.4117647058823533</v>
      </c>
      <c r="M961" s="14">
        <f t="shared" si="132"/>
        <v>16.279069767441861</v>
      </c>
    </row>
    <row r="962" spans="1:13" ht="12" customHeight="1" x14ac:dyDescent="0.15">
      <c r="A962" s="50" t="s">
        <v>191</v>
      </c>
      <c r="B962" s="53">
        <v>3</v>
      </c>
      <c r="C962" s="53">
        <v>4</v>
      </c>
      <c r="D962" s="53">
        <v>2</v>
      </c>
      <c r="E962" s="53">
        <v>2</v>
      </c>
      <c r="F962" s="53">
        <v>2</v>
      </c>
      <c r="G962" s="59">
        <v>1</v>
      </c>
      <c r="H962" s="14">
        <v>3.7037037037037033</v>
      </c>
      <c r="I962" s="14">
        <v>4.395604395604396</v>
      </c>
      <c r="J962" s="14">
        <v>2.197802197802198</v>
      </c>
      <c r="K962" s="14">
        <v>2.4390243902439024</v>
      </c>
      <c r="L962" s="14">
        <f t="shared" si="131"/>
        <v>2.3529411764705883</v>
      </c>
      <c r="M962" s="14">
        <f t="shared" si="132"/>
        <v>1.1627906976744187</v>
      </c>
    </row>
    <row r="963" spans="1:13" s="6" customFormat="1" x14ac:dyDescent="0.15">
      <c r="B963" s="44"/>
      <c r="C963" s="44"/>
      <c r="D963" s="44"/>
      <c r="E963" s="44"/>
      <c r="F963" s="44"/>
      <c r="G963" s="44"/>
    </row>
    <row r="964" spans="1:13" ht="12" customHeight="1" x14ac:dyDescent="0.15">
      <c r="A964" s="6"/>
      <c r="B964" s="168" t="s">
        <v>178</v>
      </c>
      <c r="C964" s="169"/>
      <c r="D964" s="169"/>
      <c r="E964" s="169"/>
      <c r="F964" s="169"/>
      <c r="G964" s="170"/>
      <c r="H964" s="168" t="s">
        <v>179</v>
      </c>
      <c r="I964" s="169"/>
      <c r="J964" s="169"/>
      <c r="K964" s="169"/>
      <c r="L964" s="169"/>
      <c r="M964" s="170"/>
    </row>
    <row r="965" spans="1:13" ht="12" customHeight="1" x14ac:dyDescent="0.15">
      <c r="A965" s="6"/>
      <c r="B965" s="2" t="s">
        <v>180</v>
      </c>
      <c r="C965" s="2" t="s">
        <v>33</v>
      </c>
      <c r="D965" s="2" t="s">
        <v>34</v>
      </c>
      <c r="E965" s="2" t="s">
        <v>35</v>
      </c>
      <c r="F965" s="2" t="s">
        <v>36</v>
      </c>
      <c r="G965" s="2" t="s">
        <v>37</v>
      </c>
      <c r="H965" s="2" t="s">
        <v>180</v>
      </c>
      <c r="I965" s="2" t="s">
        <v>33</v>
      </c>
      <c r="J965" s="2" t="s">
        <v>34</v>
      </c>
      <c r="K965" s="2" t="s">
        <v>35</v>
      </c>
      <c r="L965" s="2" t="s">
        <v>36</v>
      </c>
      <c r="M965" s="2" t="s">
        <v>37</v>
      </c>
    </row>
    <row r="966" spans="1:13" ht="12" customHeight="1" x14ac:dyDescent="0.15">
      <c r="A966" s="48" t="s">
        <v>137</v>
      </c>
      <c r="B966" s="49"/>
      <c r="C966" s="49"/>
      <c r="D966" s="49"/>
      <c r="E966" s="49"/>
      <c r="F966" s="49"/>
      <c r="G966" s="49"/>
      <c r="H966" s="5" t="s">
        <v>58</v>
      </c>
      <c r="I966" s="5" t="s">
        <v>58</v>
      </c>
      <c r="J966" s="5" t="s">
        <v>58</v>
      </c>
      <c r="K966" s="5" t="s">
        <v>58</v>
      </c>
      <c r="L966" s="5"/>
      <c r="M966" s="13"/>
    </row>
    <row r="967" spans="1:13" ht="12" customHeight="1" x14ac:dyDescent="0.15">
      <c r="A967" s="90" t="s">
        <v>181</v>
      </c>
      <c r="B967" s="91">
        <v>4</v>
      </c>
      <c r="C967" s="91">
        <v>3</v>
      </c>
      <c r="D967" s="91">
        <v>3</v>
      </c>
      <c r="E967" s="91">
        <v>3</v>
      </c>
      <c r="F967" s="91">
        <v>3</v>
      </c>
      <c r="G967" s="92">
        <v>3</v>
      </c>
      <c r="H967" s="69">
        <v>2.9629629629629632</v>
      </c>
      <c r="I967" s="69">
        <v>2.2727272727272729</v>
      </c>
      <c r="J967" s="69">
        <v>2.2222222222222223</v>
      </c>
      <c r="K967" s="69">
        <v>2.2556390977443606</v>
      </c>
      <c r="L967" s="69">
        <f t="shared" ref="L967:L978" si="133">(F967/SUM($F$967:$F$978)*100)</f>
        <v>2.2058823529411766</v>
      </c>
      <c r="M967" s="69">
        <f t="shared" ref="M967:M978" si="134">(G967/SUM($G$967:$G$978)*100)</f>
        <v>2.3809523809523809</v>
      </c>
    </row>
    <row r="968" spans="1:13" ht="12" customHeight="1" x14ac:dyDescent="0.15">
      <c r="A968" s="50" t="s">
        <v>182</v>
      </c>
      <c r="B968" s="53">
        <v>5</v>
      </c>
      <c r="C968" s="53">
        <v>3</v>
      </c>
      <c r="D968" s="53">
        <v>6</v>
      </c>
      <c r="E968" s="53">
        <v>5</v>
      </c>
      <c r="F968" s="53">
        <v>4</v>
      </c>
      <c r="G968" s="59">
        <v>1</v>
      </c>
      <c r="H968" s="14">
        <v>3.7037037037037033</v>
      </c>
      <c r="I968" s="14">
        <v>2.2727272727272729</v>
      </c>
      <c r="J968" s="14">
        <v>4.4444444444444446</v>
      </c>
      <c r="K968" s="14">
        <v>3.7593984962406015</v>
      </c>
      <c r="L968" s="14">
        <f t="shared" si="133"/>
        <v>2.9411764705882351</v>
      </c>
      <c r="M968" s="14">
        <f t="shared" si="134"/>
        <v>0.79365079365079361</v>
      </c>
    </row>
    <row r="969" spans="1:13" ht="12" customHeight="1" x14ac:dyDescent="0.15">
      <c r="A969" s="50" t="s">
        <v>183</v>
      </c>
      <c r="B969" s="53">
        <v>1</v>
      </c>
      <c r="C969" s="53">
        <v>1</v>
      </c>
      <c r="D969" s="53"/>
      <c r="E969" s="53"/>
      <c r="F969" s="53"/>
      <c r="G969" s="59">
        <v>2</v>
      </c>
      <c r="H969" s="14">
        <v>0.74074074074074081</v>
      </c>
      <c r="I969" s="14">
        <v>0.75757575757575757</v>
      </c>
      <c r="J969" s="14">
        <v>0</v>
      </c>
      <c r="K969" s="14">
        <v>0</v>
      </c>
      <c r="L969" s="14">
        <f t="shared" si="133"/>
        <v>0</v>
      </c>
      <c r="M969" s="14">
        <f t="shared" si="134"/>
        <v>1.5873015873015872</v>
      </c>
    </row>
    <row r="970" spans="1:13" ht="12" customHeight="1" x14ac:dyDescent="0.15">
      <c r="A970" s="50" t="s">
        <v>184</v>
      </c>
      <c r="B970" s="53">
        <v>1</v>
      </c>
      <c r="C970" s="53">
        <v>3</v>
      </c>
      <c r="D970" s="53">
        <v>2</v>
      </c>
      <c r="E970" s="53">
        <v>3</v>
      </c>
      <c r="F970" s="53">
        <v>3</v>
      </c>
      <c r="G970" s="59">
        <v>3</v>
      </c>
      <c r="H970" s="14">
        <v>0.74074074074074081</v>
      </c>
      <c r="I970" s="14">
        <v>2.2727272727272729</v>
      </c>
      <c r="J970" s="14">
        <v>1.4814814814814816</v>
      </c>
      <c r="K970" s="14">
        <v>2.2556390977443606</v>
      </c>
      <c r="L970" s="14">
        <f t="shared" si="133"/>
        <v>2.2058823529411766</v>
      </c>
      <c r="M970" s="14">
        <f t="shared" si="134"/>
        <v>2.3809523809523809</v>
      </c>
    </row>
    <row r="971" spans="1:13" ht="12" customHeight="1" x14ac:dyDescent="0.15">
      <c r="A971" s="50" t="s">
        <v>194</v>
      </c>
      <c r="B971" s="53">
        <v>1</v>
      </c>
      <c r="C971" s="53">
        <v>1</v>
      </c>
      <c r="D971" s="53"/>
      <c r="E971" s="53"/>
      <c r="F971" s="53"/>
      <c r="G971" s="59"/>
      <c r="H971" s="14">
        <v>0.74074074074074081</v>
      </c>
      <c r="I971" s="14">
        <v>0.75757575757575757</v>
      </c>
      <c r="J971" s="14">
        <v>0</v>
      </c>
      <c r="K971" s="14">
        <v>0</v>
      </c>
      <c r="L971" s="14">
        <f t="shared" si="133"/>
        <v>0</v>
      </c>
      <c r="M971" s="14">
        <f t="shared" si="134"/>
        <v>0</v>
      </c>
    </row>
    <row r="972" spans="1:13" ht="12" customHeight="1" x14ac:dyDescent="0.15">
      <c r="A972" s="50" t="s">
        <v>185</v>
      </c>
      <c r="B972" s="53">
        <v>35</v>
      </c>
      <c r="C972" s="53">
        <v>33</v>
      </c>
      <c r="D972" s="53">
        <v>28</v>
      </c>
      <c r="E972" s="53">
        <v>25</v>
      </c>
      <c r="F972" s="53">
        <v>22</v>
      </c>
      <c r="G972" s="59">
        <v>20</v>
      </c>
      <c r="H972" s="14">
        <v>25.925925925925924</v>
      </c>
      <c r="I972" s="14">
        <v>25</v>
      </c>
      <c r="J972" s="14">
        <v>20.74074074074074</v>
      </c>
      <c r="K972" s="14">
        <v>18.796992481203006</v>
      </c>
      <c r="L972" s="14">
        <f t="shared" si="133"/>
        <v>16.176470588235293</v>
      </c>
      <c r="M972" s="14">
        <f t="shared" si="134"/>
        <v>15.873015873015872</v>
      </c>
    </row>
    <row r="973" spans="1:13" ht="12" customHeight="1" x14ac:dyDescent="0.15">
      <c r="A973" s="50" t="s">
        <v>186</v>
      </c>
      <c r="B973" s="53">
        <v>7</v>
      </c>
      <c r="C973" s="53">
        <v>11</v>
      </c>
      <c r="D973" s="53">
        <v>16</v>
      </c>
      <c r="E973" s="53">
        <v>17</v>
      </c>
      <c r="F973" s="53">
        <v>15</v>
      </c>
      <c r="G973" s="59">
        <v>9</v>
      </c>
      <c r="H973" s="14">
        <v>5.1851851851851851</v>
      </c>
      <c r="I973" s="14">
        <v>8.3333333333333321</v>
      </c>
      <c r="J973" s="14">
        <v>11.851851851851853</v>
      </c>
      <c r="K973" s="14">
        <v>12.781954887218044</v>
      </c>
      <c r="L973" s="14">
        <f t="shared" si="133"/>
        <v>11.029411764705882</v>
      </c>
      <c r="M973" s="14">
        <f t="shared" si="134"/>
        <v>7.1428571428571423</v>
      </c>
    </row>
    <row r="974" spans="1:13" ht="12" customHeight="1" x14ac:dyDescent="0.15">
      <c r="A974" s="50" t="s">
        <v>187</v>
      </c>
      <c r="B974" s="53">
        <v>3</v>
      </c>
      <c r="C974" s="53">
        <v>4</v>
      </c>
      <c r="D974" s="53">
        <v>3</v>
      </c>
      <c r="E974" s="53">
        <v>3</v>
      </c>
      <c r="F974" s="53">
        <v>3</v>
      </c>
      <c r="G974" s="59">
        <v>3</v>
      </c>
      <c r="H974" s="14">
        <v>2.2222222222222223</v>
      </c>
      <c r="I974" s="14">
        <v>3.0303030303030303</v>
      </c>
      <c r="J974" s="14">
        <v>2.2222222222222223</v>
      </c>
      <c r="K974" s="14">
        <v>2.2556390977443606</v>
      </c>
      <c r="L974" s="14">
        <f t="shared" si="133"/>
        <v>2.2058823529411766</v>
      </c>
      <c r="M974" s="14">
        <f t="shared" si="134"/>
        <v>2.3809523809523809</v>
      </c>
    </row>
    <row r="975" spans="1:13" ht="12" customHeight="1" x14ac:dyDescent="0.15">
      <c r="A975" s="50" t="s">
        <v>188</v>
      </c>
      <c r="B975" s="53">
        <v>12</v>
      </c>
      <c r="C975" s="53">
        <v>11</v>
      </c>
      <c r="D975" s="53">
        <v>6</v>
      </c>
      <c r="E975" s="53">
        <v>6</v>
      </c>
      <c r="F975" s="53">
        <v>7</v>
      </c>
      <c r="G975" s="59">
        <v>8</v>
      </c>
      <c r="H975" s="14">
        <v>8.8888888888888893</v>
      </c>
      <c r="I975" s="14">
        <v>8.3333333333333321</v>
      </c>
      <c r="J975" s="14">
        <v>4.4444444444444446</v>
      </c>
      <c r="K975" s="14">
        <v>4.5112781954887211</v>
      </c>
      <c r="L975" s="14">
        <f t="shared" si="133"/>
        <v>5.1470588235294112</v>
      </c>
      <c r="M975" s="14">
        <f t="shared" si="134"/>
        <v>6.3492063492063489</v>
      </c>
    </row>
    <row r="976" spans="1:13" ht="12" customHeight="1" x14ac:dyDescent="0.15">
      <c r="A976" s="50" t="s">
        <v>189</v>
      </c>
      <c r="B976" s="53">
        <v>39</v>
      </c>
      <c r="C976" s="53">
        <v>36</v>
      </c>
      <c r="D976" s="53">
        <v>47</v>
      </c>
      <c r="E976" s="53">
        <v>51</v>
      </c>
      <c r="F976" s="53">
        <v>58</v>
      </c>
      <c r="G976" s="59">
        <v>59</v>
      </c>
      <c r="H976" s="14">
        <v>28.888888888888886</v>
      </c>
      <c r="I976" s="14">
        <v>27.27272727272727</v>
      </c>
      <c r="J976" s="14">
        <v>34.814814814814817</v>
      </c>
      <c r="K976" s="14">
        <v>38.345864661654133</v>
      </c>
      <c r="L976" s="14">
        <f t="shared" si="133"/>
        <v>42.647058823529413</v>
      </c>
      <c r="M976" s="14">
        <f t="shared" si="134"/>
        <v>46.825396825396822</v>
      </c>
    </row>
    <row r="977" spans="1:13" ht="12" customHeight="1" x14ac:dyDescent="0.15">
      <c r="A977" s="50" t="s">
        <v>190</v>
      </c>
      <c r="B977" s="53">
        <v>22</v>
      </c>
      <c r="C977" s="53">
        <v>23</v>
      </c>
      <c r="D977" s="53">
        <v>21</v>
      </c>
      <c r="E977" s="53">
        <v>17</v>
      </c>
      <c r="F977" s="53">
        <v>18</v>
      </c>
      <c r="G977" s="59">
        <v>17</v>
      </c>
      <c r="H977" s="14">
        <v>16.296296296296298</v>
      </c>
      <c r="I977" s="14">
        <v>17.424242424242426</v>
      </c>
      <c r="J977" s="14">
        <v>15.555555555555555</v>
      </c>
      <c r="K977" s="14">
        <v>12.781954887218044</v>
      </c>
      <c r="L977" s="14">
        <f t="shared" si="133"/>
        <v>13.23529411764706</v>
      </c>
      <c r="M977" s="14">
        <f t="shared" si="134"/>
        <v>13.492063492063492</v>
      </c>
    </row>
    <row r="978" spans="1:13" ht="12" customHeight="1" x14ac:dyDescent="0.15">
      <c r="A978" s="50" t="s">
        <v>191</v>
      </c>
      <c r="B978" s="53">
        <v>5</v>
      </c>
      <c r="C978" s="53">
        <v>3</v>
      </c>
      <c r="D978" s="53">
        <v>3</v>
      </c>
      <c r="E978" s="53">
        <v>3</v>
      </c>
      <c r="F978" s="53">
        <v>3</v>
      </c>
      <c r="G978" s="59">
        <v>1</v>
      </c>
      <c r="H978" s="14">
        <v>3.7037037037037033</v>
      </c>
      <c r="I978" s="14">
        <v>2.2727272727272729</v>
      </c>
      <c r="J978" s="14">
        <v>2.2222222222222223</v>
      </c>
      <c r="K978" s="14">
        <v>2.2556390977443606</v>
      </c>
      <c r="L978" s="14">
        <f t="shared" si="133"/>
        <v>2.2058823529411766</v>
      </c>
      <c r="M978" s="14">
        <f t="shared" si="134"/>
        <v>0.79365079365079361</v>
      </c>
    </row>
    <row r="979" spans="1:13" ht="12" customHeight="1" x14ac:dyDescent="0.15">
      <c r="A979" s="48" t="s">
        <v>138</v>
      </c>
      <c r="B979" s="49"/>
      <c r="C979" s="49"/>
      <c r="D979" s="49"/>
      <c r="E979" s="49"/>
      <c r="F979" s="49"/>
      <c r="G979" s="49"/>
      <c r="H979" s="5" t="s">
        <v>58</v>
      </c>
      <c r="I979" s="5" t="s">
        <v>58</v>
      </c>
      <c r="J979" s="5" t="s">
        <v>58</v>
      </c>
      <c r="K979" s="5" t="s">
        <v>58</v>
      </c>
      <c r="L979" s="5"/>
      <c r="M979" s="13"/>
    </row>
    <row r="980" spans="1:13" ht="12" customHeight="1" x14ac:dyDescent="0.15">
      <c r="A980" s="90" t="s">
        <v>181</v>
      </c>
      <c r="B980" s="91">
        <v>4</v>
      </c>
      <c r="C980" s="91">
        <v>3</v>
      </c>
      <c r="D980" s="91"/>
      <c r="E980" s="91"/>
      <c r="F980" s="91"/>
      <c r="G980" s="92"/>
      <c r="H980" s="69">
        <v>3.3057851239669422</v>
      </c>
      <c r="I980" s="69">
        <v>2.4193548387096775</v>
      </c>
      <c r="J980" s="69" t="s">
        <v>58</v>
      </c>
      <c r="K980" s="69" t="s">
        <v>58</v>
      </c>
      <c r="L980" s="69"/>
      <c r="M980" s="69" t="str">
        <f>IFERROR(G980/SUM($G$980:$G$991)*100,"")</f>
        <v/>
      </c>
    </row>
    <row r="981" spans="1:13" ht="12" customHeight="1" x14ac:dyDescent="0.15">
      <c r="A981" s="50" t="s">
        <v>182</v>
      </c>
      <c r="B981" s="53">
        <v>5</v>
      </c>
      <c r="C981" s="53">
        <v>3</v>
      </c>
      <c r="D981" s="53"/>
      <c r="E981" s="53"/>
      <c r="F981" s="53"/>
      <c r="G981" s="59"/>
      <c r="H981" s="14">
        <v>4.1322314049586781</v>
      </c>
      <c r="I981" s="14">
        <v>2.4193548387096775</v>
      </c>
      <c r="J981" s="14" t="s">
        <v>58</v>
      </c>
      <c r="K981" s="14" t="s">
        <v>58</v>
      </c>
      <c r="L981" s="14"/>
      <c r="M981" s="69" t="str">
        <f t="shared" ref="M981:M990" si="135">IFERROR(G981/SUM($G$980:$G$991)*100,"")</f>
        <v/>
      </c>
    </row>
    <row r="982" spans="1:13" ht="12" customHeight="1" x14ac:dyDescent="0.15">
      <c r="A982" s="50" t="s">
        <v>183</v>
      </c>
      <c r="B982" s="53">
        <v>1</v>
      </c>
      <c r="C982" s="53"/>
      <c r="D982" s="53"/>
      <c r="E982" s="53"/>
      <c r="F982" s="53"/>
      <c r="G982" s="59"/>
      <c r="H982" s="14">
        <v>0.82644628099173556</v>
      </c>
      <c r="I982" s="14">
        <v>0</v>
      </c>
      <c r="J982" s="14" t="s">
        <v>58</v>
      </c>
      <c r="K982" s="14" t="s">
        <v>58</v>
      </c>
      <c r="L982" s="14"/>
      <c r="M982" s="69" t="str">
        <f t="shared" si="135"/>
        <v/>
      </c>
    </row>
    <row r="983" spans="1:13" ht="12" customHeight="1" x14ac:dyDescent="0.15">
      <c r="A983" s="50" t="s">
        <v>184</v>
      </c>
      <c r="B983" s="53">
        <v>1</v>
      </c>
      <c r="C983" s="53">
        <v>3</v>
      </c>
      <c r="D983" s="53"/>
      <c r="E983" s="53"/>
      <c r="F983" s="53"/>
      <c r="G983" s="59"/>
      <c r="H983" s="14">
        <v>0.82644628099173556</v>
      </c>
      <c r="I983" s="14">
        <v>2.4193548387096775</v>
      </c>
      <c r="J983" s="14" t="s">
        <v>58</v>
      </c>
      <c r="K983" s="14" t="s">
        <v>58</v>
      </c>
      <c r="L983" s="14"/>
      <c r="M983" s="69" t="str">
        <f t="shared" si="135"/>
        <v/>
      </c>
    </row>
    <row r="984" spans="1:13" ht="12" customHeight="1" x14ac:dyDescent="0.15">
      <c r="A984" s="50" t="s">
        <v>194</v>
      </c>
      <c r="B984" s="53">
        <v>1</v>
      </c>
      <c r="C984" s="53">
        <v>1</v>
      </c>
      <c r="D984" s="53"/>
      <c r="E984" s="53"/>
      <c r="F984" s="53"/>
      <c r="G984" s="59"/>
      <c r="H984" s="14">
        <v>0.82644628099173556</v>
      </c>
      <c r="I984" s="14">
        <v>0.80645161290322576</v>
      </c>
      <c r="J984" s="14" t="s">
        <v>58</v>
      </c>
      <c r="K984" s="14" t="s">
        <v>58</v>
      </c>
      <c r="L984" s="14"/>
      <c r="M984" s="69" t="str">
        <f t="shared" si="135"/>
        <v/>
      </c>
    </row>
    <row r="985" spans="1:13" ht="12" customHeight="1" x14ac:dyDescent="0.15">
      <c r="A985" s="50" t="s">
        <v>185</v>
      </c>
      <c r="B985" s="53">
        <v>30</v>
      </c>
      <c r="C985" s="53">
        <v>32</v>
      </c>
      <c r="D985" s="53"/>
      <c r="E985" s="53"/>
      <c r="F985" s="53"/>
      <c r="G985" s="59"/>
      <c r="H985" s="14">
        <v>24.793388429752067</v>
      </c>
      <c r="I985" s="14">
        <v>25.806451612903224</v>
      </c>
      <c r="J985" s="14" t="s">
        <v>58</v>
      </c>
      <c r="K985" s="14" t="s">
        <v>58</v>
      </c>
      <c r="L985" s="14"/>
      <c r="M985" s="69" t="str">
        <f t="shared" si="135"/>
        <v/>
      </c>
    </row>
    <row r="986" spans="1:13" ht="12" customHeight="1" x14ac:dyDescent="0.15">
      <c r="A986" s="50" t="s">
        <v>186</v>
      </c>
      <c r="B986" s="53">
        <v>6</v>
      </c>
      <c r="C986" s="53">
        <v>11</v>
      </c>
      <c r="D986" s="53"/>
      <c r="E986" s="53"/>
      <c r="F986" s="53"/>
      <c r="G986" s="59"/>
      <c r="H986" s="14">
        <v>4.9586776859504136</v>
      </c>
      <c r="I986" s="14">
        <v>8.870967741935484</v>
      </c>
      <c r="J986" s="14" t="s">
        <v>58</v>
      </c>
      <c r="K986" s="14" t="s">
        <v>58</v>
      </c>
      <c r="L986" s="14"/>
      <c r="M986" s="69" t="str">
        <f t="shared" si="135"/>
        <v/>
      </c>
    </row>
    <row r="987" spans="1:13" ht="12" customHeight="1" x14ac:dyDescent="0.15">
      <c r="A987" s="50" t="s">
        <v>187</v>
      </c>
      <c r="B987" s="53">
        <v>2</v>
      </c>
      <c r="C987" s="53">
        <v>3</v>
      </c>
      <c r="D987" s="53"/>
      <c r="E987" s="53"/>
      <c r="F987" s="53"/>
      <c r="G987" s="59"/>
      <c r="H987" s="14">
        <v>1.6528925619834711</v>
      </c>
      <c r="I987" s="14">
        <v>2.4193548387096775</v>
      </c>
      <c r="J987" s="14" t="s">
        <v>58</v>
      </c>
      <c r="K987" s="14" t="s">
        <v>58</v>
      </c>
      <c r="L987" s="14"/>
      <c r="M987" s="69" t="str">
        <f t="shared" si="135"/>
        <v/>
      </c>
    </row>
    <row r="988" spans="1:13" ht="12" customHeight="1" x14ac:dyDescent="0.15">
      <c r="A988" s="50" t="s">
        <v>188</v>
      </c>
      <c r="B988" s="53">
        <v>12</v>
      </c>
      <c r="C988" s="53">
        <v>10</v>
      </c>
      <c r="D988" s="53"/>
      <c r="E988" s="53"/>
      <c r="F988" s="53"/>
      <c r="G988" s="59"/>
      <c r="H988" s="14">
        <v>9.9173553719008272</v>
      </c>
      <c r="I988" s="14">
        <v>8.064516129032258</v>
      </c>
      <c r="J988" s="14" t="s">
        <v>58</v>
      </c>
      <c r="K988" s="14" t="s">
        <v>58</v>
      </c>
      <c r="L988" s="14"/>
      <c r="M988" s="69" t="str">
        <f t="shared" si="135"/>
        <v/>
      </c>
    </row>
    <row r="989" spans="1:13" ht="12" customHeight="1" x14ac:dyDescent="0.15">
      <c r="A989" s="50" t="s">
        <v>189</v>
      </c>
      <c r="B989" s="53">
        <v>35</v>
      </c>
      <c r="C989" s="53">
        <v>32</v>
      </c>
      <c r="D989" s="53"/>
      <c r="E989" s="53"/>
      <c r="F989" s="53"/>
      <c r="G989" s="59"/>
      <c r="H989" s="14">
        <v>28.925619834710741</v>
      </c>
      <c r="I989" s="14">
        <v>25.806451612903224</v>
      </c>
      <c r="J989" s="14" t="s">
        <v>58</v>
      </c>
      <c r="K989" s="14" t="s">
        <v>58</v>
      </c>
      <c r="L989" s="14"/>
      <c r="M989" s="69" t="str">
        <f t="shared" si="135"/>
        <v/>
      </c>
    </row>
    <row r="990" spans="1:13" ht="12" customHeight="1" x14ac:dyDescent="0.15">
      <c r="A990" s="50" t="s">
        <v>190</v>
      </c>
      <c r="B990" s="53">
        <v>19</v>
      </c>
      <c r="C990" s="53">
        <v>23</v>
      </c>
      <c r="D990" s="53"/>
      <c r="E990" s="53"/>
      <c r="F990" s="53"/>
      <c r="G990" s="59"/>
      <c r="H990" s="14">
        <v>15.702479338842975</v>
      </c>
      <c r="I990" s="14">
        <v>18.548387096774192</v>
      </c>
      <c r="J990" s="14" t="s">
        <v>58</v>
      </c>
      <c r="K990" s="14" t="s">
        <v>58</v>
      </c>
      <c r="L990" s="14"/>
      <c r="M990" s="69" t="str">
        <f t="shared" si="135"/>
        <v/>
      </c>
    </row>
    <row r="991" spans="1:13" ht="12" customHeight="1" x14ac:dyDescent="0.15">
      <c r="A991" s="50" t="s">
        <v>191</v>
      </c>
      <c r="B991" s="53">
        <v>5</v>
      </c>
      <c r="C991" s="53">
        <v>3</v>
      </c>
      <c r="D991" s="53"/>
      <c r="E991" s="53"/>
      <c r="F991" s="53"/>
      <c r="G991" s="59"/>
      <c r="H991" s="14">
        <v>4.1322314049586781</v>
      </c>
      <c r="I991" s="14">
        <v>2.4193548387096775</v>
      </c>
      <c r="J991" s="14" t="s">
        <v>58</v>
      </c>
      <c r="K991" s="14" t="s">
        <v>58</v>
      </c>
      <c r="L991" s="14"/>
      <c r="M991" s="69" t="str">
        <f>IFERROR(G991/SUM($G$980:$G$991)*100,"")</f>
        <v/>
      </c>
    </row>
    <row r="992" spans="1:13" s="6" customFormat="1" x14ac:dyDescent="0.15">
      <c r="B992" s="44"/>
      <c r="C992" s="44"/>
      <c r="D992" s="44"/>
      <c r="E992" s="44"/>
      <c r="F992" s="44"/>
      <c r="G992" s="44"/>
    </row>
    <row r="993" spans="1:13" ht="12" customHeight="1" x14ac:dyDescent="0.15">
      <c r="A993" s="6"/>
      <c r="B993" s="168" t="s">
        <v>178</v>
      </c>
      <c r="C993" s="169"/>
      <c r="D993" s="169"/>
      <c r="E993" s="169"/>
      <c r="F993" s="169"/>
      <c r="G993" s="170"/>
      <c r="H993" s="168" t="s">
        <v>179</v>
      </c>
      <c r="I993" s="169"/>
      <c r="J993" s="169"/>
      <c r="K993" s="169"/>
      <c r="L993" s="169"/>
      <c r="M993" s="170"/>
    </row>
    <row r="994" spans="1:13" ht="12" customHeight="1" x14ac:dyDescent="0.15">
      <c r="A994" s="6"/>
      <c r="B994" s="2" t="s">
        <v>180</v>
      </c>
      <c r="C994" s="2" t="s">
        <v>33</v>
      </c>
      <c r="D994" s="2" t="s">
        <v>34</v>
      </c>
      <c r="E994" s="2" t="s">
        <v>35</v>
      </c>
      <c r="F994" s="2" t="s">
        <v>36</v>
      </c>
      <c r="G994" s="2" t="s">
        <v>37</v>
      </c>
      <c r="H994" s="2" t="s">
        <v>180</v>
      </c>
      <c r="I994" s="2" t="s">
        <v>33</v>
      </c>
      <c r="J994" s="2" t="s">
        <v>34</v>
      </c>
      <c r="K994" s="2" t="s">
        <v>35</v>
      </c>
      <c r="L994" s="2" t="s">
        <v>36</v>
      </c>
      <c r="M994" s="2" t="s">
        <v>37</v>
      </c>
    </row>
    <row r="995" spans="1:13" ht="12" customHeight="1" x14ac:dyDescent="0.15">
      <c r="A995" s="48" t="s">
        <v>139</v>
      </c>
      <c r="B995" s="49"/>
      <c r="C995" s="49"/>
      <c r="D995" s="49"/>
      <c r="E995" s="49"/>
      <c r="F995" s="49"/>
      <c r="G995" s="49"/>
      <c r="H995" s="5" t="s">
        <v>58</v>
      </c>
      <c r="I995" s="5" t="s">
        <v>58</v>
      </c>
      <c r="J995" s="5" t="s">
        <v>58</v>
      </c>
      <c r="K995" s="5" t="s">
        <v>58</v>
      </c>
      <c r="L995" s="5"/>
      <c r="M995" s="13"/>
    </row>
    <row r="996" spans="1:13" ht="12" customHeight="1" x14ac:dyDescent="0.15">
      <c r="A996" s="90" t="s">
        <v>181</v>
      </c>
      <c r="B996" s="91">
        <v>2</v>
      </c>
      <c r="C996" s="91">
        <v>1</v>
      </c>
      <c r="D996" s="91">
        <v>1</v>
      </c>
      <c r="E996" s="91">
        <v>1</v>
      </c>
      <c r="F996" s="91">
        <v>1</v>
      </c>
      <c r="G996" s="92">
        <v>1</v>
      </c>
      <c r="H996" s="69">
        <v>2.5641025641025639</v>
      </c>
      <c r="I996" s="69">
        <v>1.25</v>
      </c>
      <c r="J996" s="69">
        <v>1.2345679012345678</v>
      </c>
      <c r="K996" s="69">
        <v>1.4705882352941175</v>
      </c>
      <c r="L996" s="69">
        <f t="shared" ref="L996:L1005" si="136">(F996/SUM($F$996:$F$1005)*100)</f>
        <v>1.5384615384615385</v>
      </c>
      <c r="M996" s="69">
        <f t="shared" ref="M996:M1005" si="137">(G996/SUM($G$996:$G$1005)*100)</f>
        <v>1.3157894736842104</v>
      </c>
    </row>
    <row r="997" spans="1:13" ht="12" customHeight="1" x14ac:dyDescent="0.15">
      <c r="A997" s="50" t="s">
        <v>182</v>
      </c>
      <c r="B997" s="53">
        <v>3</v>
      </c>
      <c r="C997" s="53">
        <v>1</v>
      </c>
      <c r="D997" s="53">
        <v>1</v>
      </c>
      <c r="E997" s="53"/>
      <c r="F997" s="53"/>
      <c r="G997" s="59">
        <v>1</v>
      </c>
      <c r="H997" s="14">
        <v>3.8461538461538463</v>
      </c>
      <c r="I997" s="14">
        <v>1.25</v>
      </c>
      <c r="J997" s="14">
        <v>1.2345679012345678</v>
      </c>
      <c r="K997" s="14">
        <v>0</v>
      </c>
      <c r="L997" s="14">
        <f t="shared" si="136"/>
        <v>0</v>
      </c>
      <c r="M997" s="14">
        <f t="shared" si="137"/>
        <v>1.3157894736842104</v>
      </c>
    </row>
    <row r="998" spans="1:13" ht="12" customHeight="1" x14ac:dyDescent="0.15">
      <c r="A998" s="50" t="s">
        <v>184</v>
      </c>
      <c r="B998" s="53">
        <v>3</v>
      </c>
      <c r="C998" s="53">
        <v>3</v>
      </c>
      <c r="D998" s="53">
        <v>3</v>
      </c>
      <c r="E998" s="53"/>
      <c r="F998" s="53">
        <v>1</v>
      </c>
      <c r="G998" s="59">
        <v>3</v>
      </c>
      <c r="H998" s="14">
        <v>3.8461538461538463</v>
      </c>
      <c r="I998" s="14">
        <v>3.75</v>
      </c>
      <c r="J998" s="14">
        <v>3.7037037037037033</v>
      </c>
      <c r="K998" s="14">
        <v>0</v>
      </c>
      <c r="L998" s="14">
        <f t="shared" si="136"/>
        <v>1.5384615384615385</v>
      </c>
      <c r="M998" s="14">
        <f t="shared" si="137"/>
        <v>3.9473684210526314</v>
      </c>
    </row>
    <row r="999" spans="1:13" ht="12" customHeight="1" x14ac:dyDescent="0.15">
      <c r="A999" s="50" t="s">
        <v>185</v>
      </c>
      <c r="B999" s="53">
        <v>21</v>
      </c>
      <c r="C999" s="53">
        <v>27</v>
      </c>
      <c r="D999" s="53">
        <v>22</v>
      </c>
      <c r="E999" s="53">
        <v>14</v>
      </c>
      <c r="F999" s="53">
        <v>14</v>
      </c>
      <c r="G999" s="59">
        <v>10</v>
      </c>
      <c r="H999" s="14">
        <v>26.923076923076923</v>
      </c>
      <c r="I999" s="14">
        <v>33.75</v>
      </c>
      <c r="J999" s="14">
        <v>27.160493827160494</v>
      </c>
      <c r="K999" s="14">
        <v>20.588235294117645</v>
      </c>
      <c r="L999" s="14">
        <f t="shared" si="136"/>
        <v>21.53846153846154</v>
      </c>
      <c r="M999" s="14">
        <f t="shared" si="137"/>
        <v>13.157894736842104</v>
      </c>
    </row>
    <row r="1000" spans="1:13" ht="12" customHeight="1" x14ac:dyDescent="0.15">
      <c r="A1000" s="50" t="s">
        <v>186</v>
      </c>
      <c r="B1000" s="53">
        <v>5</v>
      </c>
      <c r="C1000" s="53">
        <v>4</v>
      </c>
      <c r="D1000" s="53">
        <v>7</v>
      </c>
      <c r="E1000" s="53">
        <v>8</v>
      </c>
      <c r="F1000" s="53">
        <v>5</v>
      </c>
      <c r="G1000" s="59">
        <v>5</v>
      </c>
      <c r="H1000" s="14">
        <v>6.4102564102564097</v>
      </c>
      <c r="I1000" s="14">
        <v>5</v>
      </c>
      <c r="J1000" s="14">
        <v>8.6419753086419746</v>
      </c>
      <c r="K1000" s="14">
        <v>11.76470588235294</v>
      </c>
      <c r="L1000" s="14">
        <f t="shared" si="136"/>
        <v>7.6923076923076925</v>
      </c>
      <c r="M1000" s="14">
        <f t="shared" si="137"/>
        <v>6.5789473684210522</v>
      </c>
    </row>
    <row r="1001" spans="1:13" ht="12" customHeight="1" x14ac:dyDescent="0.15">
      <c r="A1001" s="50" t="s">
        <v>187</v>
      </c>
      <c r="B1001" s="53"/>
      <c r="C1001" s="53"/>
      <c r="D1001" s="53">
        <v>1</v>
      </c>
      <c r="E1001" s="53"/>
      <c r="F1001" s="53"/>
      <c r="G1001" s="59"/>
      <c r="H1001" s="14">
        <v>0</v>
      </c>
      <c r="I1001" s="14">
        <v>0</v>
      </c>
      <c r="J1001" s="14">
        <v>1.2345679012345678</v>
      </c>
      <c r="K1001" s="14">
        <v>0</v>
      </c>
      <c r="L1001" s="14">
        <f t="shared" si="136"/>
        <v>0</v>
      </c>
      <c r="M1001" s="14">
        <f t="shared" si="137"/>
        <v>0</v>
      </c>
    </row>
    <row r="1002" spans="1:13" ht="12" customHeight="1" x14ac:dyDescent="0.15">
      <c r="A1002" s="50" t="s">
        <v>188</v>
      </c>
      <c r="B1002" s="53">
        <v>11</v>
      </c>
      <c r="C1002" s="53">
        <v>9</v>
      </c>
      <c r="D1002" s="53">
        <v>7</v>
      </c>
      <c r="E1002" s="53">
        <v>3</v>
      </c>
      <c r="F1002" s="53"/>
      <c r="G1002" s="59">
        <v>5</v>
      </c>
      <c r="H1002" s="14">
        <v>14.102564102564102</v>
      </c>
      <c r="I1002" s="14">
        <v>11.25</v>
      </c>
      <c r="J1002" s="14">
        <v>8.6419753086419746</v>
      </c>
      <c r="K1002" s="14">
        <v>4.4117647058823533</v>
      </c>
      <c r="L1002" s="14">
        <f t="shared" si="136"/>
        <v>0</v>
      </c>
      <c r="M1002" s="14">
        <f t="shared" si="137"/>
        <v>6.5789473684210522</v>
      </c>
    </row>
    <row r="1003" spans="1:13" ht="12" customHeight="1" x14ac:dyDescent="0.15">
      <c r="A1003" s="50" t="s">
        <v>189</v>
      </c>
      <c r="B1003" s="53">
        <v>19</v>
      </c>
      <c r="C1003" s="53">
        <v>18</v>
      </c>
      <c r="D1003" s="53">
        <v>20</v>
      </c>
      <c r="E1003" s="53">
        <v>30</v>
      </c>
      <c r="F1003" s="53">
        <v>32</v>
      </c>
      <c r="G1003" s="59">
        <v>42</v>
      </c>
      <c r="H1003" s="14">
        <v>24.358974358974358</v>
      </c>
      <c r="I1003" s="14">
        <v>22.5</v>
      </c>
      <c r="J1003" s="14">
        <v>24.691358024691358</v>
      </c>
      <c r="K1003" s="14">
        <v>44.117647058823529</v>
      </c>
      <c r="L1003" s="14">
        <f t="shared" si="136"/>
        <v>49.230769230769234</v>
      </c>
      <c r="M1003" s="14">
        <f t="shared" si="137"/>
        <v>55.26315789473685</v>
      </c>
    </row>
    <row r="1004" spans="1:13" ht="12" customHeight="1" x14ac:dyDescent="0.15">
      <c r="A1004" s="50" t="s">
        <v>190</v>
      </c>
      <c r="B1004" s="53">
        <v>12</v>
      </c>
      <c r="C1004" s="53">
        <v>13</v>
      </c>
      <c r="D1004" s="53">
        <v>16</v>
      </c>
      <c r="E1004" s="53">
        <v>11</v>
      </c>
      <c r="F1004" s="53">
        <v>12</v>
      </c>
      <c r="G1004" s="59">
        <v>9</v>
      </c>
      <c r="H1004" s="14">
        <v>15.384615384615385</v>
      </c>
      <c r="I1004" s="14">
        <v>16.25</v>
      </c>
      <c r="J1004" s="14">
        <v>19.753086419753085</v>
      </c>
      <c r="K1004" s="14">
        <v>16.176470588235293</v>
      </c>
      <c r="L1004" s="14">
        <f t="shared" si="136"/>
        <v>18.461538461538463</v>
      </c>
      <c r="M1004" s="14">
        <f t="shared" si="137"/>
        <v>11.842105263157894</v>
      </c>
    </row>
    <row r="1005" spans="1:13" ht="12" customHeight="1" x14ac:dyDescent="0.15">
      <c r="A1005" s="55" t="s">
        <v>191</v>
      </c>
      <c r="B1005" s="56">
        <v>2</v>
      </c>
      <c r="C1005" s="56">
        <v>4</v>
      </c>
      <c r="D1005" s="56">
        <v>3</v>
      </c>
      <c r="E1005" s="56">
        <v>1</v>
      </c>
      <c r="F1005" s="56"/>
      <c r="G1005" s="60"/>
      <c r="H1005" s="57">
        <v>2.5641025641025639</v>
      </c>
      <c r="I1005" s="57">
        <v>5</v>
      </c>
      <c r="J1005" s="57">
        <v>3.7037037037037033</v>
      </c>
      <c r="K1005" s="57">
        <v>1.4705882352941175</v>
      </c>
      <c r="L1005" s="57">
        <f t="shared" si="136"/>
        <v>0</v>
      </c>
      <c r="M1005" s="57">
        <f t="shared" si="137"/>
        <v>0</v>
      </c>
    </row>
    <row r="1006" spans="1:13" ht="12" customHeight="1" x14ac:dyDescent="0.15">
      <c r="A1006" s="48" t="s">
        <v>140</v>
      </c>
      <c r="B1006" s="49"/>
      <c r="C1006" s="49"/>
      <c r="D1006" s="49"/>
      <c r="E1006" s="49"/>
      <c r="F1006" s="49"/>
      <c r="G1006" s="49"/>
      <c r="H1006" s="5" t="s">
        <v>58</v>
      </c>
      <c r="I1006" s="5" t="s">
        <v>58</v>
      </c>
      <c r="J1006" s="5" t="s">
        <v>58</v>
      </c>
      <c r="K1006" s="5" t="s">
        <v>58</v>
      </c>
      <c r="L1006" s="5"/>
      <c r="M1006" s="13"/>
    </row>
    <row r="1007" spans="1:13" ht="12" customHeight="1" x14ac:dyDescent="0.15">
      <c r="A1007" s="90" t="s">
        <v>181</v>
      </c>
      <c r="B1007" s="91">
        <v>4</v>
      </c>
      <c r="C1007" s="91">
        <v>4</v>
      </c>
      <c r="D1007" s="91">
        <v>4</v>
      </c>
      <c r="E1007" s="91">
        <v>4</v>
      </c>
      <c r="F1007" s="91">
        <v>3</v>
      </c>
      <c r="G1007" s="92">
        <v>4</v>
      </c>
      <c r="H1007" s="69">
        <v>6.0606060606060606</v>
      </c>
      <c r="I1007" s="69">
        <v>6.25</v>
      </c>
      <c r="J1007" s="69">
        <v>6.8965517241379306</v>
      </c>
      <c r="K1007" s="69">
        <v>5.6338028169014089</v>
      </c>
      <c r="L1007" s="69">
        <f t="shared" ref="L1007:L1014" si="138">(F1007/SUM($F$1007:$F$1014)*100)</f>
        <v>3.8461538461538463</v>
      </c>
      <c r="M1007" s="69">
        <f t="shared" ref="M1007:M1014" si="139">(G1007/SUM($G$1007:$G$1014)*100)</f>
        <v>4.7058823529411766</v>
      </c>
    </row>
    <row r="1008" spans="1:13" ht="12" customHeight="1" x14ac:dyDescent="0.15">
      <c r="A1008" s="50" t="s">
        <v>182</v>
      </c>
      <c r="B1008" s="53">
        <v>2</v>
      </c>
      <c r="C1008" s="53"/>
      <c r="D1008" s="53">
        <v>1</v>
      </c>
      <c r="E1008" s="53">
        <v>1</v>
      </c>
      <c r="F1008" s="53">
        <v>1</v>
      </c>
      <c r="G1008" s="59">
        <v>1</v>
      </c>
      <c r="H1008" s="14">
        <v>3.0303030303030303</v>
      </c>
      <c r="I1008" s="14">
        <v>0</v>
      </c>
      <c r="J1008" s="14">
        <v>1.7241379310344827</v>
      </c>
      <c r="K1008" s="14">
        <v>1.4084507042253522</v>
      </c>
      <c r="L1008" s="14">
        <f t="shared" si="138"/>
        <v>1.2820512820512819</v>
      </c>
      <c r="M1008" s="14">
        <f t="shared" si="139"/>
        <v>1.1764705882352942</v>
      </c>
    </row>
    <row r="1009" spans="1:13" ht="12" customHeight="1" x14ac:dyDescent="0.15">
      <c r="A1009" s="50" t="s">
        <v>184</v>
      </c>
      <c r="B1009" s="53"/>
      <c r="C1009" s="53">
        <v>2</v>
      </c>
      <c r="D1009" s="53"/>
      <c r="E1009" s="53"/>
      <c r="F1009" s="53">
        <v>1</v>
      </c>
      <c r="G1009" s="59">
        <v>1</v>
      </c>
      <c r="H1009" s="14">
        <v>0</v>
      </c>
      <c r="I1009" s="14">
        <v>3.125</v>
      </c>
      <c r="J1009" s="14">
        <v>0</v>
      </c>
      <c r="K1009" s="14">
        <v>0</v>
      </c>
      <c r="L1009" s="14">
        <f t="shared" si="138"/>
        <v>1.2820512820512819</v>
      </c>
      <c r="M1009" s="14">
        <f t="shared" si="139"/>
        <v>1.1764705882352942</v>
      </c>
    </row>
    <row r="1010" spans="1:13" ht="12" customHeight="1" x14ac:dyDescent="0.15">
      <c r="A1010" s="50" t="s">
        <v>185</v>
      </c>
      <c r="B1010" s="53">
        <v>19</v>
      </c>
      <c r="C1010" s="53">
        <v>22</v>
      </c>
      <c r="D1010" s="53">
        <v>18</v>
      </c>
      <c r="E1010" s="53">
        <v>17</v>
      </c>
      <c r="F1010" s="53">
        <v>13</v>
      </c>
      <c r="G1010" s="59">
        <v>15</v>
      </c>
      <c r="H1010" s="14">
        <v>28.787878787878789</v>
      </c>
      <c r="I1010" s="14">
        <v>34.375</v>
      </c>
      <c r="J1010" s="14">
        <v>31.03448275862069</v>
      </c>
      <c r="K1010" s="14">
        <v>23.943661971830984</v>
      </c>
      <c r="L1010" s="14">
        <f t="shared" si="138"/>
        <v>16.666666666666664</v>
      </c>
      <c r="M1010" s="14">
        <f t="shared" si="139"/>
        <v>17.647058823529413</v>
      </c>
    </row>
    <row r="1011" spans="1:13" ht="12" customHeight="1" x14ac:dyDescent="0.15">
      <c r="A1011" s="50" t="s">
        <v>186</v>
      </c>
      <c r="B1011" s="53">
        <v>3</v>
      </c>
      <c r="C1011" s="53">
        <v>3</v>
      </c>
      <c r="D1011" s="53">
        <v>4</v>
      </c>
      <c r="E1011" s="53">
        <v>5</v>
      </c>
      <c r="F1011" s="53">
        <v>5</v>
      </c>
      <c r="G1011" s="59">
        <v>2</v>
      </c>
      <c r="H1011" s="14">
        <v>4.5454545454545459</v>
      </c>
      <c r="I1011" s="14">
        <v>4.6875</v>
      </c>
      <c r="J1011" s="14">
        <v>6.8965517241379306</v>
      </c>
      <c r="K1011" s="14">
        <v>7.042253521126761</v>
      </c>
      <c r="L1011" s="14">
        <f t="shared" si="138"/>
        <v>6.4102564102564097</v>
      </c>
      <c r="M1011" s="14">
        <f t="shared" si="139"/>
        <v>2.3529411764705883</v>
      </c>
    </row>
    <row r="1012" spans="1:13" ht="12" customHeight="1" x14ac:dyDescent="0.15">
      <c r="A1012" s="50" t="s">
        <v>188</v>
      </c>
      <c r="B1012" s="53">
        <v>13</v>
      </c>
      <c r="C1012" s="53">
        <v>12</v>
      </c>
      <c r="D1012" s="53">
        <v>9</v>
      </c>
      <c r="E1012" s="53">
        <v>9</v>
      </c>
      <c r="F1012" s="53">
        <v>9</v>
      </c>
      <c r="G1012" s="59">
        <v>11</v>
      </c>
      <c r="H1012" s="14">
        <v>19.696969696969695</v>
      </c>
      <c r="I1012" s="14">
        <v>18.75</v>
      </c>
      <c r="J1012" s="14">
        <v>15.517241379310345</v>
      </c>
      <c r="K1012" s="14">
        <v>12.676056338028168</v>
      </c>
      <c r="L1012" s="14">
        <f t="shared" si="138"/>
        <v>11.538461538461538</v>
      </c>
      <c r="M1012" s="14">
        <f t="shared" si="139"/>
        <v>12.941176470588237</v>
      </c>
    </row>
    <row r="1013" spans="1:13" ht="12" customHeight="1" x14ac:dyDescent="0.15">
      <c r="A1013" s="50" t="s">
        <v>189</v>
      </c>
      <c r="B1013" s="53">
        <v>10</v>
      </c>
      <c r="C1013" s="53">
        <v>6</v>
      </c>
      <c r="D1013" s="53">
        <v>4</v>
      </c>
      <c r="E1013" s="53">
        <v>18</v>
      </c>
      <c r="F1013" s="53">
        <v>28</v>
      </c>
      <c r="G1013" s="59">
        <v>32</v>
      </c>
      <c r="H1013" s="14">
        <v>15.151515151515152</v>
      </c>
      <c r="I1013" s="14">
        <v>9.375</v>
      </c>
      <c r="J1013" s="14">
        <v>6.8965517241379306</v>
      </c>
      <c r="K1013" s="14">
        <v>25.352112676056336</v>
      </c>
      <c r="L1013" s="14">
        <f t="shared" si="138"/>
        <v>35.897435897435898</v>
      </c>
      <c r="M1013" s="14">
        <f t="shared" si="139"/>
        <v>37.647058823529413</v>
      </c>
    </row>
    <row r="1014" spans="1:13" ht="12" customHeight="1" x14ac:dyDescent="0.15">
      <c r="A1014" s="50" t="s">
        <v>190</v>
      </c>
      <c r="B1014" s="53">
        <v>15</v>
      </c>
      <c r="C1014" s="53">
        <v>15</v>
      </c>
      <c r="D1014" s="53">
        <v>18</v>
      </c>
      <c r="E1014" s="53">
        <v>17</v>
      </c>
      <c r="F1014" s="53">
        <v>18</v>
      </c>
      <c r="G1014" s="59">
        <v>19</v>
      </c>
      <c r="H1014" s="14">
        <v>22.727272727272727</v>
      </c>
      <c r="I1014" s="14">
        <v>23.4375</v>
      </c>
      <c r="J1014" s="14">
        <v>31.03448275862069</v>
      </c>
      <c r="K1014" s="14">
        <v>23.943661971830984</v>
      </c>
      <c r="L1014" s="14">
        <f t="shared" si="138"/>
        <v>23.076923076923077</v>
      </c>
      <c r="M1014" s="14">
        <f t="shared" si="139"/>
        <v>22.352941176470591</v>
      </c>
    </row>
    <row r="1015" spans="1:13" ht="12" customHeight="1" x14ac:dyDescent="0.15">
      <c r="A1015" s="48" t="s">
        <v>141</v>
      </c>
      <c r="B1015" s="49"/>
      <c r="C1015" s="49"/>
      <c r="D1015" s="49"/>
      <c r="E1015" s="49"/>
      <c r="F1015" s="49"/>
      <c r="G1015" s="49"/>
      <c r="H1015" s="5" t="s">
        <v>58</v>
      </c>
      <c r="I1015" s="5" t="s">
        <v>58</v>
      </c>
      <c r="J1015" s="5" t="s">
        <v>58</v>
      </c>
      <c r="K1015" s="5" t="s">
        <v>58</v>
      </c>
      <c r="L1015" s="5"/>
      <c r="M1015" s="13"/>
    </row>
    <row r="1016" spans="1:13" ht="12" customHeight="1" x14ac:dyDescent="0.15">
      <c r="A1016" s="90" t="s">
        <v>181</v>
      </c>
      <c r="B1016" s="91"/>
      <c r="C1016" s="91"/>
      <c r="D1016" s="91"/>
      <c r="E1016" s="91">
        <v>1</v>
      </c>
      <c r="F1016" s="91">
        <v>1</v>
      </c>
      <c r="G1016" s="92">
        <v>1</v>
      </c>
      <c r="H1016" s="69" t="s">
        <v>58</v>
      </c>
      <c r="I1016" s="69" t="s">
        <v>58</v>
      </c>
      <c r="J1016" s="69" t="s">
        <v>58</v>
      </c>
      <c r="K1016" s="69">
        <v>4</v>
      </c>
      <c r="L1016" s="69">
        <f t="shared" ref="L1016:L1023" si="140">(F1016/SUM($F$1016:$F$1023)*100)</f>
        <v>4</v>
      </c>
      <c r="M1016" s="69">
        <f t="shared" ref="M1016:M1023" si="141">(G1016/SUM($G$1016:$G$1023)*100)</f>
        <v>4.3478260869565215</v>
      </c>
    </row>
    <row r="1017" spans="1:13" ht="12" customHeight="1" x14ac:dyDescent="0.15">
      <c r="A1017" s="50" t="s">
        <v>182</v>
      </c>
      <c r="B1017" s="53"/>
      <c r="C1017" s="53"/>
      <c r="D1017" s="53"/>
      <c r="E1017" s="53">
        <v>1</v>
      </c>
      <c r="F1017" s="53">
        <v>1</v>
      </c>
      <c r="G1017" s="59">
        <v>1</v>
      </c>
      <c r="H1017" s="14" t="s">
        <v>58</v>
      </c>
      <c r="I1017" s="14" t="s">
        <v>58</v>
      </c>
      <c r="J1017" s="14" t="s">
        <v>58</v>
      </c>
      <c r="K1017" s="14">
        <v>4</v>
      </c>
      <c r="L1017" s="14">
        <f t="shared" si="140"/>
        <v>4</v>
      </c>
      <c r="M1017" s="14">
        <f t="shared" si="141"/>
        <v>4.3478260869565215</v>
      </c>
    </row>
    <row r="1018" spans="1:13" ht="12" customHeight="1" x14ac:dyDescent="0.15">
      <c r="A1018" s="50" t="s">
        <v>195</v>
      </c>
      <c r="B1018" s="53"/>
      <c r="C1018" s="53"/>
      <c r="D1018" s="53"/>
      <c r="E1018" s="53">
        <v>10</v>
      </c>
      <c r="F1018" s="53">
        <v>11</v>
      </c>
      <c r="G1018" s="59"/>
      <c r="H1018" s="14" t="s">
        <v>58</v>
      </c>
      <c r="I1018" s="14" t="s">
        <v>58</v>
      </c>
      <c r="J1018" s="14" t="s">
        <v>58</v>
      </c>
      <c r="K1018" s="14">
        <v>40</v>
      </c>
      <c r="L1018" s="14">
        <f t="shared" si="140"/>
        <v>44</v>
      </c>
      <c r="M1018" s="14">
        <f t="shared" si="141"/>
        <v>0</v>
      </c>
    </row>
    <row r="1019" spans="1:13" ht="12" customHeight="1" x14ac:dyDescent="0.15">
      <c r="A1019" s="50" t="s">
        <v>185</v>
      </c>
      <c r="B1019" s="53"/>
      <c r="C1019" s="53"/>
      <c r="D1019" s="53"/>
      <c r="E1019" s="53">
        <v>2</v>
      </c>
      <c r="F1019" s="53">
        <v>2</v>
      </c>
      <c r="G1019" s="59">
        <v>2</v>
      </c>
      <c r="H1019" s="14" t="s">
        <v>58</v>
      </c>
      <c r="I1019" s="14" t="s">
        <v>58</v>
      </c>
      <c r="J1019" s="14" t="s">
        <v>58</v>
      </c>
      <c r="K1019" s="14">
        <v>8</v>
      </c>
      <c r="L1019" s="14">
        <f t="shared" si="140"/>
        <v>8</v>
      </c>
      <c r="M1019" s="14">
        <f t="shared" si="141"/>
        <v>8.695652173913043</v>
      </c>
    </row>
    <row r="1020" spans="1:13" ht="12" customHeight="1" x14ac:dyDescent="0.15">
      <c r="A1020" s="50" t="s">
        <v>186</v>
      </c>
      <c r="B1020" s="53"/>
      <c r="C1020" s="53"/>
      <c r="D1020" s="53"/>
      <c r="E1020" s="53">
        <v>3</v>
      </c>
      <c r="F1020" s="53">
        <v>2</v>
      </c>
      <c r="G1020" s="59"/>
      <c r="H1020" s="14" t="s">
        <v>58</v>
      </c>
      <c r="I1020" s="14" t="s">
        <v>58</v>
      </c>
      <c r="J1020" s="14" t="s">
        <v>58</v>
      </c>
      <c r="K1020" s="14">
        <v>12</v>
      </c>
      <c r="L1020" s="14">
        <f t="shared" si="140"/>
        <v>8</v>
      </c>
      <c r="M1020" s="14">
        <f t="shared" si="141"/>
        <v>0</v>
      </c>
    </row>
    <row r="1021" spans="1:13" ht="12" customHeight="1" x14ac:dyDescent="0.15">
      <c r="A1021" s="50" t="s">
        <v>188</v>
      </c>
      <c r="B1021" s="53"/>
      <c r="C1021" s="53"/>
      <c r="D1021" s="53"/>
      <c r="E1021" s="53">
        <v>3</v>
      </c>
      <c r="F1021" s="53">
        <v>1</v>
      </c>
      <c r="G1021" s="59">
        <v>3</v>
      </c>
      <c r="H1021" s="14" t="s">
        <v>58</v>
      </c>
      <c r="I1021" s="14" t="s">
        <v>58</v>
      </c>
      <c r="J1021" s="14" t="s">
        <v>58</v>
      </c>
      <c r="K1021" s="14">
        <v>12</v>
      </c>
      <c r="L1021" s="14">
        <f t="shared" si="140"/>
        <v>4</v>
      </c>
      <c r="M1021" s="14">
        <f t="shared" si="141"/>
        <v>13.043478260869565</v>
      </c>
    </row>
    <row r="1022" spans="1:13" ht="12" customHeight="1" x14ac:dyDescent="0.15">
      <c r="A1022" s="50" t="s">
        <v>193</v>
      </c>
      <c r="B1022" s="53"/>
      <c r="C1022" s="53"/>
      <c r="D1022" s="53"/>
      <c r="E1022" s="53"/>
      <c r="F1022" s="53"/>
      <c r="G1022" s="59">
        <v>10</v>
      </c>
      <c r="H1022" s="14"/>
      <c r="I1022" s="14"/>
      <c r="J1022" s="14"/>
      <c r="K1022" s="14"/>
      <c r="L1022" s="14"/>
      <c r="M1022" s="14">
        <f t="shared" si="141"/>
        <v>43.478260869565219</v>
      </c>
    </row>
    <row r="1023" spans="1:13" ht="12" customHeight="1" x14ac:dyDescent="0.15">
      <c r="A1023" s="50" t="s">
        <v>190</v>
      </c>
      <c r="B1023" s="53"/>
      <c r="C1023" s="53"/>
      <c r="D1023" s="53"/>
      <c r="E1023" s="53">
        <v>5</v>
      </c>
      <c r="F1023" s="53">
        <v>7</v>
      </c>
      <c r="G1023" s="59">
        <v>6</v>
      </c>
      <c r="H1023" s="14" t="s">
        <v>58</v>
      </c>
      <c r="I1023" s="14" t="s">
        <v>58</v>
      </c>
      <c r="J1023" s="14" t="s">
        <v>58</v>
      </c>
      <c r="K1023" s="14">
        <v>20</v>
      </c>
      <c r="L1023" s="14">
        <f t="shared" si="140"/>
        <v>28.000000000000004</v>
      </c>
      <c r="M1023" s="14">
        <f t="shared" si="141"/>
        <v>26.086956521739129</v>
      </c>
    </row>
    <row r="1024" spans="1:13" s="6" customFormat="1" x14ac:dyDescent="0.15">
      <c r="B1024" s="44"/>
      <c r="C1024" s="44"/>
      <c r="D1024" s="44"/>
      <c r="E1024" s="44"/>
      <c r="F1024" s="44"/>
      <c r="G1024" s="44"/>
    </row>
    <row r="1025" spans="1:13" ht="12" customHeight="1" x14ac:dyDescent="0.15">
      <c r="A1025" s="6"/>
      <c r="B1025" s="168" t="s">
        <v>178</v>
      </c>
      <c r="C1025" s="169"/>
      <c r="D1025" s="169"/>
      <c r="E1025" s="169"/>
      <c r="F1025" s="169"/>
      <c r="G1025" s="170"/>
      <c r="H1025" s="168" t="s">
        <v>179</v>
      </c>
      <c r="I1025" s="169"/>
      <c r="J1025" s="169"/>
      <c r="K1025" s="169"/>
      <c r="L1025" s="169"/>
      <c r="M1025" s="170"/>
    </row>
    <row r="1026" spans="1:13" ht="12" customHeight="1" x14ac:dyDescent="0.15">
      <c r="A1026" s="6"/>
      <c r="B1026" s="2" t="s">
        <v>180</v>
      </c>
      <c r="C1026" s="2" t="s">
        <v>33</v>
      </c>
      <c r="D1026" s="2" t="s">
        <v>34</v>
      </c>
      <c r="E1026" s="2" t="s">
        <v>35</v>
      </c>
      <c r="F1026" s="2" t="s">
        <v>36</v>
      </c>
      <c r="G1026" s="2" t="s">
        <v>37</v>
      </c>
      <c r="H1026" s="2" t="s">
        <v>180</v>
      </c>
      <c r="I1026" s="2" t="s">
        <v>33</v>
      </c>
      <c r="J1026" s="2" t="s">
        <v>34</v>
      </c>
      <c r="K1026" s="2" t="s">
        <v>35</v>
      </c>
      <c r="L1026" s="2" t="s">
        <v>36</v>
      </c>
      <c r="M1026" s="2" t="s">
        <v>37</v>
      </c>
    </row>
    <row r="1027" spans="1:13" ht="12" customHeight="1" x14ac:dyDescent="0.15">
      <c r="A1027" s="48" t="s">
        <v>142</v>
      </c>
      <c r="B1027" s="49"/>
      <c r="C1027" s="49"/>
      <c r="D1027" s="49"/>
      <c r="E1027" s="49"/>
      <c r="F1027" s="49"/>
      <c r="G1027" s="49"/>
      <c r="H1027" s="5" t="s">
        <v>58</v>
      </c>
      <c r="I1027" s="5" t="s">
        <v>58</v>
      </c>
      <c r="J1027" s="5" t="s">
        <v>58</v>
      </c>
      <c r="K1027" s="5" t="s">
        <v>58</v>
      </c>
      <c r="L1027" s="5"/>
      <c r="M1027" s="13"/>
    </row>
    <row r="1028" spans="1:13" ht="12" customHeight="1" x14ac:dyDescent="0.15">
      <c r="A1028" s="90" t="s">
        <v>181</v>
      </c>
      <c r="B1028" s="91"/>
      <c r="C1028" s="91"/>
      <c r="D1028" s="91"/>
      <c r="E1028" s="91">
        <v>3</v>
      </c>
      <c r="F1028" s="91">
        <v>3</v>
      </c>
      <c r="G1028" s="92">
        <v>3</v>
      </c>
      <c r="H1028" s="69" t="s">
        <v>58</v>
      </c>
      <c r="I1028" s="69" t="s">
        <v>58</v>
      </c>
      <c r="J1028" s="69" t="s">
        <v>58</v>
      </c>
      <c r="K1028" s="69">
        <v>14.285714285714285</v>
      </c>
      <c r="L1028" s="69">
        <f t="shared" ref="L1028:L1036" si="142">(F1028/SUM($F$1028:$F$1036)*100)</f>
        <v>14.285714285714285</v>
      </c>
      <c r="M1028" s="69">
        <f t="shared" ref="M1028:M1036" si="143">(G1028/SUM($G$1028:$G$1036)*100)</f>
        <v>13.636363636363635</v>
      </c>
    </row>
    <row r="1029" spans="1:13" ht="12" customHeight="1" x14ac:dyDescent="0.15">
      <c r="A1029" s="50" t="s">
        <v>182</v>
      </c>
      <c r="B1029" s="53"/>
      <c r="C1029" s="53"/>
      <c r="D1029" s="53"/>
      <c r="E1029" s="53">
        <v>3</v>
      </c>
      <c r="F1029" s="53">
        <v>3</v>
      </c>
      <c r="G1029" s="59">
        <v>2</v>
      </c>
      <c r="H1029" s="14" t="s">
        <v>58</v>
      </c>
      <c r="I1029" s="14" t="s">
        <v>58</v>
      </c>
      <c r="J1029" s="14" t="s">
        <v>58</v>
      </c>
      <c r="K1029" s="14">
        <v>14.285714285714285</v>
      </c>
      <c r="L1029" s="14">
        <f t="shared" si="142"/>
        <v>14.285714285714285</v>
      </c>
      <c r="M1029" s="14">
        <f t="shared" si="143"/>
        <v>9.0909090909090917</v>
      </c>
    </row>
    <row r="1030" spans="1:13" ht="12" customHeight="1" x14ac:dyDescent="0.15">
      <c r="A1030" s="50" t="s">
        <v>195</v>
      </c>
      <c r="B1030" s="53"/>
      <c r="C1030" s="53"/>
      <c r="D1030" s="53"/>
      <c r="E1030" s="53">
        <v>1</v>
      </c>
      <c r="F1030" s="53"/>
      <c r="G1030" s="59"/>
      <c r="H1030" s="14" t="s">
        <v>58</v>
      </c>
      <c r="I1030" s="14" t="s">
        <v>58</v>
      </c>
      <c r="J1030" s="14" t="s">
        <v>58</v>
      </c>
      <c r="K1030" s="14">
        <v>4.7619047619047619</v>
      </c>
      <c r="L1030" s="14">
        <f t="shared" si="142"/>
        <v>0</v>
      </c>
      <c r="M1030" s="14">
        <f t="shared" si="143"/>
        <v>0</v>
      </c>
    </row>
    <row r="1031" spans="1:13" ht="12" customHeight="1" x14ac:dyDescent="0.15">
      <c r="A1031" s="50" t="s">
        <v>185</v>
      </c>
      <c r="B1031" s="53"/>
      <c r="C1031" s="53"/>
      <c r="D1031" s="53"/>
      <c r="E1031" s="53">
        <v>2</v>
      </c>
      <c r="F1031" s="53">
        <v>2</v>
      </c>
      <c r="G1031" s="59">
        <v>3</v>
      </c>
      <c r="H1031" s="14" t="s">
        <v>58</v>
      </c>
      <c r="I1031" s="14" t="s">
        <v>58</v>
      </c>
      <c r="J1031" s="14" t="s">
        <v>58</v>
      </c>
      <c r="K1031" s="14">
        <v>9.5238095238095237</v>
      </c>
      <c r="L1031" s="14">
        <f t="shared" si="142"/>
        <v>9.5238095238095237</v>
      </c>
      <c r="M1031" s="14">
        <f t="shared" si="143"/>
        <v>13.636363636363635</v>
      </c>
    </row>
    <row r="1032" spans="1:13" ht="12" customHeight="1" x14ac:dyDescent="0.15">
      <c r="A1032" s="50" t="s">
        <v>186</v>
      </c>
      <c r="B1032" s="53"/>
      <c r="C1032" s="53"/>
      <c r="D1032" s="53"/>
      <c r="E1032" s="53">
        <v>1</v>
      </c>
      <c r="F1032" s="53">
        <v>1</v>
      </c>
      <c r="G1032" s="59">
        <v>1</v>
      </c>
      <c r="H1032" s="14" t="s">
        <v>58</v>
      </c>
      <c r="I1032" s="14" t="s">
        <v>58</v>
      </c>
      <c r="J1032" s="14" t="s">
        <v>58</v>
      </c>
      <c r="K1032" s="14">
        <v>4.7619047619047619</v>
      </c>
      <c r="L1032" s="14">
        <f t="shared" si="142"/>
        <v>4.7619047619047619</v>
      </c>
      <c r="M1032" s="14">
        <f t="shared" si="143"/>
        <v>4.5454545454545459</v>
      </c>
    </row>
    <row r="1033" spans="1:13" ht="12" customHeight="1" x14ac:dyDescent="0.15">
      <c r="A1033" s="50" t="s">
        <v>187</v>
      </c>
      <c r="B1033" s="53"/>
      <c r="C1033" s="53"/>
      <c r="D1033" s="53"/>
      <c r="E1033" s="53">
        <v>3</v>
      </c>
      <c r="F1033" s="53">
        <v>2</v>
      </c>
      <c r="G1033" s="59">
        <v>3</v>
      </c>
      <c r="H1033" s="14" t="s">
        <v>58</v>
      </c>
      <c r="I1033" s="14" t="s">
        <v>58</v>
      </c>
      <c r="J1033" s="14" t="s">
        <v>58</v>
      </c>
      <c r="K1033" s="14">
        <v>14.285714285714285</v>
      </c>
      <c r="L1033" s="14">
        <f t="shared" si="142"/>
        <v>9.5238095238095237</v>
      </c>
      <c r="M1033" s="14">
        <f t="shared" si="143"/>
        <v>13.636363636363635</v>
      </c>
    </row>
    <row r="1034" spans="1:13" ht="12" customHeight="1" x14ac:dyDescent="0.15">
      <c r="A1034" s="50" t="s">
        <v>188</v>
      </c>
      <c r="B1034" s="53"/>
      <c r="C1034" s="53"/>
      <c r="D1034" s="53"/>
      <c r="E1034" s="53">
        <v>3</v>
      </c>
      <c r="F1034" s="53">
        <v>4</v>
      </c>
      <c r="G1034" s="59">
        <v>3</v>
      </c>
      <c r="H1034" s="14" t="s">
        <v>58</v>
      </c>
      <c r="I1034" s="14" t="s">
        <v>58</v>
      </c>
      <c r="J1034" s="14" t="s">
        <v>58</v>
      </c>
      <c r="K1034" s="14">
        <v>14.285714285714285</v>
      </c>
      <c r="L1034" s="14">
        <f t="shared" si="142"/>
        <v>19.047619047619047</v>
      </c>
      <c r="M1034" s="14">
        <f t="shared" si="143"/>
        <v>13.636363636363635</v>
      </c>
    </row>
    <row r="1035" spans="1:13" ht="12" customHeight="1" x14ac:dyDescent="0.15">
      <c r="A1035" s="50" t="s">
        <v>189</v>
      </c>
      <c r="B1035" s="53"/>
      <c r="C1035" s="53"/>
      <c r="D1035" s="53"/>
      <c r="E1035" s="53"/>
      <c r="F1035" s="53">
        <v>1</v>
      </c>
      <c r="G1035" s="59">
        <v>1</v>
      </c>
      <c r="H1035" s="14"/>
      <c r="I1035" s="14"/>
      <c r="J1035" s="14"/>
      <c r="K1035" s="14"/>
      <c r="L1035" s="14">
        <f t="shared" si="142"/>
        <v>4.7619047619047619</v>
      </c>
      <c r="M1035" s="14">
        <f t="shared" si="143"/>
        <v>4.5454545454545459</v>
      </c>
    </row>
    <row r="1036" spans="1:13" ht="12" customHeight="1" x14ac:dyDescent="0.15">
      <c r="A1036" s="50" t="s">
        <v>190</v>
      </c>
      <c r="B1036" s="53"/>
      <c r="C1036" s="53"/>
      <c r="D1036" s="53"/>
      <c r="E1036" s="53">
        <v>5</v>
      </c>
      <c r="F1036" s="53">
        <v>5</v>
      </c>
      <c r="G1036" s="59">
        <v>6</v>
      </c>
      <c r="H1036" s="14" t="s">
        <v>58</v>
      </c>
      <c r="I1036" s="14" t="s">
        <v>58</v>
      </c>
      <c r="J1036" s="14" t="s">
        <v>58</v>
      </c>
      <c r="K1036" s="14">
        <v>23.809523809523807</v>
      </c>
      <c r="L1036" s="14">
        <f t="shared" si="142"/>
        <v>23.809523809523807</v>
      </c>
      <c r="M1036" s="14">
        <f t="shared" si="143"/>
        <v>27.27272727272727</v>
      </c>
    </row>
    <row r="1037" spans="1:13" ht="12" customHeight="1" x14ac:dyDescent="0.15">
      <c r="A1037" s="48" t="s">
        <v>143</v>
      </c>
      <c r="B1037" s="49"/>
      <c r="C1037" s="49"/>
      <c r="D1037" s="49"/>
      <c r="E1037" s="49"/>
      <c r="F1037" s="49"/>
      <c r="G1037" s="49"/>
      <c r="H1037" s="5" t="s">
        <v>58</v>
      </c>
      <c r="I1037" s="5" t="s">
        <v>58</v>
      </c>
      <c r="J1037" s="5" t="s">
        <v>58</v>
      </c>
      <c r="K1037" s="5" t="s">
        <v>58</v>
      </c>
      <c r="L1037" s="5"/>
      <c r="M1037" s="13"/>
    </row>
    <row r="1038" spans="1:13" ht="12" customHeight="1" x14ac:dyDescent="0.15">
      <c r="A1038" s="90" t="s">
        <v>182</v>
      </c>
      <c r="B1038" s="91">
        <v>2</v>
      </c>
      <c r="C1038" s="91">
        <v>2</v>
      </c>
      <c r="D1038" s="91">
        <v>2</v>
      </c>
      <c r="E1038" s="91">
        <v>3</v>
      </c>
      <c r="F1038" s="91">
        <v>3</v>
      </c>
      <c r="G1038" s="92">
        <v>2</v>
      </c>
      <c r="H1038" s="69">
        <v>15.384615384615385</v>
      </c>
      <c r="I1038" s="69">
        <v>18.181818181818183</v>
      </c>
      <c r="J1038" s="69">
        <v>18.181818181818183</v>
      </c>
      <c r="K1038" s="69">
        <v>20</v>
      </c>
      <c r="L1038" s="69">
        <f t="shared" ref="L1038:L1045" si="144">(F1038/SUM($F$1038:$F$1045)*100)</f>
        <v>23.076923076923077</v>
      </c>
      <c r="M1038" s="69">
        <f t="shared" ref="M1038:M1045" si="145">(G1038/SUM($G$1038:$G$1045)*100)</f>
        <v>14.285714285714285</v>
      </c>
    </row>
    <row r="1039" spans="1:13" ht="12" customHeight="1" x14ac:dyDescent="0.15">
      <c r="A1039" s="50" t="s">
        <v>195</v>
      </c>
      <c r="B1039" s="53"/>
      <c r="C1039" s="53"/>
      <c r="D1039" s="53">
        <v>1</v>
      </c>
      <c r="E1039" s="53"/>
      <c r="F1039" s="53"/>
      <c r="G1039" s="59"/>
      <c r="H1039" s="14">
        <v>0</v>
      </c>
      <c r="I1039" s="14">
        <v>0</v>
      </c>
      <c r="J1039" s="14">
        <v>9.0909090909090917</v>
      </c>
      <c r="K1039" s="14">
        <v>0</v>
      </c>
      <c r="L1039" s="14">
        <f t="shared" si="144"/>
        <v>0</v>
      </c>
      <c r="M1039" s="14">
        <f t="shared" si="145"/>
        <v>0</v>
      </c>
    </row>
    <row r="1040" spans="1:13" ht="12" customHeight="1" x14ac:dyDescent="0.15">
      <c r="A1040" s="50" t="s">
        <v>194</v>
      </c>
      <c r="B1040" s="53">
        <v>1</v>
      </c>
      <c r="C1040" s="53">
        <v>1</v>
      </c>
      <c r="D1040" s="53"/>
      <c r="E1040" s="53"/>
      <c r="F1040" s="53"/>
      <c r="G1040" s="59"/>
      <c r="H1040" s="14">
        <v>7.6923076923076925</v>
      </c>
      <c r="I1040" s="14">
        <v>9.0909090909090917</v>
      </c>
      <c r="J1040" s="14">
        <v>0</v>
      </c>
      <c r="K1040" s="14">
        <v>0</v>
      </c>
      <c r="L1040" s="14">
        <f t="shared" si="144"/>
        <v>0</v>
      </c>
      <c r="M1040" s="14">
        <f t="shared" si="145"/>
        <v>0</v>
      </c>
    </row>
    <row r="1041" spans="1:13" ht="12" customHeight="1" x14ac:dyDescent="0.15">
      <c r="A1041" s="50" t="s">
        <v>185</v>
      </c>
      <c r="B1041" s="53">
        <v>2</v>
      </c>
      <c r="C1041" s="53">
        <v>2</v>
      </c>
      <c r="D1041" s="53">
        <v>2</v>
      </c>
      <c r="E1041" s="53">
        <v>1</v>
      </c>
      <c r="F1041" s="53">
        <v>1</v>
      </c>
      <c r="G1041" s="59">
        <v>2</v>
      </c>
      <c r="H1041" s="14">
        <v>15.384615384615385</v>
      </c>
      <c r="I1041" s="14">
        <v>18.181818181818183</v>
      </c>
      <c r="J1041" s="14">
        <v>18.181818181818183</v>
      </c>
      <c r="K1041" s="14">
        <v>6.666666666666667</v>
      </c>
      <c r="L1041" s="14">
        <f t="shared" si="144"/>
        <v>7.6923076923076925</v>
      </c>
      <c r="M1041" s="14">
        <f t="shared" si="145"/>
        <v>14.285714285714285</v>
      </c>
    </row>
    <row r="1042" spans="1:13" ht="12" customHeight="1" x14ac:dyDescent="0.15">
      <c r="A1042" s="50" t="s">
        <v>186</v>
      </c>
      <c r="B1042" s="53"/>
      <c r="C1042" s="53"/>
      <c r="D1042" s="53"/>
      <c r="E1042" s="53">
        <v>6</v>
      </c>
      <c r="F1042" s="53">
        <v>5</v>
      </c>
      <c r="G1042" s="59">
        <v>5</v>
      </c>
      <c r="H1042" s="14">
        <v>0</v>
      </c>
      <c r="I1042" s="14">
        <v>0</v>
      </c>
      <c r="J1042" s="14">
        <v>0</v>
      </c>
      <c r="K1042" s="14">
        <v>40</v>
      </c>
      <c r="L1042" s="14">
        <f t="shared" si="144"/>
        <v>38.461538461538467</v>
      </c>
      <c r="M1042" s="14">
        <f t="shared" si="145"/>
        <v>35.714285714285715</v>
      </c>
    </row>
    <row r="1043" spans="1:13" ht="12" customHeight="1" x14ac:dyDescent="0.15">
      <c r="A1043" s="50" t="s">
        <v>188</v>
      </c>
      <c r="B1043" s="53">
        <v>1</v>
      </c>
      <c r="C1043" s="53">
        <v>1</v>
      </c>
      <c r="D1043" s="53">
        <v>1</v>
      </c>
      <c r="E1043" s="53">
        <v>1</v>
      </c>
      <c r="F1043" s="53"/>
      <c r="G1043" s="59">
        <v>1</v>
      </c>
      <c r="H1043" s="14">
        <v>7.6923076923076925</v>
      </c>
      <c r="I1043" s="14">
        <v>9.0909090909090917</v>
      </c>
      <c r="J1043" s="14">
        <v>9.0909090909090917</v>
      </c>
      <c r="K1043" s="14">
        <v>6.666666666666667</v>
      </c>
      <c r="L1043" s="14">
        <f t="shared" si="144"/>
        <v>0</v>
      </c>
      <c r="M1043" s="14">
        <f t="shared" si="145"/>
        <v>7.1428571428571423</v>
      </c>
    </row>
    <row r="1044" spans="1:13" ht="12" customHeight="1" x14ac:dyDescent="0.15">
      <c r="A1044" s="50" t="s">
        <v>189</v>
      </c>
      <c r="B1044" s="53">
        <v>1</v>
      </c>
      <c r="C1044" s="53"/>
      <c r="D1044" s="53"/>
      <c r="E1044" s="53"/>
      <c r="F1044" s="53"/>
      <c r="G1044" s="59"/>
      <c r="H1044" s="14">
        <v>7.6923076923076925</v>
      </c>
      <c r="I1044" s="14">
        <v>0</v>
      </c>
      <c r="J1044" s="14">
        <v>0</v>
      </c>
      <c r="K1044" s="14">
        <v>0</v>
      </c>
      <c r="L1044" s="14">
        <f t="shared" si="144"/>
        <v>0</v>
      </c>
      <c r="M1044" s="14">
        <f t="shared" si="145"/>
        <v>0</v>
      </c>
    </row>
    <row r="1045" spans="1:13" ht="12" customHeight="1" x14ac:dyDescent="0.15">
      <c r="A1045" s="55" t="s">
        <v>190</v>
      </c>
      <c r="B1045" s="56">
        <v>6</v>
      </c>
      <c r="C1045" s="56">
        <v>5</v>
      </c>
      <c r="D1045" s="56">
        <v>5</v>
      </c>
      <c r="E1045" s="56">
        <v>4</v>
      </c>
      <c r="F1045" s="56">
        <v>4</v>
      </c>
      <c r="G1045" s="60">
        <v>4</v>
      </c>
      <c r="H1045" s="57">
        <v>46.153846153846153</v>
      </c>
      <c r="I1045" s="57">
        <v>45.454545454545453</v>
      </c>
      <c r="J1045" s="57">
        <v>45.454545454545453</v>
      </c>
      <c r="K1045" s="57">
        <v>26.666666666666668</v>
      </c>
      <c r="L1045" s="57">
        <f t="shared" si="144"/>
        <v>30.76923076923077</v>
      </c>
      <c r="M1045" s="57">
        <f t="shared" si="145"/>
        <v>28.571428571428569</v>
      </c>
    </row>
    <row r="1046" spans="1:13" ht="12" customHeight="1" x14ac:dyDescent="0.15">
      <c r="A1046" s="48" t="s">
        <v>144</v>
      </c>
      <c r="B1046" s="49"/>
      <c r="C1046" s="49"/>
      <c r="D1046" s="49"/>
      <c r="E1046" s="49"/>
      <c r="F1046" s="49"/>
      <c r="G1046" s="49"/>
      <c r="H1046" s="5" t="s">
        <v>58</v>
      </c>
      <c r="I1046" s="5" t="s">
        <v>58</v>
      </c>
      <c r="J1046" s="5" t="s">
        <v>58</v>
      </c>
      <c r="K1046" s="5" t="s">
        <v>58</v>
      </c>
      <c r="L1046" s="5"/>
      <c r="M1046" s="13"/>
    </row>
    <row r="1047" spans="1:13" ht="12" customHeight="1" x14ac:dyDescent="0.15">
      <c r="A1047" s="90" t="s">
        <v>181</v>
      </c>
      <c r="B1047" s="91"/>
      <c r="C1047" s="91">
        <v>2</v>
      </c>
      <c r="D1047" s="91">
        <v>2</v>
      </c>
      <c r="E1047" s="91">
        <v>2</v>
      </c>
      <c r="F1047" s="91">
        <v>2</v>
      </c>
      <c r="G1047" s="92">
        <v>2</v>
      </c>
      <c r="H1047" s="69" t="s">
        <v>58</v>
      </c>
      <c r="I1047" s="69">
        <v>6.666666666666667</v>
      </c>
      <c r="J1047" s="69">
        <v>7.1428571428571423</v>
      </c>
      <c r="K1047" s="69">
        <v>7.1428571428571423</v>
      </c>
      <c r="L1047" s="69">
        <f t="shared" ref="L1047:L1057" si="146">(F1047/SUM($F$1047:$F$1057)*100)</f>
        <v>5.8823529411764701</v>
      </c>
      <c r="M1047" s="69">
        <f t="shared" ref="M1047:M1057" si="147">(G1047/SUM($G$1047:$G$1057)*100)</f>
        <v>6.666666666666667</v>
      </c>
    </row>
    <row r="1048" spans="1:13" ht="12" customHeight="1" x14ac:dyDescent="0.15">
      <c r="A1048" s="50" t="s">
        <v>182</v>
      </c>
      <c r="B1048" s="53"/>
      <c r="C1048" s="53">
        <v>5</v>
      </c>
      <c r="D1048" s="53">
        <v>5</v>
      </c>
      <c r="E1048" s="53">
        <v>4</v>
      </c>
      <c r="F1048" s="53">
        <v>3</v>
      </c>
      <c r="G1048" s="59">
        <v>2</v>
      </c>
      <c r="H1048" s="14" t="s">
        <v>58</v>
      </c>
      <c r="I1048" s="14">
        <v>16.666666666666664</v>
      </c>
      <c r="J1048" s="14">
        <v>17.857142857142858</v>
      </c>
      <c r="K1048" s="14">
        <v>14.285714285714285</v>
      </c>
      <c r="L1048" s="14">
        <f t="shared" si="146"/>
        <v>8.8235294117647065</v>
      </c>
      <c r="M1048" s="14">
        <f t="shared" si="147"/>
        <v>6.666666666666667</v>
      </c>
    </row>
    <row r="1049" spans="1:13" ht="12" customHeight="1" x14ac:dyDescent="0.15">
      <c r="A1049" s="50" t="s">
        <v>184</v>
      </c>
      <c r="B1049" s="53"/>
      <c r="C1049" s="53">
        <v>1</v>
      </c>
      <c r="D1049" s="53"/>
      <c r="E1049" s="53"/>
      <c r="F1049" s="53"/>
      <c r="G1049" s="59"/>
      <c r="H1049" s="14" t="s">
        <v>58</v>
      </c>
      <c r="I1049" s="14">
        <v>3.3333333333333335</v>
      </c>
      <c r="J1049" s="14">
        <v>0</v>
      </c>
      <c r="K1049" s="14">
        <v>0</v>
      </c>
      <c r="L1049" s="14">
        <f t="shared" si="146"/>
        <v>0</v>
      </c>
      <c r="M1049" s="14">
        <f t="shared" si="147"/>
        <v>0</v>
      </c>
    </row>
    <row r="1050" spans="1:13" ht="12" customHeight="1" x14ac:dyDescent="0.15">
      <c r="A1050" s="50" t="s">
        <v>195</v>
      </c>
      <c r="B1050" s="53"/>
      <c r="C1050" s="53">
        <v>1</v>
      </c>
      <c r="D1050" s="53"/>
      <c r="E1050" s="53">
        <v>1</v>
      </c>
      <c r="F1050" s="53">
        <v>2</v>
      </c>
      <c r="G1050" s="59"/>
      <c r="H1050" s="14" t="s">
        <v>58</v>
      </c>
      <c r="I1050" s="14">
        <v>3.3333333333333335</v>
      </c>
      <c r="J1050" s="14">
        <v>0</v>
      </c>
      <c r="K1050" s="14">
        <v>3.5714285714285712</v>
      </c>
      <c r="L1050" s="14">
        <f t="shared" si="146"/>
        <v>5.8823529411764701</v>
      </c>
      <c r="M1050" s="14">
        <f t="shared" si="147"/>
        <v>0</v>
      </c>
    </row>
    <row r="1051" spans="1:13" ht="12" customHeight="1" x14ac:dyDescent="0.15">
      <c r="A1051" s="50" t="s">
        <v>185</v>
      </c>
      <c r="B1051" s="53"/>
      <c r="C1051" s="53">
        <v>5</v>
      </c>
      <c r="D1051" s="53">
        <v>3</v>
      </c>
      <c r="E1051" s="53">
        <v>3</v>
      </c>
      <c r="F1051" s="53">
        <v>4</v>
      </c>
      <c r="G1051" s="59">
        <v>4</v>
      </c>
      <c r="H1051" s="14" t="s">
        <v>58</v>
      </c>
      <c r="I1051" s="14">
        <v>16.666666666666664</v>
      </c>
      <c r="J1051" s="14">
        <v>10.714285714285714</v>
      </c>
      <c r="K1051" s="14">
        <v>10.714285714285714</v>
      </c>
      <c r="L1051" s="14">
        <f t="shared" si="146"/>
        <v>11.76470588235294</v>
      </c>
      <c r="M1051" s="14">
        <f t="shared" si="147"/>
        <v>13.333333333333334</v>
      </c>
    </row>
    <row r="1052" spans="1:13" ht="12" customHeight="1" x14ac:dyDescent="0.15">
      <c r="A1052" s="50" t="s">
        <v>186</v>
      </c>
      <c r="B1052" s="53"/>
      <c r="C1052" s="53">
        <v>1</v>
      </c>
      <c r="D1052" s="53">
        <v>1</v>
      </c>
      <c r="E1052" s="53">
        <v>2</v>
      </c>
      <c r="F1052" s="53">
        <v>3</v>
      </c>
      <c r="G1052" s="59">
        <v>2</v>
      </c>
      <c r="H1052" s="14" t="s">
        <v>58</v>
      </c>
      <c r="I1052" s="14">
        <v>3.3333333333333335</v>
      </c>
      <c r="J1052" s="14">
        <v>3.5714285714285712</v>
      </c>
      <c r="K1052" s="14">
        <v>7.1428571428571423</v>
      </c>
      <c r="L1052" s="14">
        <f t="shared" si="146"/>
        <v>8.8235294117647065</v>
      </c>
      <c r="M1052" s="14">
        <f t="shared" si="147"/>
        <v>6.666666666666667</v>
      </c>
    </row>
    <row r="1053" spans="1:13" ht="12" customHeight="1" x14ac:dyDescent="0.15">
      <c r="A1053" s="50" t="s">
        <v>187</v>
      </c>
      <c r="B1053" s="53"/>
      <c r="C1053" s="53">
        <v>3</v>
      </c>
      <c r="D1053" s="53">
        <v>3</v>
      </c>
      <c r="E1053" s="53">
        <v>3</v>
      </c>
      <c r="F1053" s="53">
        <v>3</v>
      </c>
      <c r="G1053" s="59">
        <v>3</v>
      </c>
      <c r="H1053" s="14" t="s">
        <v>58</v>
      </c>
      <c r="I1053" s="14">
        <v>10</v>
      </c>
      <c r="J1053" s="14">
        <v>10.714285714285714</v>
      </c>
      <c r="K1053" s="14">
        <v>10.714285714285714</v>
      </c>
      <c r="L1053" s="14">
        <f t="shared" si="146"/>
        <v>8.8235294117647065</v>
      </c>
      <c r="M1053" s="14">
        <f t="shared" si="147"/>
        <v>10</v>
      </c>
    </row>
    <row r="1054" spans="1:13" ht="12" customHeight="1" x14ac:dyDescent="0.15">
      <c r="A1054" s="50" t="s">
        <v>188</v>
      </c>
      <c r="B1054" s="53"/>
      <c r="C1054" s="53">
        <v>6</v>
      </c>
      <c r="D1054" s="53">
        <v>5</v>
      </c>
      <c r="E1054" s="53">
        <v>5</v>
      </c>
      <c r="F1054" s="53">
        <v>5</v>
      </c>
      <c r="G1054" s="59">
        <v>3</v>
      </c>
      <c r="H1054" s="14" t="s">
        <v>58</v>
      </c>
      <c r="I1054" s="14">
        <v>20</v>
      </c>
      <c r="J1054" s="14">
        <v>17.857142857142858</v>
      </c>
      <c r="K1054" s="14">
        <v>17.857142857142858</v>
      </c>
      <c r="L1054" s="14">
        <f t="shared" si="146"/>
        <v>14.705882352941178</v>
      </c>
      <c r="M1054" s="14">
        <f t="shared" si="147"/>
        <v>10</v>
      </c>
    </row>
    <row r="1055" spans="1:13" ht="12" customHeight="1" x14ac:dyDescent="0.15">
      <c r="A1055" s="50" t="s">
        <v>193</v>
      </c>
      <c r="B1055" s="53"/>
      <c r="C1055" s="53"/>
      <c r="D1055" s="53"/>
      <c r="E1055" s="53"/>
      <c r="F1055" s="53"/>
      <c r="G1055" s="59">
        <v>2</v>
      </c>
      <c r="H1055" s="14"/>
      <c r="I1055" s="14"/>
      <c r="J1055" s="14"/>
      <c r="K1055" s="14"/>
      <c r="L1055" s="14"/>
      <c r="M1055" s="14">
        <f t="shared" si="147"/>
        <v>6.666666666666667</v>
      </c>
    </row>
    <row r="1056" spans="1:13" ht="12" customHeight="1" x14ac:dyDescent="0.15">
      <c r="A1056" s="50" t="s">
        <v>189</v>
      </c>
      <c r="B1056" s="53"/>
      <c r="C1056" s="53"/>
      <c r="D1056" s="53"/>
      <c r="E1056" s="53">
        <v>1</v>
      </c>
      <c r="F1056" s="53">
        <v>2</v>
      </c>
      <c r="G1056" s="59">
        <v>2</v>
      </c>
      <c r="H1056" s="14" t="s">
        <v>58</v>
      </c>
      <c r="I1056" s="14">
        <v>0</v>
      </c>
      <c r="J1056" s="14">
        <v>0</v>
      </c>
      <c r="K1056" s="14">
        <v>3.5714285714285712</v>
      </c>
      <c r="L1056" s="14">
        <f t="shared" si="146"/>
        <v>5.8823529411764701</v>
      </c>
      <c r="M1056" s="14">
        <f t="shared" si="147"/>
        <v>6.666666666666667</v>
      </c>
    </row>
    <row r="1057" spans="1:13" ht="12" customHeight="1" x14ac:dyDescent="0.15">
      <c r="A1057" s="50" t="s">
        <v>190</v>
      </c>
      <c r="B1057" s="53"/>
      <c r="C1057" s="53">
        <v>6</v>
      </c>
      <c r="D1057" s="53">
        <v>9</v>
      </c>
      <c r="E1057" s="53">
        <v>7</v>
      </c>
      <c r="F1057" s="53">
        <v>10</v>
      </c>
      <c r="G1057" s="59">
        <v>10</v>
      </c>
      <c r="H1057" s="14" t="s">
        <v>58</v>
      </c>
      <c r="I1057" s="14">
        <v>20</v>
      </c>
      <c r="J1057" s="14">
        <v>32.142857142857146</v>
      </c>
      <c r="K1057" s="14">
        <v>25</v>
      </c>
      <c r="L1057" s="14">
        <f t="shared" si="146"/>
        <v>29.411764705882355</v>
      </c>
      <c r="M1057" s="14">
        <f t="shared" si="147"/>
        <v>33.333333333333329</v>
      </c>
    </row>
    <row r="1058" spans="1:13" s="6" customFormat="1" x14ac:dyDescent="0.15">
      <c r="B1058" s="44"/>
      <c r="C1058" s="44"/>
      <c r="D1058" s="44"/>
      <c r="E1058" s="44"/>
      <c r="F1058" s="44"/>
      <c r="G1058" s="44"/>
    </row>
    <row r="1059" spans="1:13" ht="12" customHeight="1" x14ac:dyDescent="0.15">
      <c r="A1059" s="6"/>
      <c r="B1059" s="168" t="s">
        <v>178</v>
      </c>
      <c r="C1059" s="169"/>
      <c r="D1059" s="169"/>
      <c r="E1059" s="169"/>
      <c r="F1059" s="169"/>
      <c r="G1059" s="170"/>
      <c r="H1059" s="168" t="s">
        <v>179</v>
      </c>
      <c r="I1059" s="169"/>
      <c r="J1059" s="169"/>
      <c r="K1059" s="169"/>
      <c r="L1059" s="169"/>
      <c r="M1059" s="170"/>
    </row>
    <row r="1060" spans="1:13" ht="12" customHeight="1" x14ac:dyDescent="0.15">
      <c r="A1060" s="6"/>
      <c r="B1060" s="2" t="s">
        <v>180</v>
      </c>
      <c r="C1060" s="2" t="s">
        <v>33</v>
      </c>
      <c r="D1060" s="2" t="s">
        <v>34</v>
      </c>
      <c r="E1060" s="2" t="s">
        <v>35</v>
      </c>
      <c r="F1060" s="2" t="s">
        <v>36</v>
      </c>
      <c r="G1060" s="2" t="s">
        <v>37</v>
      </c>
      <c r="H1060" s="2" t="s">
        <v>180</v>
      </c>
      <c r="I1060" s="2" t="s">
        <v>33</v>
      </c>
      <c r="J1060" s="2" t="s">
        <v>34</v>
      </c>
      <c r="K1060" s="2" t="s">
        <v>35</v>
      </c>
      <c r="L1060" s="2" t="s">
        <v>36</v>
      </c>
      <c r="M1060" s="2" t="s">
        <v>37</v>
      </c>
    </row>
    <row r="1061" spans="1:13" ht="9.75" customHeight="1" x14ac:dyDescent="0.15">
      <c r="A1061" s="48" t="s">
        <v>145</v>
      </c>
      <c r="B1061" s="49"/>
      <c r="C1061" s="49"/>
      <c r="D1061" s="49"/>
      <c r="E1061" s="49"/>
      <c r="F1061" s="49"/>
      <c r="G1061" s="49"/>
      <c r="H1061" s="5" t="s">
        <v>58</v>
      </c>
      <c r="I1061" s="5" t="s">
        <v>58</v>
      </c>
      <c r="J1061" s="5" t="s">
        <v>58</v>
      </c>
      <c r="K1061" s="5" t="s">
        <v>58</v>
      </c>
      <c r="L1061" s="5"/>
      <c r="M1061" s="13"/>
    </row>
    <row r="1062" spans="1:13" ht="11.25" customHeight="1" x14ac:dyDescent="0.15">
      <c r="A1062" s="90" t="s">
        <v>181</v>
      </c>
      <c r="B1062" s="91"/>
      <c r="C1062" s="91">
        <v>1</v>
      </c>
      <c r="D1062" s="91">
        <v>1</v>
      </c>
      <c r="E1062" s="91">
        <v>1</v>
      </c>
      <c r="F1062" s="91">
        <v>1</v>
      </c>
      <c r="G1062" s="92">
        <v>1</v>
      </c>
      <c r="H1062" s="69" t="s">
        <v>58</v>
      </c>
      <c r="I1062" s="69">
        <v>3.5714285714285712</v>
      </c>
      <c r="J1062" s="69">
        <v>4.5454545454545459</v>
      </c>
      <c r="K1062" s="69">
        <v>3.5714285714285712</v>
      </c>
      <c r="L1062" s="69">
        <f t="shared" ref="L1062:L1072" si="148">(F1062/SUM($F$1062:$F$1072)*100)</f>
        <v>3.3333333333333335</v>
      </c>
      <c r="M1062" s="69">
        <f t="shared" ref="M1062:M1072" si="149">(G1062/SUM($G$1062:$G$1072)*100)</f>
        <v>3.7037037037037033</v>
      </c>
    </row>
    <row r="1063" spans="1:13" ht="11.25" customHeight="1" x14ac:dyDescent="0.15">
      <c r="A1063" s="50" t="s">
        <v>182</v>
      </c>
      <c r="B1063" s="53"/>
      <c r="C1063" s="53">
        <v>5</v>
      </c>
      <c r="D1063" s="53">
        <v>3</v>
      </c>
      <c r="E1063" s="53">
        <v>3</v>
      </c>
      <c r="F1063" s="53">
        <v>3</v>
      </c>
      <c r="G1063" s="59">
        <v>2</v>
      </c>
      <c r="H1063" s="14" t="s">
        <v>58</v>
      </c>
      <c r="I1063" s="14">
        <v>17.857142857142858</v>
      </c>
      <c r="J1063" s="14">
        <v>13.636363636363635</v>
      </c>
      <c r="K1063" s="14">
        <v>10.714285714285714</v>
      </c>
      <c r="L1063" s="14">
        <f t="shared" si="148"/>
        <v>10</v>
      </c>
      <c r="M1063" s="14">
        <f t="shared" si="149"/>
        <v>7.4074074074074066</v>
      </c>
    </row>
    <row r="1064" spans="1:13" ht="11.25" customHeight="1" x14ac:dyDescent="0.15">
      <c r="A1064" s="50" t="s">
        <v>184</v>
      </c>
      <c r="B1064" s="53"/>
      <c r="C1064" s="53">
        <v>1</v>
      </c>
      <c r="D1064" s="53"/>
      <c r="E1064" s="53"/>
      <c r="F1064" s="53"/>
      <c r="G1064" s="59"/>
      <c r="H1064" s="14" t="s">
        <v>58</v>
      </c>
      <c r="I1064" s="14">
        <v>3.5714285714285712</v>
      </c>
      <c r="J1064" s="14">
        <v>0</v>
      </c>
      <c r="K1064" s="14">
        <v>0</v>
      </c>
      <c r="L1064" s="14">
        <f t="shared" si="148"/>
        <v>0</v>
      </c>
      <c r="M1064" s="14">
        <f t="shared" si="149"/>
        <v>0</v>
      </c>
    </row>
    <row r="1065" spans="1:13" ht="11.25" customHeight="1" x14ac:dyDescent="0.15">
      <c r="A1065" s="50" t="s">
        <v>195</v>
      </c>
      <c r="B1065" s="53"/>
      <c r="C1065" s="53"/>
      <c r="D1065" s="53"/>
      <c r="E1065" s="53">
        <v>1</v>
      </c>
      <c r="F1065" s="53"/>
      <c r="G1065" s="59"/>
      <c r="H1065" s="14" t="s">
        <v>58</v>
      </c>
      <c r="I1065" s="14">
        <v>0</v>
      </c>
      <c r="J1065" s="14">
        <v>0</v>
      </c>
      <c r="K1065" s="14">
        <v>3.5714285714285712</v>
      </c>
      <c r="L1065" s="14">
        <f t="shared" si="148"/>
        <v>0</v>
      </c>
      <c r="M1065" s="14">
        <f t="shared" si="149"/>
        <v>0</v>
      </c>
    </row>
    <row r="1066" spans="1:13" ht="11.25" customHeight="1" x14ac:dyDescent="0.15">
      <c r="A1066" s="50" t="s">
        <v>194</v>
      </c>
      <c r="B1066" s="53"/>
      <c r="C1066" s="53">
        <v>1</v>
      </c>
      <c r="D1066" s="53"/>
      <c r="E1066" s="53"/>
      <c r="F1066" s="53"/>
      <c r="G1066" s="59"/>
      <c r="H1066" s="14" t="s">
        <v>58</v>
      </c>
      <c r="I1066" s="14">
        <v>3.5714285714285712</v>
      </c>
      <c r="J1066" s="14">
        <v>0</v>
      </c>
      <c r="K1066" s="14">
        <v>0</v>
      </c>
      <c r="L1066" s="14">
        <f t="shared" si="148"/>
        <v>0</v>
      </c>
      <c r="M1066" s="14">
        <f t="shared" si="149"/>
        <v>0</v>
      </c>
    </row>
    <row r="1067" spans="1:13" ht="11.25" customHeight="1" x14ac:dyDescent="0.15">
      <c r="A1067" s="50" t="s">
        <v>185</v>
      </c>
      <c r="B1067" s="53"/>
      <c r="C1067" s="53">
        <v>4</v>
      </c>
      <c r="D1067" s="53">
        <v>3</v>
      </c>
      <c r="E1067" s="53">
        <v>3</v>
      </c>
      <c r="F1067" s="53">
        <v>3</v>
      </c>
      <c r="G1067" s="59">
        <v>3</v>
      </c>
      <c r="H1067" s="14" t="s">
        <v>58</v>
      </c>
      <c r="I1067" s="14">
        <v>14.285714285714285</v>
      </c>
      <c r="J1067" s="14">
        <v>13.636363636363635</v>
      </c>
      <c r="K1067" s="14">
        <v>10.714285714285714</v>
      </c>
      <c r="L1067" s="14">
        <f t="shared" si="148"/>
        <v>10</v>
      </c>
      <c r="M1067" s="14">
        <f t="shared" si="149"/>
        <v>11.111111111111111</v>
      </c>
    </row>
    <row r="1068" spans="1:13" ht="11.25" customHeight="1" x14ac:dyDescent="0.15">
      <c r="A1068" s="50" t="s">
        <v>186</v>
      </c>
      <c r="B1068" s="53"/>
      <c r="C1068" s="53">
        <v>1</v>
      </c>
      <c r="D1068" s="53"/>
      <c r="E1068" s="53">
        <v>2</v>
      </c>
      <c r="F1068" s="53">
        <v>5</v>
      </c>
      <c r="G1068" s="59">
        <v>2</v>
      </c>
      <c r="H1068" s="14" t="s">
        <v>58</v>
      </c>
      <c r="I1068" s="14">
        <v>3.5714285714285712</v>
      </c>
      <c r="J1068" s="14">
        <v>0</v>
      </c>
      <c r="K1068" s="14">
        <v>7.1428571428571423</v>
      </c>
      <c r="L1068" s="14">
        <f t="shared" si="148"/>
        <v>16.666666666666664</v>
      </c>
      <c r="M1068" s="14">
        <f t="shared" si="149"/>
        <v>7.4074074074074066</v>
      </c>
    </row>
    <row r="1069" spans="1:13" ht="11.25" customHeight="1" x14ac:dyDescent="0.15">
      <c r="A1069" s="50" t="s">
        <v>187</v>
      </c>
      <c r="B1069" s="53"/>
      <c r="C1069" s="53">
        <v>1</v>
      </c>
      <c r="D1069" s="53"/>
      <c r="E1069" s="53">
        <v>2</v>
      </c>
      <c r="F1069" s="53">
        <v>2</v>
      </c>
      <c r="G1069" s="59">
        <v>2</v>
      </c>
      <c r="H1069" s="14" t="s">
        <v>58</v>
      </c>
      <c r="I1069" s="14">
        <v>3.5714285714285712</v>
      </c>
      <c r="J1069" s="14">
        <v>0</v>
      </c>
      <c r="K1069" s="14">
        <v>7.1428571428571423</v>
      </c>
      <c r="L1069" s="14">
        <f t="shared" si="148"/>
        <v>6.666666666666667</v>
      </c>
      <c r="M1069" s="14">
        <f t="shared" si="149"/>
        <v>7.4074074074074066</v>
      </c>
    </row>
    <row r="1070" spans="1:13" ht="11.25" customHeight="1" x14ac:dyDescent="0.15">
      <c r="A1070" s="50" t="s">
        <v>188</v>
      </c>
      <c r="B1070" s="53"/>
      <c r="C1070" s="53">
        <v>6</v>
      </c>
      <c r="D1070" s="53">
        <v>6</v>
      </c>
      <c r="E1070" s="53">
        <v>5</v>
      </c>
      <c r="F1070" s="53">
        <v>6</v>
      </c>
      <c r="G1070" s="59">
        <v>4</v>
      </c>
      <c r="H1070" s="14" t="s">
        <v>58</v>
      </c>
      <c r="I1070" s="14">
        <v>21.428571428571427</v>
      </c>
      <c r="J1070" s="14">
        <v>27.27272727272727</v>
      </c>
      <c r="K1070" s="14">
        <v>17.857142857142858</v>
      </c>
      <c r="L1070" s="14">
        <f t="shared" si="148"/>
        <v>20</v>
      </c>
      <c r="M1070" s="14">
        <f t="shared" si="149"/>
        <v>14.814814814814813</v>
      </c>
    </row>
    <row r="1071" spans="1:13" ht="11.25" customHeight="1" x14ac:dyDescent="0.15">
      <c r="A1071" s="50" t="s">
        <v>189</v>
      </c>
      <c r="B1071" s="53"/>
      <c r="C1071" s="53"/>
      <c r="D1071" s="53"/>
      <c r="E1071" s="53">
        <v>2</v>
      </c>
      <c r="F1071" s="53">
        <v>1</v>
      </c>
      <c r="G1071" s="59">
        <v>3</v>
      </c>
      <c r="H1071" s="14" t="s">
        <v>58</v>
      </c>
      <c r="I1071" s="14">
        <v>0</v>
      </c>
      <c r="J1071" s="14">
        <v>0</v>
      </c>
      <c r="K1071" s="14">
        <v>7.1428571428571423</v>
      </c>
      <c r="L1071" s="14">
        <f t="shared" si="148"/>
        <v>3.3333333333333335</v>
      </c>
      <c r="M1071" s="14">
        <f t="shared" si="149"/>
        <v>11.111111111111111</v>
      </c>
    </row>
    <row r="1072" spans="1:13" ht="11.25" customHeight="1" x14ac:dyDescent="0.15">
      <c r="A1072" s="55" t="s">
        <v>190</v>
      </c>
      <c r="B1072" s="56"/>
      <c r="C1072" s="56">
        <v>8</v>
      </c>
      <c r="D1072" s="56">
        <v>9</v>
      </c>
      <c r="E1072" s="56">
        <v>9</v>
      </c>
      <c r="F1072" s="56">
        <v>9</v>
      </c>
      <c r="G1072" s="60">
        <v>10</v>
      </c>
      <c r="H1072" s="57" t="s">
        <v>58</v>
      </c>
      <c r="I1072" s="57">
        <v>28.571428571428569</v>
      </c>
      <c r="J1072" s="57">
        <v>40.909090909090914</v>
      </c>
      <c r="K1072" s="57">
        <v>32.142857142857146</v>
      </c>
      <c r="L1072" s="57">
        <f t="shared" si="148"/>
        <v>30</v>
      </c>
      <c r="M1072" s="57">
        <f t="shared" si="149"/>
        <v>37.037037037037038</v>
      </c>
    </row>
    <row r="1073" spans="1:13" ht="9.75" customHeight="1" x14ac:dyDescent="0.15">
      <c r="A1073" s="48" t="s">
        <v>146</v>
      </c>
      <c r="B1073" s="49"/>
      <c r="C1073" s="49"/>
      <c r="D1073" s="49"/>
      <c r="E1073" s="49"/>
      <c r="F1073" s="49"/>
      <c r="G1073" s="49"/>
      <c r="H1073" s="5" t="s">
        <v>58</v>
      </c>
      <c r="I1073" s="5" t="s">
        <v>58</v>
      </c>
      <c r="J1073" s="5" t="s">
        <v>58</v>
      </c>
      <c r="K1073" s="5" t="s">
        <v>58</v>
      </c>
      <c r="L1073" s="5"/>
      <c r="M1073" s="13"/>
    </row>
    <row r="1074" spans="1:13" ht="12" customHeight="1" x14ac:dyDescent="0.15">
      <c r="A1074" s="90" t="s">
        <v>181</v>
      </c>
      <c r="B1074" s="91"/>
      <c r="C1074" s="91">
        <v>1</v>
      </c>
      <c r="D1074" s="91">
        <v>1</v>
      </c>
      <c r="E1074" s="91">
        <v>1</v>
      </c>
      <c r="F1074" s="91">
        <v>1</v>
      </c>
      <c r="G1074" s="92">
        <v>1</v>
      </c>
      <c r="H1074" s="69" t="s">
        <v>58</v>
      </c>
      <c r="I1074" s="69">
        <v>4.1666666666666661</v>
      </c>
      <c r="J1074" s="69">
        <v>4.5454545454545459</v>
      </c>
      <c r="K1074" s="69">
        <v>3.8461538461538463</v>
      </c>
      <c r="L1074" s="69">
        <f t="shared" ref="L1074:L1083" si="150">(F1074/SUM($F$1074:$F$1083)*100)</f>
        <v>3.5714285714285712</v>
      </c>
      <c r="M1074" s="69">
        <f t="shared" ref="M1074:M1083" si="151">(G1074/SUM($G$1074:$G$1083)*100)</f>
        <v>3.8461538461538463</v>
      </c>
    </row>
    <row r="1075" spans="1:13" ht="12" customHeight="1" x14ac:dyDescent="0.15">
      <c r="A1075" s="50" t="s">
        <v>182</v>
      </c>
      <c r="B1075" s="53"/>
      <c r="C1075" s="53">
        <v>3</v>
      </c>
      <c r="D1075" s="53">
        <v>3</v>
      </c>
      <c r="E1075" s="53">
        <v>2</v>
      </c>
      <c r="F1075" s="53">
        <v>2</v>
      </c>
      <c r="G1075" s="59">
        <v>2</v>
      </c>
      <c r="H1075" s="14" t="s">
        <v>58</v>
      </c>
      <c r="I1075" s="14">
        <v>12.5</v>
      </c>
      <c r="J1075" s="14">
        <v>13.636363636363635</v>
      </c>
      <c r="K1075" s="14">
        <v>7.6923076923076925</v>
      </c>
      <c r="L1075" s="14">
        <f t="shared" si="150"/>
        <v>7.1428571428571423</v>
      </c>
      <c r="M1075" s="14">
        <f t="shared" si="151"/>
        <v>7.6923076923076925</v>
      </c>
    </row>
    <row r="1076" spans="1:13" ht="12" customHeight="1" x14ac:dyDescent="0.15">
      <c r="A1076" s="50" t="s">
        <v>184</v>
      </c>
      <c r="B1076" s="53"/>
      <c r="C1076" s="53">
        <v>1</v>
      </c>
      <c r="D1076" s="53"/>
      <c r="E1076" s="53"/>
      <c r="F1076" s="53"/>
      <c r="G1076" s="59"/>
      <c r="H1076" s="14" t="s">
        <v>58</v>
      </c>
      <c r="I1076" s="14">
        <v>4.1666666666666661</v>
      </c>
      <c r="J1076" s="14">
        <v>0</v>
      </c>
      <c r="K1076" s="14">
        <v>0</v>
      </c>
      <c r="L1076" s="14">
        <f t="shared" si="150"/>
        <v>0</v>
      </c>
      <c r="M1076" s="14">
        <f t="shared" si="151"/>
        <v>0</v>
      </c>
    </row>
    <row r="1077" spans="1:13" ht="12" customHeight="1" x14ac:dyDescent="0.15">
      <c r="A1077" s="50" t="s">
        <v>195</v>
      </c>
      <c r="B1077" s="53"/>
      <c r="C1077" s="53">
        <v>4</v>
      </c>
      <c r="D1077" s="53"/>
      <c r="E1077" s="53">
        <v>3</v>
      </c>
      <c r="F1077" s="53">
        <v>2</v>
      </c>
      <c r="G1077" s="59"/>
      <c r="H1077" s="14" t="s">
        <v>58</v>
      </c>
      <c r="I1077" s="14">
        <v>16.666666666666664</v>
      </c>
      <c r="J1077" s="14">
        <v>0</v>
      </c>
      <c r="K1077" s="14">
        <v>11.538461538461538</v>
      </c>
      <c r="L1077" s="14">
        <f t="shared" si="150"/>
        <v>7.1428571428571423</v>
      </c>
      <c r="M1077" s="14">
        <f t="shared" si="151"/>
        <v>0</v>
      </c>
    </row>
    <row r="1078" spans="1:13" ht="12" customHeight="1" x14ac:dyDescent="0.15">
      <c r="A1078" s="50" t="s">
        <v>185</v>
      </c>
      <c r="B1078" s="53"/>
      <c r="C1078" s="53">
        <v>3</v>
      </c>
      <c r="D1078" s="53">
        <v>5</v>
      </c>
      <c r="E1078" s="53">
        <v>4</v>
      </c>
      <c r="F1078" s="53">
        <v>5</v>
      </c>
      <c r="G1078" s="59">
        <v>6</v>
      </c>
      <c r="H1078" s="14" t="s">
        <v>58</v>
      </c>
      <c r="I1078" s="14">
        <v>12.5</v>
      </c>
      <c r="J1078" s="14">
        <v>22.727272727272727</v>
      </c>
      <c r="K1078" s="14">
        <v>15.384615384615385</v>
      </c>
      <c r="L1078" s="14">
        <f t="shared" si="150"/>
        <v>17.857142857142858</v>
      </c>
      <c r="M1078" s="14">
        <f t="shared" si="151"/>
        <v>23.076923076923077</v>
      </c>
    </row>
    <row r="1079" spans="1:13" ht="12" customHeight="1" x14ac:dyDescent="0.15">
      <c r="A1079" s="50" t="s">
        <v>186</v>
      </c>
      <c r="B1079" s="53"/>
      <c r="C1079" s="53">
        <v>1</v>
      </c>
      <c r="D1079" s="53">
        <v>1</v>
      </c>
      <c r="E1079" s="53">
        <v>2</v>
      </c>
      <c r="F1079" s="53">
        <v>2</v>
      </c>
      <c r="G1079" s="59"/>
      <c r="H1079" s="14" t="s">
        <v>58</v>
      </c>
      <c r="I1079" s="14">
        <v>4.1666666666666661</v>
      </c>
      <c r="J1079" s="14">
        <v>4.5454545454545459</v>
      </c>
      <c r="K1079" s="14">
        <v>7.6923076923076925</v>
      </c>
      <c r="L1079" s="14">
        <f t="shared" si="150"/>
        <v>7.1428571428571423</v>
      </c>
      <c r="M1079" s="14">
        <f t="shared" si="151"/>
        <v>0</v>
      </c>
    </row>
    <row r="1080" spans="1:13" ht="12" customHeight="1" x14ac:dyDescent="0.15">
      <c r="A1080" s="50" t="s">
        <v>187</v>
      </c>
      <c r="B1080" s="53"/>
      <c r="C1080" s="53">
        <v>1</v>
      </c>
      <c r="D1080" s="53"/>
      <c r="E1080" s="53">
        <v>2</v>
      </c>
      <c r="F1080" s="53">
        <v>2</v>
      </c>
      <c r="G1080" s="59">
        <v>2</v>
      </c>
      <c r="H1080" s="14" t="s">
        <v>58</v>
      </c>
      <c r="I1080" s="14">
        <v>4.1666666666666661</v>
      </c>
      <c r="J1080" s="14">
        <v>0</v>
      </c>
      <c r="K1080" s="14">
        <v>7.6923076923076925</v>
      </c>
      <c r="L1080" s="14">
        <f t="shared" si="150"/>
        <v>7.1428571428571423</v>
      </c>
      <c r="M1080" s="14">
        <f t="shared" si="151"/>
        <v>7.6923076923076925</v>
      </c>
    </row>
    <row r="1081" spans="1:13" ht="12" customHeight="1" x14ac:dyDescent="0.15">
      <c r="A1081" s="50" t="s">
        <v>188</v>
      </c>
      <c r="B1081" s="53"/>
      <c r="C1081" s="53">
        <v>5</v>
      </c>
      <c r="D1081" s="53">
        <v>5</v>
      </c>
      <c r="E1081" s="53">
        <v>5</v>
      </c>
      <c r="F1081" s="53">
        <v>5</v>
      </c>
      <c r="G1081" s="59">
        <v>4</v>
      </c>
      <c r="H1081" s="14" t="s">
        <v>58</v>
      </c>
      <c r="I1081" s="14">
        <v>20.833333333333336</v>
      </c>
      <c r="J1081" s="14">
        <v>22.727272727272727</v>
      </c>
      <c r="K1081" s="14">
        <v>19.230769230769234</v>
      </c>
      <c r="L1081" s="14">
        <f t="shared" si="150"/>
        <v>17.857142857142858</v>
      </c>
      <c r="M1081" s="14">
        <f t="shared" si="151"/>
        <v>15.384615384615385</v>
      </c>
    </row>
    <row r="1082" spans="1:13" ht="12" customHeight="1" x14ac:dyDescent="0.15">
      <c r="A1082" s="50" t="s">
        <v>193</v>
      </c>
      <c r="B1082" s="53"/>
      <c r="C1082" s="53"/>
      <c r="D1082" s="53"/>
      <c r="E1082" s="53"/>
      <c r="F1082" s="53"/>
      <c r="G1082" s="59">
        <v>1</v>
      </c>
      <c r="H1082" s="14"/>
      <c r="I1082" s="14"/>
      <c r="J1082" s="14"/>
      <c r="K1082" s="14"/>
      <c r="L1082" s="14"/>
      <c r="M1082" s="14">
        <f t="shared" si="151"/>
        <v>3.8461538461538463</v>
      </c>
    </row>
    <row r="1083" spans="1:13" ht="12" customHeight="1" x14ac:dyDescent="0.15">
      <c r="A1083" s="50" t="s">
        <v>190</v>
      </c>
      <c r="B1083" s="53"/>
      <c r="C1083" s="53">
        <v>5</v>
      </c>
      <c r="D1083" s="53">
        <v>7</v>
      </c>
      <c r="E1083" s="53">
        <v>7</v>
      </c>
      <c r="F1083" s="53">
        <v>9</v>
      </c>
      <c r="G1083" s="59">
        <v>10</v>
      </c>
      <c r="H1083" s="14" t="s">
        <v>58</v>
      </c>
      <c r="I1083" s="14">
        <v>20.833333333333336</v>
      </c>
      <c r="J1083" s="14">
        <v>31.818181818181817</v>
      </c>
      <c r="K1083" s="14">
        <v>26.923076923076923</v>
      </c>
      <c r="L1083" s="14">
        <f t="shared" si="150"/>
        <v>32.142857142857146</v>
      </c>
      <c r="M1083" s="14">
        <f t="shared" si="151"/>
        <v>38.461538461538467</v>
      </c>
    </row>
    <row r="1084" spans="1:13" ht="9.75" customHeight="1" x14ac:dyDescent="0.15">
      <c r="A1084" s="48" t="s">
        <v>147</v>
      </c>
      <c r="B1084" s="49"/>
      <c r="C1084" s="49"/>
      <c r="D1084" s="49"/>
      <c r="E1084" s="49"/>
      <c r="F1084" s="49"/>
      <c r="G1084" s="49"/>
      <c r="H1084" s="5" t="s">
        <v>58</v>
      </c>
      <c r="I1084" s="5" t="s">
        <v>58</v>
      </c>
      <c r="J1084" s="5" t="s">
        <v>58</v>
      </c>
      <c r="K1084" s="5" t="s">
        <v>58</v>
      </c>
      <c r="L1084" s="5"/>
      <c r="M1084" s="13"/>
    </row>
    <row r="1085" spans="1:13" ht="12" customHeight="1" x14ac:dyDescent="0.15">
      <c r="A1085" s="90" t="s">
        <v>181</v>
      </c>
      <c r="B1085" s="91"/>
      <c r="C1085" s="91">
        <v>1</v>
      </c>
      <c r="D1085" s="91">
        <v>1</v>
      </c>
      <c r="E1085" s="91">
        <v>1</v>
      </c>
      <c r="F1085" s="91">
        <v>1</v>
      </c>
      <c r="G1085" s="92">
        <v>1</v>
      </c>
      <c r="H1085" s="69" t="s">
        <v>58</v>
      </c>
      <c r="I1085" s="69">
        <v>3.3333333333333335</v>
      </c>
      <c r="J1085" s="69">
        <v>4.3478260869565215</v>
      </c>
      <c r="K1085" s="69">
        <v>3.5714285714285712</v>
      </c>
      <c r="L1085" s="69">
        <f t="shared" ref="L1085:L1094" si="152">(F1085/SUM($F$1085:$F$1094)*100)</f>
        <v>3.5714285714285712</v>
      </c>
      <c r="M1085" s="69">
        <f t="shared" ref="M1085:M1094" si="153">(G1085/SUM($G$1085:$G$1094)*100)</f>
        <v>3.5714285714285712</v>
      </c>
    </row>
    <row r="1086" spans="1:13" ht="12" customHeight="1" x14ac:dyDescent="0.15">
      <c r="A1086" s="50" t="s">
        <v>182</v>
      </c>
      <c r="B1086" s="53"/>
      <c r="C1086" s="53">
        <v>3</v>
      </c>
      <c r="D1086" s="53">
        <v>3</v>
      </c>
      <c r="E1086" s="53">
        <v>2</v>
      </c>
      <c r="F1086" s="53">
        <v>1</v>
      </c>
      <c r="G1086" s="59">
        <v>1</v>
      </c>
      <c r="H1086" s="14" t="s">
        <v>58</v>
      </c>
      <c r="I1086" s="14">
        <v>10</v>
      </c>
      <c r="J1086" s="14">
        <v>13.043478260869565</v>
      </c>
      <c r="K1086" s="14">
        <v>7.1428571428571423</v>
      </c>
      <c r="L1086" s="14">
        <f t="shared" si="152"/>
        <v>3.5714285714285712</v>
      </c>
      <c r="M1086" s="14">
        <f t="shared" si="153"/>
        <v>3.5714285714285712</v>
      </c>
    </row>
    <row r="1087" spans="1:13" ht="12" customHeight="1" x14ac:dyDescent="0.15">
      <c r="A1087" s="50" t="s">
        <v>184</v>
      </c>
      <c r="B1087" s="53"/>
      <c r="C1087" s="53">
        <v>1</v>
      </c>
      <c r="D1087" s="53"/>
      <c r="E1087" s="53"/>
      <c r="F1087" s="53"/>
      <c r="G1087" s="59"/>
      <c r="H1087" s="14" t="s">
        <v>58</v>
      </c>
      <c r="I1087" s="14">
        <v>3.3333333333333335</v>
      </c>
      <c r="J1087" s="14">
        <v>0</v>
      </c>
      <c r="K1087" s="14">
        <v>0</v>
      </c>
      <c r="L1087" s="14">
        <f t="shared" si="152"/>
        <v>0</v>
      </c>
      <c r="M1087" s="14">
        <f t="shared" si="153"/>
        <v>0</v>
      </c>
    </row>
    <row r="1088" spans="1:13" ht="12" customHeight="1" x14ac:dyDescent="0.15">
      <c r="A1088" s="50" t="s">
        <v>195</v>
      </c>
      <c r="B1088" s="53"/>
      <c r="C1088" s="53">
        <v>4</v>
      </c>
      <c r="D1088" s="53"/>
      <c r="E1088" s="53">
        <v>4</v>
      </c>
      <c r="F1088" s="53">
        <v>4</v>
      </c>
      <c r="G1088" s="59"/>
      <c r="H1088" s="14" t="s">
        <v>58</v>
      </c>
      <c r="I1088" s="14">
        <v>13.333333333333334</v>
      </c>
      <c r="J1088" s="14">
        <v>0</v>
      </c>
      <c r="K1088" s="14">
        <v>14.285714285714285</v>
      </c>
      <c r="L1088" s="14">
        <f t="shared" si="152"/>
        <v>14.285714285714285</v>
      </c>
      <c r="M1088" s="14">
        <f t="shared" si="153"/>
        <v>0</v>
      </c>
    </row>
    <row r="1089" spans="1:13" ht="12" customHeight="1" x14ac:dyDescent="0.15">
      <c r="A1089" s="50" t="s">
        <v>185</v>
      </c>
      <c r="B1089" s="53"/>
      <c r="C1089" s="53">
        <v>4</v>
      </c>
      <c r="D1089" s="53">
        <v>3</v>
      </c>
      <c r="E1089" s="53">
        <v>3</v>
      </c>
      <c r="F1089" s="53">
        <v>4</v>
      </c>
      <c r="G1089" s="59">
        <v>4</v>
      </c>
      <c r="H1089" s="14" t="s">
        <v>58</v>
      </c>
      <c r="I1089" s="14">
        <v>13.333333333333334</v>
      </c>
      <c r="J1089" s="14">
        <v>13.043478260869565</v>
      </c>
      <c r="K1089" s="14">
        <v>10.714285714285714</v>
      </c>
      <c r="L1089" s="14">
        <f t="shared" si="152"/>
        <v>14.285714285714285</v>
      </c>
      <c r="M1089" s="14">
        <f t="shared" si="153"/>
        <v>14.285714285714285</v>
      </c>
    </row>
    <row r="1090" spans="1:13" ht="12" customHeight="1" x14ac:dyDescent="0.15">
      <c r="A1090" s="50" t="s">
        <v>186</v>
      </c>
      <c r="B1090" s="53"/>
      <c r="C1090" s="53">
        <v>1</v>
      </c>
      <c r="D1090" s="53"/>
      <c r="E1090" s="53">
        <v>2</v>
      </c>
      <c r="F1090" s="53">
        <v>2</v>
      </c>
      <c r="G1090" s="59">
        <v>1</v>
      </c>
      <c r="H1090" s="14" t="s">
        <v>58</v>
      </c>
      <c r="I1090" s="14">
        <v>3.3333333333333335</v>
      </c>
      <c r="J1090" s="14">
        <v>0</v>
      </c>
      <c r="K1090" s="14">
        <v>7.1428571428571423</v>
      </c>
      <c r="L1090" s="14">
        <f t="shared" si="152"/>
        <v>7.1428571428571423</v>
      </c>
      <c r="M1090" s="14">
        <f t="shared" si="153"/>
        <v>3.5714285714285712</v>
      </c>
    </row>
    <row r="1091" spans="1:13" ht="12" customHeight="1" x14ac:dyDescent="0.15">
      <c r="A1091" s="50" t="s">
        <v>187</v>
      </c>
      <c r="B1091" s="53"/>
      <c r="C1091" s="53">
        <v>3</v>
      </c>
      <c r="D1091" s="53">
        <v>2</v>
      </c>
      <c r="E1091" s="53">
        <v>2</v>
      </c>
      <c r="F1091" s="53">
        <v>2</v>
      </c>
      <c r="G1091" s="59">
        <v>2</v>
      </c>
      <c r="H1091" s="14" t="s">
        <v>58</v>
      </c>
      <c r="I1091" s="14">
        <v>10</v>
      </c>
      <c r="J1091" s="14">
        <v>8.695652173913043</v>
      </c>
      <c r="K1091" s="14">
        <v>7.1428571428571423</v>
      </c>
      <c r="L1091" s="14">
        <f t="shared" si="152"/>
        <v>7.1428571428571423</v>
      </c>
      <c r="M1091" s="14">
        <f t="shared" si="153"/>
        <v>7.1428571428571423</v>
      </c>
    </row>
    <row r="1092" spans="1:13" ht="12" customHeight="1" x14ac:dyDescent="0.15">
      <c r="A1092" s="50" t="s">
        <v>188</v>
      </c>
      <c r="B1092" s="53"/>
      <c r="C1092" s="53">
        <v>6</v>
      </c>
      <c r="D1092" s="53">
        <v>6</v>
      </c>
      <c r="E1092" s="53">
        <v>5</v>
      </c>
      <c r="F1092" s="53">
        <v>6</v>
      </c>
      <c r="G1092" s="59">
        <v>3</v>
      </c>
      <c r="H1092" s="14" t="s">
        <v>58</v>
      </c>
      <c r="I1092" s="14">
        <v>20</v>
      </c>
      <c r="J1092" s="14">
        <v>26.086956521739129</v>
      </c>
      <c r="K1092" s="14">
        <v>17.857142857142858</v>
      </c>
      <c r="L1092" s="14">
        <f t="shared" si="152"/>
        <v>21.428571428571427</v>
      </c>
      <c r="M1092" s="14">
        <f t="shared" si="153"/>
        <v>10.714285714285714</v>
      </c>
    </row>
    <row r="1093" spans="1:13" ht="12" customHeight="1" x14ac:dyDescent="0.15">
      <c r="A1093" s="50" t="s">
        <v>193</v>
      </c>
      <c r="B1093" s="53"/>
      <c r="C1093" s="53"/>
      <c r="D1093" s="53"/>
      <c r="E1093" s="53"/>
      <c r="F1093" s="53"/>
      <c r="G1093" s="59">
        <v>4</v>
      </c>
      <c r="H1093" s="14"/>
      <c r="I1093" s="14"/>
      <c r="J1093" s="14"/>
      <c r="K1093" s="14"/>
      <c r="L1093" s="14"/>
      <c r="M1093" s="14">
        <f t="shared" si="153"/>
        <v>14.285714285714285</v>
      </c>
    </row>
    <row r="1094" spans="1:13" ht="12" customHeight="1" x14ac:dyDescent="0.15">
      <c r="A1094" s="50" t="s">
        <v>190</v>
      </c>
      <c r="B1094" s="53"/>
      <c r="C1094" s="53">
        <v>7</v>
      </c>
      <c r="D1094" s="53">
        <v>8</v>
      </c>
      <c r="E1094" s="53">
        <v>9</v>
      </c>
      <c r="F1094" s="53">
        <v>8</v>
      </c>
      <c r="G1094" s="59">
        <v>12</v>
      </c>
      <c r="H1094" s="14" t="s">
        <v>58</v>
      </c>
      <c r="I1094" s="14">
        <v>23.333333333333332</v>
      </c>
      <c r="J1094" s="14">
        <v>34.782608695652172</v>
      </c>
      <c r="K1094" s="14">
        <v>32.142857142857146</v>
      </c>
      <c r="L1094" s="14">
        <f t="shared" si="152"/>
        <v>28.571428571428569</v>
      </c>
      <c r="M1094" s="14">
        <f t="shared" si="153"/>
        <v>42.857142857142854</v>
      </c>
    </row>
    <row r="1095" spans="1:13" s="6" customFormat="1" x14ac:dyDescent="0.15">
      <c r="B1095" s="44"/>
      <c r="C1095" s="44"/>
      <c r="D1095" s="44"/>
      <c r="E1095" s="44"/>
      <c r="F1095" s="44"/>
      <c r="G1095" s="44"/>
    </row>
    <row r="1096" spans="1:13" ht="12" customHeight="1" x14ac:dyDescent="0.15">
      <c r="A1096" s="6"/>
      <c r="B1096" s="168" t="s">
        <v>178</v>
      </c>
      <c r="C1096" s="169"/>
      <c r="D1096" s="169"/>
      <c r="E1096" s="169"/>
      <c r="F1096" s="169"/>
      <c r="G1096" s="170"/>
      <c r="H1096" s="168" t="s">
        <v>179</v>
      </c>
      <c r="I1096" s="169"/>
      <c r="J1096" s="169"/>
      <c r="K1096" s="169"/>
      <c r="L1096" s="169"/>
      <c r="M1096" s="170"/>
    </row>
    <row r="1097" spans="1:13" ht="12" customHeight="1" x14ac:dyDescent="0.15">
      <c r="A1097" s="6"/>
      <c r="B1097" s="2" t="s">
        <v>180</v>
      </c>
      <c r="C1097" s="2" t="s">
        <v>33</v>
      </c>
      <c r="D1097" s="2" t="s">
        <v>34</v>
      </c>
      <c r="E1097" s="2" t="s">
        <v>35</v>
      </c>
      <c r="F1097" s="2" t="s">
        <v>36</v>
      </c>
      <c r="G1097" s="2" t="s">
        <v>37</v>
      </c>
      <c r="H1097" s="2" t="s">
        <v>180</v>
      </c>
      <c r="I1097" s="2" t="s">
        <v>33</v>
      </c>
      <c r="J1097" s="2" t="s">
        <v>34</v>
      </c>
      <c r="K1097" s="2" t="s">
        <v>35</v>
      </c>
      <c r="L1097" s="2" t="s">
        <v>36</v>
      </c>
      <c r="M1097" s="2" t="s">
        <v>37</v>
      </c>
    </row>
    <row r="1098" spans="1:13" ht="12" customHeight="1" x14ac:dyDescent="0.15">
      <c r="A1098" s="48" t="s">
        <v>148</v>
      </c>
      <c r="B1098" s="49"/>
      <c r="C1098" s="49"/>
      <c r="D1098" s="49"/>
      <c r="E1098" s="49"/>
      <c r="F1098" s="49"/>
      <c r="G1098" s="49"/>
      <c r="H1098" s="5" t="s">
        <v>58</v>
      </c>
      <c r="I1098" s="5" t="s">
        <v>58</v>
      </c>
      <c r="J1098" s="5" t="s">
        <v>58</v>
      </c>
      <c r="K1098" s="5" t="s">
        <v>58</v>
      </c>
      <c r="L1098" s="5"/>
      <c r="M1098" s="13"/>
    </row>
    <row r="1099" spans="1:13" ht="12" customHeight="1" x14ac:dyDescent="0.15">
      <c r="A1099" s="90" t="s">
        <v>181</v>
      </c>
      <c r="B1099" s="91"/>
      <c r="C1099" s="91">
        <v>2</v>
      </c>
      <c r="D1099" s="91">
        <v>2</v>
      </c>
      <c r="E1099" s="91">
        <v>2</v>
      </c>
      <c r="F1099" s="91">
        <v>2</v>
      </c>
      <c r="G1099" s="92">
        <v>2</v>
      </c>
      <c r="H1099" s="69" t="s">
        <v>58</v>
      </c>
      <c r="I1099" s="69">
        <v>8.3333333333333321</v>
      </c>
      <c r="J1099" s="69">
        <v>9.0909090909090917</v>
      </c>
      <c r="K1099" s="69">
        <v>7.6923076923076925</v>
      </c>
      <c r="L1099" s="69">
        <f t="shared" ref="L1099:L1106" si="154">(F1099/SUM($F$1099:$F$1106)*100)</f>
        <v>8</v>
      </c>
      <c r="M1099" s="69">
        <f t="shared" ref="M1099:M1106" si="155">(G1099/SUM($G$1099:$G$1106)*100)</f>
        <v>8.695652173913043</v>
      </c>
    </row>
    <row r="1100" spans="1:13" ht="12" customHeight="1" x14ac:dyDescent="0.15">
      <c r="A1100" s="50" t="s">
        <v>182</v>
      </c>
      <c r="B1100" s="53"/>
      <c r="C1100" s="53">
        <v>3</v>
      </c>
      <c r="D1100" s="53">
        <v>3</v>
      </c>
      <c r="E1100" s="53">
        <v>2</v>
      </c>
      <c r="F1100" s="53">
        <v>1</v>
      </c>
      <c r="G1100" s="59">
        <v>1</v>
      </c>
      <c r="H1100" s="14" t="s">
        <v>58</v>
      </c>
      <c r="I1100" s="14">
        <v>12.5</v>
      </c>
      <c r="J1100" s="14">
        <v>13.636363636363635</v>
      </c>
      <c r="K1100" s="14">
        <v>7.6923076923076925</v>
      </c>
      <c r="L1100" s="14">
        <f t="shared" si="154"/>
        <v>4</v>
      </c>
      <c r="M1100" s="14">
        <f t="shared" si="155"/>
        <v>4.3478260869565215</v>
      </c>
    </row>
    <row r="1101" spans="1:13" ht="12" customHeight="1" x14ac:dyDescent="0.15">
      <c r="A1101" s="50" t="s">
        <v>184</v>
      </c>
      <c r="B1101" s="53"/>
      <c r="C1101" s="53">
        <v>1</v>
      </c>
      <c r="D1101" s="53"/>
      <c r="E1101" s="53"/>
      <c r="F1101" s="53"/>
      <c r="G1101" s="59"/>
      <c r="H1101" s="14" t="s">
        <v>58</v>
      </c>
      <c r="I1101" s="14">
        <v>4.1666666666666661</v>
      </c>
      <c r="J1101" s="14">
        <v>0</v>
      </c>
      <c r="K1101" s="14">
        <v>0</v>
      </c>
      <c r="L1101" s="14">
        <f t="shared" si="154"/>
        <v>0</v>
      </c>
      <c r="M1101" s="14">
        <f t="shared" si="155"/>
        <v>0</v>
      </c>
    </row>
    <row r="1102" spans="1:13" ht="12" customHeight="1" x14ac:dyDescent="0.15">
      <c r="A1102" s="50" t="s">
        <v>185</v>
      </c>
      <c r="B1102" s="53"/>
      <c r="C1102" s="53">
        <v>3</v>
      </c>
      <c r="D1102" s="53">
        <v>2</v>
      </c>
      <c r="E1102" s="53">
        <v>3</v>
      </c>
      <c r="F1102" s="53">
        <v>4</v>
      </c>
      <c r="G1102" s="59">
        <v>4</v>
      </c>
      <c r="H1102" s="14" t="s">
        <v>58</v>
      </c>
      <c r="I1102" s="14">
        <v>12.5</v>
      </c>
      <c r="J1102" s="14">
        <v>9.0909090909090917</v>
      </c>
      <c r="K1102" s="14">
        <v>11.538461538461538</v>
      </c>
      <c r="L1102" s="14">
        <f t="shared" si="154"/>
        <v>16</v>
      </c>
      <c r="M1102" s="14">
        <f t="shared" si="155"/>
        <v>17.391304347826086</v>
      </c>
    </row>
    <row r="1103" spans="1:13" ht="12" customHeight="1" x14ac:dyDescent="0.15">
      <c r="A1103" s="50" t="s">
        <v>186</v>
      </c>
      <c r="B1103" s="53"/>
      <c r="C1103" s="53">
        <v>2</v>
      </c>
      <c r="D1103" s="53">
        <v>1</v>
      </c>
      <c r="E1103" s="53">
        <v>3</v>
      </c>
      <c r="F1103" s="53">
        <v>1</v>
      </c>
      <c r="G1103" s="59"/>
      <c r="H1103" s="14" t="s">
        <v>58</v>
      </c>
      <c r="I1103" s="14">
        <v>8.3333333333333321</v>
      </c>
      <c r="J1103" s="14">
        <v>4.5454545454545459</v>
      </c>
      <c r="K1103" s="14">
        <v>11.538461538461538</v>
      </c>
      <c r="L1103" s="14">
        <f t="shared" si="154"/>
        <v>4</v>
      </c>
      <c r="M1103" s="14">
        <f t="shared" si="155"/>
        <v>0</v>
      </c>
    </row>
    <row r="1104" spans="1:13" ht="12" customHeight="1" x14ac:dyDescent="0.15">
      <c r="A1104" s="50" t="s">
        <v>187</v>
      </c>
      <c r="B1104" s="53"/>
      <c r="C1104" s="53">
        <v>2</v>
      </c>
      <c r="D1104" s="53">
        <v>1</v>
      </c>
      <c r="E1104" s="53">
        <v>2</v>
      </c>
      <c r="F1104" s="53">
        <v>2</v>
      </c>
      <c r="G1104" s="59">
        <v>2</v>
      </c>
      <c r="H1104" s="14" t="s">
        <v>58</v>
      </c>
      <c r="I1104" s="14">
        <v>8.3333333333333321</v>
      </c>
      <c r="J1104" s="14">
        <v>4.5454545454545459</v>
      </c>
      <c r="K1104" s="14">
        <v>7.6923076923076925</v>
      </c>
      <c r="L1104" s="14">
        <f t="shared" si="154"/>
        <v>8</v>
      </c>
      <c r="M1104" s="14">
        <f t="shared" si="155"/>
        <v>8.695652173913043</v>
      </c>
    </row>
    <row r="1105" spans="1:13" ht="12" customHeight="1" x14ac:dyDescent="0.15">
      <c r="A1105" s="50" t="s">
        <v>188</v>
      </c>
      <c r="B1105" s="53"/>
      <c r="C1105" s="53">
        <v>5</v>
      </c>
      <c r="D1105" s="53">
        <v>5</v>
      </c>
      <c r="E1105" s="53">
        <v>6</v>
      </c>
      <c r="F1105" s="53">
        <v>6</v>
      </c>
      <c r="G1105" s="59">
        <v>4</v>
      </c>
      <c r="H1105" s="14" t="s">
        <v>58</v>
      </c>
      <c r="I1105" s="14">
        <v>20.833333333333336</v>
      </c>
      <c r="J1105" s="14">
        <v>22.727272727272727</v>
      </c>
      <c r="K1105" s="14">
        <v>23.076923076923077</v>
      </c>
      <c r="L1105" s="14">
        <f t="shared" si="154"/>
        <v>24</v>
      </c>
      <c r="M1105" s="14">
        <f t="shared" si="155"/>
        <v>17.391304347826086</v>
      </c>
    </row>
    <row r="1106" spans="1:13" ht="12" customHeight="1" x14ac:dyDescent="0.15">
      <c r="A1106" s="55" t="s">
        <v>190</v>
      </c>
      <c r="B1106" s="56"/>
      <c r="C1106" s="56">
        <v>6</v>
      </c>
      <c r="D1106" s="56">
        <v>8</v>
      </c>
      <c r="E1106" s="56">
        <v>8</v>
      </c>
      <c r="F1106" s="56">
        <v>9</v>
      </c>
      <c r="G1106" s="60">
        <v>10</v>
      </c>
      <c r="H1106" s="57" t="s">
        <v>58</v>
      </c>
      <c r="I1106" s="57">
        <v>25</v>
      </c>
      <c r="J1106" s="57">
        <v>36.363636363636367</v>
      </c>
      <c r="K1106" s="57">
        <v>30.76923076923077</v>
      </c>
      <c r="L1106" s="57">
        <f t="shared" si="154"/>
        <v>36</v>
      </c>
      <c r="M1106" s="57">
        <f t="shared" si="155"/>
        <v>43.478260869565219</v>
      </c>
    </row>
    <row r="1107" spans="1:13" ht="12" customHeight="1" x14ac:dyDescent="0.15">
      <c r="A1107" s="48" t="s">
        <v>149</v>
      </c>
      <c r="B1107" s="49"/>
      <c r="C1107" s="49"/>
      <c r="D1107" s="49"/>
      <c r="E1107" s="49"/>
      <c r="F1107" s="49"/>
      <c r="G1107" s="49"/>
      <c r="H1107" s="5" t="s">
        <v>58</v>
      </c>
      <c r="I1107" s="5" t="s">
        <v>58</v>
      </c>
      <c r="J1107" s="5" t="s">
        <v>58</v>
      </c>
      <c r="K1107" s="5" t="s">
        <v>58</v>
      </c>
      <c r="L1107" s="5"/>
      <c r="M1107" s="13"/>
    </row>
    <row r="1108" spans="1:13" ht="12" customHeight="1" x14ac:dyDescent="0.15">
      <c r="A1108" s="90" t="s">
        <v>181</v>
      </c>
      <c r="B1108" s="91"/>
      <c r="C1108" s="91"/>
      <c r="D1108" s="91">
        <v>1</v>
      </c>
      <c r="E1108" s="91"/>
      <c r="F1108" s="91"/>
      <c r="G1108" s="92"/>
      <c r="H1108" s="69" t="s">
        <v>58</v>
      </c>
      <c r="I1108" s="69">
        <v>0</v>
      </c>
      <c r="J1108" s="69">
        <v>6.666666666666667</v>
      </c>
      <c r="K1108" s="69">
        <v>0</v>
      </c>
      <c r="L1108" s="69">
        <f t="shared" ref="L1108:L1114" si="156">(F1108/SUM($F$1108:$F$1114)*100)</f>
        <v>0</v>
      </c>
      <c r="M1108" s="69">
        <f t="shared" ref="M1108:M1114" si="157">(G1108/SUM($G$1108:$G$1114)*100)</f>
        <v>0</v>
      </c>
    </row>
    <row r="1109" spans="1:13" ht="12" customHeight="1" x14ac:dyDescent="0.15">
      <c r="A1109" s="50" t="s">
        <v>182</v>
      </c>
      <c r="B1109" s="53"/>
      <c r="C1109" s="53">
        <v>2</v>
      </c>
      <c r="D1109" s="53">
        <v>2</v>
      </c>
      <c r="E1109" s="53">
        <v>1</v>
      </c>
      <c r="F1109" s="53"/>
      <c r="G1109" s="59">
        <v>1</v>
      </c>
      <c r="H1109" s="14" t="s">
        <v>58</v>
      </c>
      <c r="I1109" s="14">
        <v>18.181818181818183</v>
      </c>
      <c r="J1109" s="14">
        <v>13.333333333333334</v>
      </c>
      <c r="K1109" s="14">
        <v>8.3333333333333321</v>
      </c>
      <c r="L1109" s="14">
        <f t="shared" si="156"/>
        <v>0</v>
      </c>
      <c r="M1109" s="14">
        <f t="shared" si="157"/>
        <v>8.3333333333333321</v>
      </c>
    </row>
    <row r="1110" spans="1:13" ht="12" customHeight="1" x14ac:dyDescent="0.15">
      <c r="A1110" s="50" t="s">
        <v>185</v>
      </c>
      <c r="B1110" s="53"/>
      <c r="C1110" s="53"/>
      <c r="D1110" s="53">
        <v>1</v>
      </c>
      <c r="E1110" s="53">
        <v>1</v>
      </c>
      <c r="F1110" s="53">
        <v>2</v>
      </c>
      <c r="G1110" s="59">
        <v>1</v>
      </c>
      <c r="H1110" s="14" t="s">
        <v>58</v>
      </c>
      <c r="I1110" s="14">
        <v>0</v>
      </c>
      <c r="J1110" s="14">
        <v>6.666666666666667</v>
      </c>
      <c r="K1110" s="14">
        <v>8.3333333333333321</v>
      </c>
      <c r="L1110" s="14">
        <f t="shared" si="156"/>
        <v>15.384615384615385</v>
      </c>
      <c r="M1110" s="14">
        <f t="shared" si="157"/>
        <v>8.3333333333333321</v>
      </c>
    </row>
    <row r="1111" spans="1:13" ht="12" customHeight="1" x14ac:dyDescent="0.15">
      <c r="A1111" s="50" t="s">
        <v>186</v>
      </c>
      <c r="B1111" s="53"/>
      <c r="C1111" s="53"/>
      <c r="D1111" s="53"/>
      <c r="E1111" s="53">
        <v>2</v>
      </c>
      <c r="F1111" s="53">
        <v>1</v>
      </c>
      <c r="G1111" s="59"/>
      <c r="H1111" s="14" t="s">
        <v>58</v>
      </c>
      <c r="I1111" s="14">
        <v>0</v>
      </c>
      <c r="J1111" s="14">
        <v>0</v>
      </c>
      <c r="K1111" s="14">
        <v>16.666666666666664</v>
      </c>
      <c r="L1111" s="14">
        <f t="shared" si="156"/>
        <v>7.6923076923076925</v>
      </c>
      <c r="M1111" s="14">
        <f t="shared" si="157"/>
        <v>0</v>
      </c>
    </row>
    <row r="1112" spans="1:13" ht="12" customHeight="1" x14ac:dyDescent="0.15">
      <c r="A1112" s="50" t="s">
        <v>187</v>
      </c>
      <c r="B1112" s="53"/>
      <c r="C1112" s="53">
        <v>1</v>
      </c>
      <c r="D1112" s="53"/>
      <c r="E1112" s="53">
        <v>2</v>
      </c>
      <c r="F1112" s="53">
        <v>2</v>
      </c>
      <c r="G1112" s="59">
        <v>2</v>
      </c>
      <c r="H1112" s="14" t="s">
        <v>58</v>
      </c>
      <c r="I1112" s="14">
        <v>9.0909090909090917</v>
      </c>
      <c r="J1112" s="14">
        <v>0</v>
      </c>
      <c r="K1112" s="14">
        <v>16.666666666666664</v>
      </c>
      <c r="L1112" s="14">
        <f t="shared" si="156"/>
        <v>15.384615384615385</v>
      </c>
      <c r="M1112" s="14">
        <f t="shared" si="157"/>
        <v>16.666666666666664</v>
      </c>
    </row>
    <row r="1113" spans="1:13" ht="12" customHeight="1" x14ac:dyDescent="0.15">
      <c r="A1113" s="50" t="s">
        <v>188</v>
      </c>
      <c r="B1113" s="53"/>
      <c r="C1113" s="53">
        <v>4</v>
      </c>
      <c r="D1113" s="53">
        <v>5</v>
      </c>
      <c r="E1113" s="53">
        <v>2</v>
      </c>
      <c r="F1113" s="53">
        <v>2</v>
      </c>
      <c r="G1113" s="59">
        <v>2</v>
      </c>
      <c r="H1113" s="14" t="s">
        <v>58</v>
      </c>
      <c r="I1113" s="14">
        <v>36.363636363636367</v>
      </c>
      <c r="J1113" s="14">
        <v>33.333333333333329</v>
      </c>
      <c r="K1113" s="14">
        <v>16.666666666666664</v>
      </c>
      <c r="L1113" s="14">
        <f t="shared" si="156"/>
        <v>15.384615384615385</v>
      </c>
      <c r="M1113" s="14">
        <f t="shared" si="157"/>
        <v>16.666666666666664</v>
      </c>
    </row>
    <row r="1114" spans="1:13" ht="12" customHeight="1" x14ac:dyDescent="0.15">
      <c r="A1114" s="55" t="s">
        <v>190</v>
      </c>
      <c r="B1114" s="56"/>
      <c r="C1114" s="56">
        <v>4</v>
      </c>
      <c r="D1114" s="56">
        <v>6</v>
      </c>
      <c r="E1114" s="56">
        <v>4</v>
      </c>
      <c r="F1114" s="56">
        <v>6</v>
      </c>
      <c r="G1114" s="60">
        <v>6</v>
      </c>
      <c r="H1114" s="57" t="s">
        <v>58</v>
      </c>
      <c r="I1114" s="57">
        <v>36.363636363636367</v>
      </c>
      <c r="J1114" s="57">
        <v>40</v>
      </c>
      <c r="K1114" s="57">
        <v>33.333333333333329</v>
      </c>
      <c r="L1114" s="57">
        <f t="shared" si="156"/>
        <v>46.153846153846153</v>
      </c>
      <c r="M1114" s="57">
        <f t="shared" si="157"/>
        <v>50</v>
      </c>
    </row>
    <row r="1115" spans="1:13" ht="12" customHeight="1" x14ac:dyDescent="0.15">
      <c r="A1115" s="48" t="s">
        <v>150</v>
      </c>
      <c r="B1115" s="49"/>
      <c r="C1115" s="49"/>
      <c r="D1115" s="49"/>
      <c r="E1115" s="49"/>
      <c r="F1115" s="49"/>
      <c r="G1115" s="49"/>
      <c r="H1115" s="5" t="s">
        <v>58</v>
      </c>
      <c r="I1115" s="5" t="s">
        <v>58</v>
      </c>
      <c r="J1115" s="5" t="s">
        <v>58</v>
      </c>
      <c r="K1115" s="5" t="s">
        <v>58</v>
      </c>
      <c r="L1115" s="5"/>
      <c r="M1115" s="13"/>
    </row>
    <row r="1116" spans="1:13" ht="12" customHeight="1" x14ac:dyDescent="0.15">
      <c r="A1116" s="90" t="s">
        <v>181</v>
      </c>
      <c r="B1116" s="91"/>
      <c r="C1116" s="91">
        <v>2</v>
      </c>
      <c r="D1116" s="91">
        <v>2</v>
      </c>
      <c r="E1116" s="91">
        <v>2</v>
      </c>
      <c r="F1116" s="91">
        <v>2</v>
      </c>
      <c r="G1116" s="92">
        <v>2</v>
      </c>
      <c r="H1116" s="69" t="s">
        <v>58</v>
      </c>
      <c r="I1116" s="69">
        <v>7.4074074074074066</v>
      </c>
      <c r="J1116" s="69">
        <v>7.6923076923076925</v>
      </c>
      <c r="K1116" s="69">
        <v>8</v>
      </c>
      <c r="L1116" s="69">
        <f t="shared" ref="L1116:L1124" si="158">(F1116/SUM($F$1116:$F$1124)*100)</f>
        <v>7.1428571428571423</v>
      </c>
      <c r="M1116" s="69">
        <f t="shared" ref="M1116:M1124" si="159">(G1116/SUM($G$1116:$G$1124)*100)</f>
        <v>7.6923076923076925</v>
      </c>
    </row>
    <row r="1117" spans="1:13" ht="12" customHeight="1" x14ac:dyDescent="0.15">
      <c r="A1117" s="50" t="s">
        <v>182</v>
      </c>
      <c r="B1117" s="53"/>
      <c r="C1117" s="53">
        <v>3</v>
      </c>
      <c r="D1117" s="53">
        <v>3</v>
      </c>
      <c r="E1117" s="53">
        <v>2</v>
      </c>
      <c r="F1117" s="53">
        <v>1</v>
      </c>
      <c r="G1117" s="59">
        <v>1</v>
      </c>
      <c r="H1117" s="14" t="s">
        <v>58</v>
      </c>
      <c r="I1117" s="14">
        <v>11.111111111111111</v>
      </c>
      <c r="J1117" s="14">
        <v>11.538461538461538</v>
      </c>
      <c r="K1117" s="14">
        <v>8</v>
      </c>
      <c r="L1117" s="14">
        <f t="shared" si="158"/>
        <v>3.5714285714285712</v>
      </c>
      <c r="M1117" s="14">
        <f t="shared" si="159"/>
        <v>3.8461538461538463</v>
      </c>
    </row>
    <row r="1118" spans="1:13" ht="12" customHeight="1" x14ac:dyDescent="0.15">
      <c r="A1118" s="50" t="s">
        <v>184</v>
      </c>
      <c r="B1118" s="53"/>
      <c r="C1118" s="53">
        <v>1</v>
      </c>
      <c r="D1118" s="53"/>
      <c r="E1118" s="53"/>
      <c r="F1118" s="53"/>
      <c r="G1118" s="59"/>
      <c r="H1118" s="14" t="s">
        <v>58</v>
      </c>
      <c r="I1118" s="14">
        <v>3.7037037037037033</v>
      </c>
      <c r="J1118" s="14">
        <v>0</v>
      </c>
      <c r="K1118" s="14">
        <v>0</v>
      </c>
      <c r="L1118" s="14">
        <f t="shared" si="158"/>
        <v>0</v>
      </c>
      <c r="M1118" s="14">
        <f t="shared" si="159"/>
        <v>0</v>
      </c>
    </row>
    <row r="1119" spans="1:13" ht="12" customHeight="1" x14ac:dyDescent="0.15">
      <c r="A1119" s="50" t="s">
        <v>185</v>
      </c>
      <c r="B1119" s="53"/>
      <c r="C1119" s="53">
        <v>5</v>
      </c>
      <c r="D1119" s="53">
        <v>3</v>
      </c>
      <c r="E1119" s="53">
        <v>3</v>
      </c>
      <c r="F1119" s="53">
        <v>4</v>
      </c>
      <c r="G1119" s="59">
        <v>4</v>
      </c>
      <c r="H1119" s="14" t="s">
        <v>58</v>
      </c>
      <c r="I1119" s="14">
        <v>18.518518518518519</v>
      </c>
      <c r="J1119" s="14">
        <v>11.538461538461538</v>
      </c>
      <c r="K1119" s="14">
        <v>12</v>
      </c>
      <c r="L1119" s="14">
        <f t="shared" si="158"/>
        <v>14.285714285714285</v>
      </c>
      <c r="M1119" s="14">
        <f t="shared" si="159"/>
        <v>15.384615384615385</v>
      </c>
    </row>
    <row r="1120" spans="1:13" ht="12" customHeight="1" x14ac:dyDescent="0.15">
      <c r="A1120" s="50" t="s">
        <v>186</v>
      </c>
      <c r="B1120" s="53"/>
      <c r="C1120" s="53">
        <v>1</v>
      </c>
      <c r="D1120" s="53">
        <v>1</v>
      </c>
      <c r="E1120" s="53">
        <v>2</v>
      </c>
      <c r="F1120" s="53">
        <v>2</v>
      </c>
      <c r="G1120" s="59">
        <v>1</v>
      </c>
      <c r="H1120" s="14" t="s">
        <v>58</v>
      </c>
      <c r="I1120" s="14">
        <v>3.7037037037037033</v>
      </c>
      <c r="J1120" s="14">
        <v>3.8461538461538463</v>
      </c>
      <c r="K1120" s="14">
        <v>8</v>
      </c>
      <c r="L1120" s="14">
        <f t="shared" si="158"/>
        <v>7.1428571428571423</v>
      </c>
      <c r="M1120" s="14">
        <f t="shared" si="159"/>
        <v>3.8461538461538463</v>
      </c>
    </row>
    <row r="1121" spans="1:13" ht="12" customHeight="1" x14ac:dyDescent="0.15">
      <c r="A1121" s="50" t="s">
        <v>187</v>
      </c>
      <c r="B1121" s="53"/>
      <c r="C1121" s="53">
        <v>5</v>
      </c>
      <c r="D1121" s="53">
        <v>5</v>
      </c>
      <c r="E1121" s="53">
        <v>5</v>
      </c>
      <c r="F1121" s="53">
        <v>5</v>
      </c>
      <c r="G1121" s="59">
        <v>5</v>
      </c>
      <c r="H1121" s="14" t="s">
        <v>58</v>
      </c>
      <c r="I1121" s="14">
        <v>18.518518518518519</v>
      </c>
      <c r="J1121" s="14">
        <v>19.230769230769234</v>
      </c>
      <c r="K1121" s="14">
        <v>20</v>
      </c>
      <c r="L1121" s="14">
        <f t="shared" si="158"/>
        <v>17.857142857142858</v>
      </c>
      <c r="M1121" s="14">
        <f t="shared" si="159"/>
        <v>19.230769230769234</v>
      </c>
    </row>
    <row r="1122" spans="1:13" ht="12" customHeight="1" x14ac:dyDescent="0.15">
      <c r="A1122" s="50" t="s">
        <v>188</v>
      </c>
      <c r="B1122" s="53"/>
      <c r="C1122" s="53">
        <v>5</v>
      </c>
      <c r="D1122" s="53">
        <v>5</v>
      </c>
      <c r="E1122" s="53">
        <v>5</v>
      </c>
      <c r="F1122" s="53">
        <v>5</v>
      </c>
      <c r="G1122" s="59">
        <v>3</v>
      </c>
      <c r="H1122" s="14" t="s">
        <v>58</v>
      </c>
      <c r="I1122" s="14">
        <v>18.518518518518519</v>
      </c>
      <c r="J1122" s="14">
        <v>19.230769230769234</v>
      </c>
      <c r="K1122" s="14">
        <v>20</v>
      </c>
      <c r="L1122" s="14">
        <f t="shared" si="158"/>
        <v>17.857142857142858</v>
      </c>
      <c r="M1122" s="14">
        <f t="shared" si="159"/>
        <v>11.538461538461538</v>
      </c>
    </row>
    <row r="1123" spans="1:13" ht="12" customHeight="1" x14ac:dyDescent="0.15">
      <c r="A1123" s="50" t="s">
        <v>189</v>
      </c>
      <c r="B1123" s="53"/>
      <c r="C1123" s="53"/>
      <c r="D1123" s="53"/>
      <c r="E1123" s="53"/>
      <c r="F1123" s="53">
        <v>1</v>
      </c>
      <c r="G1123" s="59">
        <v>1</v>
      </c>
      <c r="H1123" s="14"/>
      <c r="I1123" s="14"/>
      <c r="J1123" s="14"/>
      <c r="K1123" s="14"/>
      <c r="L1123" s="14">
        <f t="shared" si="158"/>
        <v>3.5714285714285712</v>
      </c>
      <c r="M1123" s="14">
        <f t="shared" si="159"/>
        <v>3.8461538461538463</v>
      </c>
    </row>
    <row r="1124" spans="1:13" ht="12" customHeight="1" x14ac:dyDescent="0.15">
      <c r="A1124" s="50" t="s">
        <v>190</v>
      </c>
      <c r="B1124" s="53"/>
      <c r="C1124" s="53">
        <v>5</v>
      </c>
      <c r="D1124" s="53">
        <v>7</v>
      </c>
      <c r="E1124" s="53">
        <v>6</v>
      </c>
      <c r="F1124" s="53">
        <v>8</v>
      </c>
      <c r="G1124" s="59">
        <v>9</v>
      </c>
      <c r="H1124" s="14" t="s">
        <v>58</v>
      </c>
      <c r="I1124" s="14">
        <v>18.518518518518519</v>
      </c>
      <c r="J1124" s="14">
        <v>26.923076923076923</v>
      </c>
      <c r="K1124" s="14">
        <v>24</v>
      </c>
      <c r="L1124" s="14">
        <f t="shared" si="158"/>
        <v>28.571428571428569</v>
      </c>
      <c r="M1124" s="14">
        <f t="shared" si="159"/>
        <v>34.615384615384613</v>
      </c>
    </row>
    <row r="1125" spans="1:13" s="6" customFormat="1" x14ac:dyDescent="0.15">
      <c r="B1125" s="44"/>
      <c r="C1125" s="44"/>
      <c r="D1125" s="44"/>
      <c r="E1125" s="44"/>
      <c r="F1125" s="44"/>
      <c r="G1125" s="44"/>
    </row>
    <row r="1126" spans="1:13" ht="12" customHeight="1" x14ac:dyDescent="0.15">
      <c r="A1126" s="6"/>
      <c r="B1126" s="168" t="s">
        <v>178</v>
      </c>
      <c r="C1126" s="169"/>
      <c r="D1126" s="169"/>
      <c r="E1126" s="169"/>
      <c r="F1126" s="169"/>
      <c r="G1126" s="170"/>
      <c r="H1126" s="168" t="s">
        <v>179</v>
      </c>
      <c r="I1126" s="169"/>
      <c r="J1126" s="169"/>
      <c r="K1126" s="169"/>
      <c r="L1126" s="169"/>
      <c r="M1126" s="170"/>
    </row>
    <row r="1127" spans="1:13" ht="12" customHeight="1" x14ac:dyDescent="0.15">
      <c r="A1127" s="6"/>
      <c r="B1127" s="2" t="s">
        <v>180</v>
      </c>
      <c r="C1127" s="2" t="s">
        <v>33</v>
      </c>
      <c r="D1127" s="2" t="s">
        <v>34</v>
      </c>
      <c r="E1127" s="2" t="s">
        <v>35</v>
      </c>
      <c r="F1127" s="2" t="s">
        <v>36</v>
      </c>
      <c r="G1127" s="2" t="s">
        <v>37</v>
      </c>
      <c r="H1127" s="2" t="s">
        <v>180</v>
      </c>
      <c r="I1127" s="2" t="s">
        <v>33</v>
      </c>
      <c r="J1127" s="2" t="s">
        <v>34</v>
      </c>
      <c r="K1127" s="2" t="s">
        <v>35</v>
      </c>
      <c r="L1127" s="2" t="s">
        <v>36</v>
      </c>
      <c r="M1127" s="2" t="s">
        <v>37</v>
      </c>
    </row>
    <row r="1128" spans="1:13" ht="12" customHeight="1" x14ac:dyDescent="0.15">
      <c r="A1128" s="48" t="s">
        <v>151</v>
      </c>
      <c r="B1128" s="49"/>
      <c r="C1128" s="49"/>
      <c r="D1128" s="49"/>
      <c r="E1128" s="49"/>
      <c r="F1128" s="49"/>
      <c r="G1128" s="49"/>
      <c r="H1128" s="5" t="s">
        <v>58</v>
      </c>
      <c r="I1128" s="5" t="s">
        <v>58</v>
      </c>
      <c r="J1128" s="5" t="s">
        <v>58</v>
      </c>
      <c r="K1128" s="5" t="s">
        <v>58</v>
      </c>
      <c r="L1128" s="5"/>
      <c r="M1128" s="13"/>
    </row>
    <row r="1129" spans="1:13" ht="12" customHeight="1" x14ac:dyDescent="0.15">
      <c r="A1129" s="90" t="s">
        <v>181</v>
      </c>
      <c r="B1129" s="91">
        <v>2</v>
      </c>
      <c r="C1129" s="91"/>
      <c r="D1129" s="91"/>
      <c r="E1129" s="91"/>
      <c r="F1129" s="91"/>
      <c r="G1129" s="92"/>
      <c r="H1129" s="69">
        <v>3.3898305084745761</v>
      </c>
      <c r="I1129" s="69">
        <v>0</v>
      </c>
      <c r="J1129" s="69">
        <v>0</v>
      </c>
      <c r="K1129" s="69">
        <v>0</v>
      </c>
      <c r="L1129" s="69"/>
      <c r="M1129" s="69" t="str">
        <f>IFERROR(G1129/SUM($G$1129:$G$1137)*100,"")</f>
        <v/>
      </c>
    </row>
    <row r="1130" spans="1:13" ht="12" customHeight="1" x14ac:dyDescent="0.15">
      <c r="A1130" s="50" t="s">
        <v>182</v>
      </c>
      <c r="B1130" s="53">
        <v>6</v>
      </c>
      <c r="C1130" s="53"/>
      <c r="D1130" s="53">
        <v>2</v>
      </c>
      <c r="E1130" s="53">
        <v>2</v>
      </c>
      <c r="F1130" s="53"/>
      <c r="G1130" s="59"/>
      <c r="H1130" s="14">
        <v>10.16949152542373</v>
      </c>
      <c r="I1130" s="14">
        <v>0</v>
      </c>
      <c r="J1130" s="14">
        <v>50</v>
      </c>
      <c r="K1130" s="14">
        <v>66.666666666666657</v>
      </c>
      <c r="L1130" s="14"/>
      <c r="M1130" s="69" t="str">
        <f t="shared" ref="M1130:M1137" si="160">IFERROR(G1130/SUM($G$1129:$G$1137)*100,"")</f>
        <v/>
      </c>
    </row>
    <row r="1131" spans="1:13" ht="12" customHeight="1" x14ac:dyDescent="0.15">
      <c r="A1131" s="50" t="s">
        <v>195</v>
      </c>
      <c r="B1131" s="53">
        <v>15</v>
      </c>
      <c r="C1131" s="53"/>
      <c r="D1131" s="53"/>
      <c r="E1131" s="53"/>
      <c r="F1131" s="53"/>
      <c r="G1131" s="59"/>
      <c r="H1131" s="14">
        <v>25.423728813559322</v>
      </c>
      <c r="I1131" s="14">
        <v>0</v>
      </c>
      <c r="J1131" s="14">
        <v>0</v>
      </c>
      <c r="K1131" s="14">
        <v>0</v>
      </c>
      <c r="L1131" s="14"/>
      <c r="M1131" s="69" t="str">
        <f t="shared" si="160"/>
        <v/>
      </c>
    </row>
    <row r="1132" spans="1:13" ht="12" customHeight="1" x14ac:dyDescent="0.15">
      <c r="A1132" s="50" t="s">
        <v>185</v>
      </c>
      <c r="B1132" s="53">
        <v>7</v>
      </c>
      <c r="C1132" s="53">
        <v>1</v>
      </c>
      <c r="D1132" s="53"/>
      <c r="E1132" s="53"/>
      <c r="F1132" s="53"/>
      <c r="G1132" s="59"/>
      <c r="H1132" s="14">
        <v>11.864406779661017</v>
      </c>
      <c r="I1132" s="14">
        <v>100</v>
      </c>
      <c r="J1132" s="14">
        <v>0</v>
      </c>
      <c r="K1132" s="14">
        <v>0</v>
      </c>
      <c r="L1132" s="14"/>
      <c r="M1132" s="69" t="str">
        <f t="shared" si="160"/>
        <v/>
      </c>
    </row>
    <row r="1133" spans="1:13" ht="12" customHeight="1" x14ac:dyDescent="0.15">
      <c r="A1133" s="50" t="s">
        <v>186</v>
      </c>
      <c r="B1133" s="53">
        <v>1</v>
      </c>
      <c r="C1133" s="53"/>
      <c r="D1133" s="53"/>
      <c r="E1133" s="53"/>
      <c r="F1133" s="53"/>
      <c r="G1133" s="59"/>
      <c r="H1133" s="14">
        <v>1.6949152542372881</v>
      </c>
      <c r="I1133" s="14">
        <v>0</v>
      </c>
      <c r="J1133" s="14">
        <v>0</v>
      </c>
      <c r="K1133" s="14">
        <v>0</v>
      </c>
      <c r="L1133" s="14"/>
      <c r="M1133" s="69" t="str">
        <f t="shared" si="160"/>
        <v/>
      </c>
    </row>
    <row r="1134" spans="1:13" ht="12" customHeight="1" x14ac:dyDescent="0.15">
      <c r="A1134" s="50" t="s">
        <v>187</v>
      </c>
      <c r="B1134" s="53">
        <v>6</v>
      </c>
      <c r="C1134" s="53"/>
      <c r="D1134" s="53">
        <v>1</v>
      </c>
      <c r="E1134" s="53"/>
      <c r="F1134" s="53"/>
      <c r="G1134" s="59"/>
      <c r="H1134" s="14">
        <v>10.16949152542373</v>
      </c>
      <c r="I1134" s="14">
        <v>0</v>
      </c>
      <c r="J1134" s="14">
        <v>25</v>
      </c>
      <c r="K1134" s="14">
        <v>0</v>
      </c>
      <c r="L1134" s="14"/>
      <c r="M1134" s="69" t="str">
        <f t="shared" si="160"/>
        <v/>
      </c>
    </row>
    <row r="1135" spans="1:13" ht="12" customHeight="1" x14ac:dyDescent="0.15">
      <c r="A1135" s="50" t="s">
        <v>188</v>
      </c>
      <c r="B1135" s="53">
        <v>9</v>
      </c>
      <c r="C1135" s="53"/>
      <c r="D1135" s="53">
        <v>1</v>
      </c>
      <c r="E1135" s="53">
        <v>1</v>
      </c>
      <c r="F1135" s="53"/>
      <c r="G1135" s="59"/>
      <c r="H1135" s="14">
        <v>15.254237288135593</v>
      </c>
      <c r="I1135" s="14">
        <v>0</v>
      </c>
      <c r="J1135" s="14">
        <v>25</v>
      </c>
      <c r="K1135" s="14">
        <v>33.333333333333329</v>
      </c>
      <c r="L1135" s="14"/>
      <c r="M1135" s="69" t="str">
        <f t="shared" si="160"/>
        <v/>
      </c>
    </row>
    <row r="1136" spans="1:13" ht="12" customHeight="1" x14ac:dyDescent="0.15">
      <c r="A1136" s="50" t="s">
        <v>189</v>
      </c>
      <c r="B1136" s="53">
        <v>2</v>
      </c>
      <c r="C1136" s="53"/>
      <c r="D1136" s="53"/>
      <c r="E1136" s="53"/>
      <c r="F1136" s="53"/>
      <c r="G1136" s="59"/>
      <c r="H1136" s="14">
        <v>3.3898305084745761</v>
      </c>
      <c r="I1136" s="14">
        <v>0</v>
      </c>
      <c r="J1136" s="14">
        <v>0</v>
      </c>
      <c r="K1136" s="14">
        <v>0</v>
      </c>
      <c r="L1136" s="14"/>
      <c r="M1136" s="69" t="str">
        <f t="shared" si="160"/>
        <v/>
      </c>
    </row>
    <row r="1137" spans="1:13" ht="12" customHeight="1" x14ac:dyDescent="0.15">
      <c r="A1137" s="50" t="s">
        <v>190</v>
      </c>
      <c r="B1137" s="53">
        <v>11</v>
      </c>
      <c r="C1137" s="53"/>
      <c r="D1137" s="53"/>
      <c r="E1137" s="53"/>
      <c r="F1137" s="53"/>
      <c r="G1137" s="59"/>
      <c r="H1137" s="14">
        <v>18.64406779661017</v>
      </c>
      <c r="I1137" s="14">
        <v>0</v>
      </c>
      <c r="J1137" s="14">
        <v>0</v>
      </c>
      <c r="K1137" s="14">
        <v>0</v>
      </c>
      <c r="L1137" s="14"/>
      <c r="M1137" s="69" t="str">
        <f t="shared" si="160"/>
        <v/>
      </c>
    </row>
    <row r="1138" spans="1:13" ht="12" customHeight="1" x14ac:dyDescent="0.15">
      <c r="A1138" s="48" t="s">
        <v>152</v>
      </c>
      <c r="B1138" s="49"/>
      <c r="C1138" s="49"/>
      <c r="D1138" s="49"/>
      <c r="E1138" s="49"/>
      <c r="F1138" s="49"/>
      <c r="G1138" s="49"/>
      <c r="H1138" s="5" t="s">
        <v>58</v>
      </c>
      <c r="I1138" s="5" t="s">
        <v>58</v>
      </c>
      <c r="J1138" s="5" t="s">
        <v>58</v>
      </c>
      <c r="K1138" s="5" t="s">
        <v>58</v>
      </c>
      <c r="L1138" s="5"/>
      <c r="M1138" s="13"/>
    </row>
    <row r="1139" spans="1:13" ht="12" customHeight="1" x14ac:dyDescent="0.15">
      <c r="A1139" s="90" t="s">
        <v>182</v>
      </c>
      <c r="B1139" s="91">
        <v>2</v>
      </c>
      <c r="C1139" s="91">
        <v>3</v>
      </c>
      <c r="D1139" s="91">
        <v>3</v>
      </c>
      <c r="E1139" s="91">
        <v>3</v>
      </c>
      <c r="F1139" s="91">
        <v>3</v>
      </c>
      <c r="G1139" s="92">
        <v>4</v>
      </c>
      <c r="H1139" s="69">
        <v>18.181818181818183</v>
      </c>
      <c r="I1139" s="69">
        <v>23.076923076923077</v>
      </c>
      <c r="J1139" s="69">
        <v>25</v>
      </c>
      <c r="K1139" s="69">
        <v>25</v>
      </c>
      <c r="L1139" s="69">
        <f>(F1139/SUM($F$1139:$F$1143)*100)</f>
        <v>25</v>
      </c>
      <c r="M1139" s="69">
        <f>(G1139/SUM($G$1139:$G$1143)*100)</f>
        <v>30.76923076923077</v>
      </c>
    </row>
    <row r="1140" spans="1:13" ht="12" customHeight="1" x14ac:dyDescent="0.15">
      <c r="A1140" s="50" t="s">
        <v>184</v>
      </c>
      <c r="B1140" s="53"/>
      <c r="C1140" s="53"/>
      <c r="D1140" s="53"/>
      <c r="E1140" s="53"/>
      <c r="F1140" s="53"/>
      <c r="G1140" s="59">
        <v>1</v>
      </c>
      <c r="H1140" s="14"/>
      <c r="I1140" s="14"/>
      <c r="J1140" s="14"/>
      <c r="K1140" s="14"/>
      <c r="L1140" s="14"/>
      <c r="M1140" s="14">
        <f>(G1140/SUM($G$1139:$G$1143)*100)</f>
        <v>7.6923076923076925</v>
      </c>
    </row>
    <row r="1141" spans="1:13" ht="12" customHeight="1" x14ac:dyDescent="0.15">
      <c r="A1141" s="50" t="s">
        <v>185</v>
      </c>
      <c r="B1141" s="53">
        <v>4</v>
      </c>
      <c r="C1141" s="53">
        <v>4</v>
      </c>
      <c r="D1141" s="53">
        <v>3</v>
      </c>
      <c r="E1141" s="53">
        <v>2</v>
      </c>
      <c r="F1141" s="53">
        <v>2</v>
      </c>
      <c r="G1141" s="59">
        <v>2</v>
      </c>
      <c r="H1141" s="14">
        <v>36.363636363636367</v>
      </c>
      <c r="I1141" s="14">
        <v>30.76923076923077</v>
      </c>
      <c r="J1141" s="14">
        <v>25</v>
      </c>
      <c r="K1141" s="14">
        <v>16.666666666666664</v>
      </c>
      <c r="L1141" s="14">
        <f>(F1141/SUM($F$1139:$F$1143)*100)</f>
        <v>16.666666666666664</v>
      </c>
      <c r="M1141" s="14">
        <f>(G1141/SUM($G$1139:$G$1143)*100)</f>
        <v>15.384615384615385</v>
      </c>
    </row>
    <row r="1142" spans="1:13" ht="12" customHeight="1" x14ac:dyDescent="0.15">
      <c r="A1142" s="50" t="s">
        <v>186</v>
      </c>
      <c r="B1142" s="53"/>
      <c r="C1142" s="53"/>
      <c r="D1142" s="53"/>
      <c r="E1142" s="53">
        <v>1</v>
      </c>
      <c r="F1142" s="53">
        <v>1</v>
      </c>
      <c r="G1142" s="59">
        <v>1</v>
      </c>
      <c r="H1142" s="14">
        <v>0</v>
      </c>
      <c r="I1142" s="14">
        <v>0</v>
      </c>
      <c r="J1142" s="14">
        <v>0</v>
      </c>
      <c r="K1142" s="14">
        <v>8.3333333333333321</v>
      </c>
      <c r="L1142" s="14">
        <f>(F1142/SUM($F$1139:$F$1143)*100)</f>
        <v>8.3333333333333321</v>
      </c>
      <c r="M1142" s="14">
        <f>(G1142/SUM($G$1139:$G$1143)*100)</f>
        <v>7.6923076923076925</v>
      </c>
    </row>
    <row r="1143" spans="1:13" ht="12" customHeight="1" x14ac:dyDescent="0.15">
      <c r="A1143" s="55" t="s">
        <v>190</v>
      </c>
      <c r="B1143" s="56">
        <v>5</v>
      </c>
      <c r="C1143" s="56">
        <v>6</v>
      </c>
      <c r="D1143" s="56">
        <v>6</v>
      </c>
      <c r="E1143" s="56">
        <v>6</v>
      </c>
      <c r="F1143" s="56">
        <v>6</v>
      </c>
      <c r="G1143" s="60">
        <v>5</v>
      </c>
      <c r="H1143" s="57">
        <v>45.454545454545453</v>
      </c>
      <c r="I1143" s="57">
        <v>46.153846153846153</v>
      </c>
      <c r="J1143" s="57">
        <v>50</v>
      </c>
      <c r="K1143" s="57">
        <v>50</v>
      </c>
      <c r="L1143" s="57">
        <f>(F1143/SUM($F$1139:$F$1143)*100)</f>
        <v>50</v>
      </c>
      <c r="M1143" s="57">
        <f>(G1143/SUM($G$1139:$G$1143)*100)</f>
        <v>38.461538461538467</v>
      </c>
    </row>
    <row r="1144" spans="1:13" ht="12" customHeight="1" x14ac:dyDescent="0.15">
      <c r="A1144" s="48" t="s">
        <v>153</v>
      </c>
      <c r="B1144" s="49"/>
      <c r="C1144" s="49"/>
      <c r="D1144" s="49"/>
      <c r="E1144" s="49"/>
      <c r="F1144" s="49"/>
      <c r="G1144" s="49"/>
      <c r="H1144" s="5" t="s">
        <v>58</v>
      </c>
      <c r="I1144" s="5" t="s">
        <v>58</v>
      </c>
      <c r="J1144" s="5" t="s">
        <v>58</v>
      </c>
      <c r="K1144" s="5" t="s">
        <v>58</v>
      </c>
      <c r="L1144" s="5"/>
      <c r="M1144" s="13"/>
    </row>
    <row r="1145" spans="1:13" ht="12" customHeight="1" x14ac:dyDescent="0.15">
      <c r="A1145" s="90" t="s">
        <v>182</v>
      </c>
      <c r="B1145" s="91"/>
      <c r="C1145" s="91"/>
      <c r="D1145" s="91"/>
      <c r="E1145" s="91">
        <v>1</v>
      </c>
      <c r="F1145" s="91">
        <v>1</v>
      </c>
      <c r="G1145" s="92"/>
      <c r="H1145" s="69" t="s">
        <v>58</v>
      </c>
      <c r="I1145" s="69">
        <v>0</v>
      </c>
      <c r="J1145" s="69">
        <v>0</v>
      </c>
      <c r="K1145" s="69">
        <v>50</v>
      </c>
      <c r="L1145" s="69">
        <f>(F1145/SUM($F$1145:$F$1147)*100)</f>
        <v>50</v>
      </c>
      <c r="M1145" s="69" t="str">
        <f>IFERROR(G1145/SUM($G$1145:$G$1147)*100,"")</f>
        <v/>
      </c>
    </row>
    <row r="1146" spans="1:13" ht="12" customHeight="1" x14ac:dyDescent="0.15">
      <c r="A1146" s="50" t="s">
        <v>188</v>
      </c>
      <c r="B1146" s="53"/>
      <c r="C1146" s="53">
        <v>1</v>
      </c>
      <c r="D1146" s="53"/>
      <c r="E1146" s="53"/>
      <c r="F1146" s="53"/>
      <c r="G1146" s="59"/>
      <c r="H1146" s="14" t="s">
        <v>58</v>
      </c>
      <c r="I1146" s="14">
        <v>50</v>
      </c>
      <c r="J1146" s="14">
        <v>0</v>
      </c>
      <c r="K1146" s="14">
        <v>0</v>
      </c>
      <c r="L1146" s="14">
        <f>(F1146/SUM($F$1145:$F$1147)*100)</f>
        <v>0</v>
      </c>
      <c r="M1146" s="69" t="str">
        <f t="shared" ref="M1146:M1147" si="161">IFERROR(G1146/SUM($G$1145:$G$1147)*100,"")</f>
        <v/>
      </c>
    </row>
    <row r="1147" spans="1:13" ht="12" customHeight="1" x14ac:dyDescent="0.15">
      <c r="A1147" s="55" t="s">
        <v>190</v>
      </c>
      <c r="B1147" s="56"/>
      <c r="C1147" s="56">
        <v>1</v>
      </c>
      <c r="D1147" s="56">
        <v>2</v>
      </c>
      <c r="E1147" s="56">
        <v>1</v>
      </c>
      <c r="F1147" s="56">
        <v>1</v>
      </c>
      <c r="G1147" s="60"/>
      <c r="H1147" s="57" t="s">
        <v>58</v>
      </c>
      <c r="I1147" s="57">
        <v>50</v>
      </c>
      <c r="J1147" s="57">
        <v>100</v>
      </c>
      <c r="K1147" s="57">
        <v>50</v>
      </c>
      <c r="L1147" s="57">
        <f>(F1147/SUM($F$1145:$F$1147)*100)</f>
        <v>50</v>
      </c>
      <c r="M1147" s="69" t="str">
        <f t="shared" si="161"/>
        <v/>
      </c>
    </row>
    <row r="1148" spans="1:13" ht="12" customHeight="1" x14ac:dyDescent="0.15">
      <c r="A1148" s="48" t="s">
        <v>154</v>
      </c>
      <c r="B1148" s="49"/>
      <c r="C1148" s="49"/>
      <c r="D1148" s="49"/>
      <c r="E1148" s="49"/>
      <c r="F1148" s="49"/>
      <c r="G1148" s="49"/>
      <c r="H1148" s="5" t="s">
        <v>58</v>
      </c>
      <c r="I1148" s="5" t="s">
        <v>58</v>
      </c>
      <c r="J1148" s="5" t="s">
        <v>58</v>
      </c>
      <c r="K1148" s="5" t="s">
        <v>58</v>
      </c>
      <c r="L1148" s="5"/>
      <c r="M1148" s="13"/>
    </row>
    <row r="1149" spans="1:13" ht="12" customHeight="1" x14ac:dyDescent="0.15">
      <c r="A1149" s="90" t="s">
        <v>195</v>
      </c>
      <c r="B1149" s="91">
        <v>12</v>
      </c>
      <c r="C1149" s="91">
        <v>13</v>
      </c>
      <c r="D1149" s="91"/>
      <c r="E1149" s="91">
        <v>15</v>
      </c>
      <c r="F1149" s="91">
        <v>17</v>
      </c>
      <c r="G1149" s="92"/>
      <c r="H1149" s="93">
        <v>52.173913043478258</v>
      </c>
      <c r="I1149" s="69">
        <v>56.521739130434781</v>
      </c>
      <c r="J1149" s="69">
        <v>0</v>
      </c>
      <c r="K1149" s="69">
        <v>65.217391304347828</v>
      </c>
      <c r="L1149" s="69">
        <f t="shared" ref="L1149:L1155" si="162">(F1149/SUM($F$1149:$F$1155)*100)</f>
        <v>56.666666666666664</v>
      </c>
      <c r="M1149" s="69">
        <f t="shared" ref="M1149:M1155" si="163">(G1149/SUM($G$1149:$G$1155)*100)</f>
        <v>0</v>
      </c>
    </row>
    <row r="1150" spans="1:13" ht="12" customHeight="1" x14ac:dyDescent="0.15">
      <c r="A1150" s="50" t="s">
        <v>185</v>
      </c>
      <c r="B1150" s="53">
        <v>2</v>
      </c>
      <c r="C1150" s="53">
        <v>2</v>
      </c>
      <c r="D1150" s="53">
        <v>1</v>
      </c>
      <c r="E1150" s="53">
        <v>2</v>
      </c>
      <c r="F1150" s="53">
        <v>2</v>
      </c>
      <c r="G1150" s="59">
        <v>1</v>
      </c>
      <c r="H1150" s="14">
        <v>8.695652173913043</v>
      </c>
      <c r="I1150" s="14">
        <v>8.695652173913043</v>
      </c>
      <c r="J1150" s="14">
        <v>12.5</v>
      </c>
      <c r="K1150" s="14">
        <v>8.695652173913043</v>
      </c>
      <c r="L1150" s="14">
        <f t="shared" si="162"/>
        <v>6.666666666666667</v>
      </c>
      <c r="M1150" s="14">
        <f t="shared" si="163"/>
        <v>3.4482758620689653</v>
      </c>
    </row>
    <row r="1151" spans="1:13" ht="12" customHeight="1" x14ac:dyDescent="0.15">
      <c r="A1151" s="50" t="s">
        <v>186</v>
      </c>
      <c r="B1151" s="53">
        <v>1</v>
      </c>
      <c r="C1151" s="53">
        <v>1</v>
      </c>
      <c r="D1151" s="53">
        <v>1</v>
      </c>
      <c r="E1151" s="53">
        <v>1</v>
      </c>
      <c r="F1151" s="53">
        <v>5</v>
      </c>
      <c r="G1151" s="59">
        <v>2</v>
      </c>
      <c r="H1151" s="14">
        <v>4.3478260869565215</v>
      </c>
      <c r="I1151" s="14">
        <v>4.3478260869565215</v>
      </c>
      <c r="J1151" s="14">
        <v>12.5</v>
      </c>
      <c r="K1151" s="14">
        <v>4.3478260869565215</v>
      </c>
      <c r="L1151" s="14">
        <f t="shared" si="162"/>
        <v>16.666666666666664</v>
      </c>
      <c r="M1151" s="14">
        <f t="shared" si="163"/>
        <v>6.8965517241379306</v>
      </c>
    </row>
    <row r="1152" spans="1:13" ht="12" customHeight="1" x14ac:dyDescent="0.15">
      <c r="A1152" s="50" t="s">
        <v>188</v>
      </c>
      <c r="B1152" s="53">
        <v>2</v>
      </c>
      <c r="C1152" s="53">
        <v>3</v>
      </c>
      <c r="D1152" s="53">
        <v>2</v>
      </c>
      <c r="E1152" s="53">
        <v>1</v>
      </c>
      <c r="F1152" s="53">
        <v>2</v>
      </c>
      <c r="G1152" s="59">
        <v>3</v>
      </c>
      <c r="H1152" s="14">
        <v>8.695652173913043</v>
      </c>
      <c r="I1152" s="14">
        <v>13.043478260869565</v>
      </c>
      <c r="J1152" s="14">
        <v>25</v>
      </c>
      <c r="K1152" s="14">
        <v>4.3478260869565215</v>
      </c>
      <c r="L1152" s="14">
        <f t="shared" si="162"/>
        <v>6.666666666666667</v>
      </c>
      <c r="M1152" s="14">
        <f t="shared" si="163"/>
        <v>10.344827586206897</v>
      </c>
    </row>
    <row r="1153" spans="1:13" ht="12" customHeight="1" x14ac:dyDescent="0.15">
      <c r="A1153" s="50" t="s">
        <v>189</v>
      </c>
      <c r="B1153" s="53">
        <v>1</v>
      </c>
      <c r="C1153" s="53"/>
      <c r="D1153" s="53"/>
      <c r="E1153" s="53"/>
      <c r="F1153" s="53"/>
      <c r="G1153" s="59"/>
      <c r="H1153" s="14">
        <v>4.3478260869565215</v>
      </c>
      <c r="I1153" s="14">
        <v>0</v>
      </c>
      <c r="J1153" s="14">
        <v>0</v>
      </c>
      <c r="K1153" s="14">
        <v>0</v>
      </c>
      <c r="L1153" s="14">
        <f t="shared" si="162"/>
        <v>0</v>
      </c>
      <c r="M1153" s="14">
        <f t="shared" si="163"/>
        <v>0</v>
      </c>
    </row>
    <row r="1154" spans="1:13" ht="12" customHeight="1" x14ac:dyDescent="0.15">
      <c r="A1154" s="51" t="s">
        <v>193</v>
      </c>
      <c r="B1154" s="53"/>
      <c r="C1154" s="53"/>
      <c r="D1154" s="53"/>
      <c r="E1154" s="53"/>
      <c r="F1154" s="53"/>
      <c r="G1154" s="59">
        <v>16</v>
      </c>
      <c r="H1154" s="14"/>
      <c r="I1154" s="14"/>
      <c r="J1154" s="14"/>
      <c r="K1154" s="14"/>
      <c r="L1154" s="14"/>
      <c r="M1154" s="14">
        <f t="shared" si="163"/>
        <v>55.172413793103445</v>
      </c>
    </row>
    <row r="1155" spans="1:13" ht="12" customHeight="1" x14ac:dyDescent="0.15">
      <c r="A1155" s="51" t="s">
        <v>190</v>
      </c>
      <c r="B1155" s="53">
        <v>5</v>
      </c>
      <c r="C1155" s="53">
        <v>4</v>
      </c>
      <c r="D1155" s="53">
        <v>4</v>
      </c>
      <c r="E1155" s="53">
        <v>4</v>
      </c>
      <c r="F1155" s="53">
        <v>4</v>
      </c>
      <c r="G1155" s="59">
        <v>7</v>
      </c>
      <c r="H1155" s="14">
        <v>21.739130434782609</v>
      </c>
      <c r="I1155" s="14">
        <v>17.391304347826086</v>
      </c>
      <c r="J1155" s="14">
        <v>50</v>
      </c>
      <c r="K1155" s="14">
        <v>17.391304347826086</v>
      </c>
      <c r="L1155" s="14">
        <f t="shared" si="162"/>
        <v>13.333333333333334</v>
      </c>
      <c r="M1155" s="14">
        <f t="shared" si="163"/>
        <v>24.137931034482758</v>
      </c>
    </row>
    <row r="1156" spans="1:13" s="6" customFormat="1" x14ac:dyDescent="0.15">
      <c r="B1156" s="44"/>
      <c r="C1156" s="44"/>
      <c r="D1156" s="44"/>
      <c r="E1156" s="44"/>
      <c r="F1156" s="44"/>
      <c r="G1156" s="44"/>
    </row>
    <row r="1157" spans="1:13" ht="12" customHeight="1" x14ac:dyDescent="0.15">
      <c r="A1157" s="6"/>
      <c r="B1157" s="168" t="s">
        <v>178</v>
      </c>
      <c r="C1157" s="169"/>
      <c r="D1157" s="169"/>
      <c r="E1157" s="169"/>
      <c r="F1157" s="169"/>
      <c r="G1157" s="170"/>
      <c r="H1157" s="168" t="s">
        <v>179</v>
      </c>
      <c r="I1157" s="169"/>
      <c r="J1157" s="169"/>
      <c r="K1157" s="169"/>
      <c r="L1157" s="169"/>
      <c r="M1157" s="170"/>
    </row>
    <row r="1158" spans="1:13" ht="12.75" customHeight="1" x14ac:dyDescent="0.15">
      <c r="A1158" s="6"/>
      <c r="B1158" s="2" t="s">
        <v>180</v>
      </c>
      <c r="C1158" s="2" t="s">
        <v>33</v>
      </c>
      <c r="D1158" s="2" t="s">
        <v>34</v>
      </c>
      <c r="E1158" s="2" t="s">
        <v>35</v>
      </c>
      <c r="F1158" s="2" t="s">
        <v>36</v>
      </c>
      <c r="G1158" s="2" t="s">
        <v>37</v>
      </c>
      <c r="H1158" s="2" t="s">
        <v>180</v>
      </c>
      <c r="I1158" s="2" t="s">
        <v>33</v>
      </c>
      <c r="J1158" s="2" t="s">
        <v>34</v>
      </c>
      <c r="K1158" s="2" t="s">
        <v>35</v>
      </c>
      <c r="L1158" s="2" t="s">
        <v>36</v>
      </c>
      <c r="M1158" s="2" t="s">
        <v>37</v>
      </c>
    </row>
    <row r="1159" spans="1:13" ht="9" customHeight="1" x14ac:dyDescent="0.15">
      <c r="A1159" s="48" t="s">
        <v>155</v>
      </c>
      <c r="B1159" s="49"/>
      <c r="C1159" s="49"/>
      <c r="D1159" s="49"/>
      <c r="E1159" s="49"/>
      <c r="F1159" s="49"/>
      <c r="G1159" s="49"/>
      <c r="H1159" s="5" t="s">
        <v>58</v>
      </c>
      <c r="I1159" s="5" t="s">
        <v>58</v>
      </c>
      <c r="J1159" s="5" t="s">
        <v>58</v>
      </c>
      <c r="K1159" s="5" t="s">
        <v>58</v>
      </c>
      <c r="L1159" s="5"/>
      <c r="M1159" s="13"/>
    </row>
    <row r="1160" spans="1:13" ht="12" customHeight="1" x14ac:dyDescent="0.15">
      <c r="A1160" s="90" t="s">
        <v>182</v>
      </c>
      <c r="B1160" s="91">
        <v>2</v>
      </c>
      <c r="C1160" s="91"/>
      <c r="D1160" s="91"/>
      <c r="E1160" s="91"/>
      <c r="F1160" s="91"/>
      <c r="G1160" s="92"/>
      <c r="H1160" s="69">
        <v>7.1428571428571423</v>
      </c>
      <c r="I1160" s="69" t="s">
        <v>58</v>
      </c>
      <c r="J1160" s="69" t="s">
        <v>58</v>
      </c>
      <c r="K1160" s="69" t="s">
        <v>58</v>
      </c>
      <c r="L1160" s="69"/>
      <c r="M1160" s="69" t="str">
        <f>IFERROR(G1160/SUM($G$1160:$G$1168)*100,"")</f>
        <v/>
      </c>
    </row>
    <row r="1161" spans="1:13" ht="12" customHeight="1" x14ac:dyDescent="0.15">
      <c r="A1161" s="50" t="s">
        <v>195</v>
      </c>
      <c r="B1161" s="53">
        <v>12</v>
      </c>
      <c r="C1161" s="53"/>
      <c r="D1161" s="53"/>
      <c r="E1161" s="53"/>
      <c r="F1161" s="53"/>
      <c r="G1161" s="59"/>
      <c r="H1161" s="14">
        <v>42.857142857142854</v>
      </c>
      <c r="I1161" s="14" t="s">
        <v>58</v>
      </c>
      <c r="J1161" s="14" t="s">
        <v>58</v>
      </c>
      <c r="K1161" s="14" t="s">
        <v>58</v>
      </c>
      <c r="L1161" s="14"/>
      <c r="M1161" s="69" t="str">
        <f t="shared" ref="M1161:M1168" si="164">IFERROR(G1161/SUM($G$1160:$G$1168)*100,"")</f>
        <v/>
      </c>
    </row>
    <row r="1162" spans="1:13" ht="12" customHeight="1" x14ac:dyDescent="0.15">
      <c r="A1162" s="50" t="s">
        <v>185</v>
      </c>
      <c r="B1162" s="53">
        <v>4</v>
      </c>
      <c r="C1162" s="53"/>
      <c r="D1162" s="53"/>
      <c r="E1162" s="53"/>
      <c r="F1162" s="53"/>
      <c r="G1162" s="59"/>
      <c r="H1162" s="14">
        <v>14.285714285714285</v>
      </c>
      <c r="I1162" s="14" t="s">
        <v>58</v>
      </c>
      <c r="J1162" s="14" t="s">
        <v>58</v>
      </c>
      <c r="K1162" s="14" t="s">
        <v>58</v>
      </c>
      <c r="L1162" s="14"/>
      <c r="M1162" s="69" t="str">
        <f t="shared" si="164"/>
        <v/>
      </c>
    </row>
    <row r="1163" spans="1:13" ht="12" customHeight="1" x14ac:dyDescent="0.15">
      <c r="A1163" s="50" t="s">
        <v>186</v>
      </c>
      <c r="B1163" s="53">
        <v>2</v>
      </c>
      <c r="C1163" s="53"/>
      <c r="D1163" s="53"/>
      <c r="E1163" s="53"/>
      <c r="F1163" s="53"/>
      <c r="G1163" s="59"/>
      <c r="H1163" s="14">
        <v>7.1428571428571423</v>
      </c>
      <c r="I1163" s="14" t="s">
        <v>58</v>
      </c>
      <c r="J1163" s="14" t="s">
        <v>58</v>
      </c>
      <c r="K1163" s="14" t="s">
        <v>58</v>
      </c>
      <c r="L1163" s="14"/>
      <c r="M1163" s="69" t="str">
        <f t="shared" si="164"/>
        <v/>
      </c>
    </row>
    <row r="1164" spans="1:13" ht="12" customHeight="1" x14ac:dyDescent="0.15">
      <c r="A1164" s="50" t="s">
        <v>187</v>
      </c>
      <c r="B1164" s="53">
        <v>1</v>
      </c>
      <c r="C1164" s="53"/>
      <c r="D1164" s="53"/>
      <c r="E1164" s="53"/>
      <c r="F1164" s="53"/>
      <c r="G1164" s="59"/>
      <c r="H1164" s="14">
        <v>3.5714285714285712</v>
      </c>
      <c r="I1164" s="14" t="s">
        <v>58</v>
      </c>
      <c r="J1164" s="14" t="s">
        <v>58</v>
      </c>
      <c r="K1164" s="14" t="s">
        <v>58</v>
      </c>
      <c r="L1164" s="14"/>
      <c r="M1164" s="69" t="str">
        <f t="shared" si="164"/>
        <v/>
      </c>
    </row>
    <row r="1165" spans="1:13" ht="12" customHeight="1" x14ac:dyDescent="0.15">
      <c r="A1165" s="50" t="s">
        <v>188</v>
      </c>
      <c r="B1165" s="53">
        <v>2</v>
      </c>
      <c r="C1165" s="53"/>
      <c r="D1165" s="53"/>
      <c r="E1165" s="53"/>
      <c r="F1165" s="53"/>
      <c r="G1165" s="59"/>
      <c r="H1165" s="14">
        <v>7.1428571428571423</v>
      </c>
      <c r="I1165" s="14" t="s">
        <v>58</v>
      </c>
      <c r="J1165" s="14" t="s">
        <v>58</v>
      </c>
      <c r="K1165" s="14" t="s">
        <v>58</v>
      </c>
      <c r="L1165" s="14"/>
      <c r="M1165" s="69" t="str">
        <f t="shared" si="164"/>
        <v/>
      </c>
    </row>
    <row r="1166" spans="1:13" ht="12" customHeight="1" x14ac:dyDescent="0.15">
      <c r="A1166" s="50" t="s">
        <v>189</v>
      </c>
      <c r="B1166" s="53">
        <v>1</v>
      </c>
      <c r="C1166" s="53"/>
      <c r="D1166" s="53"/>
      <c r="E1166" s="53"/>
      <c r="F1166" s="53"/>
      <c r="G1166" s="59"/>
      <c r="H1166" s="14">
        <v>3.5714285714285712</v>
      </c>
      <c r="I1166" s="14" t="s">
        <v>58</v>
      </c>
      <c r="J1166" s="14" t="s">
        <v>58</v>
      </c>
      <c r="K1166" s="14" t="s">
        <v>58</v>
      </c>
      <c r="L1166" s="14"/>
      <c r="M1166" s="69" t="str">
        <f t="shared" si="164"/>
        <v/>
      </c>
    </row>
    <row r="1167" spans="1:13" ht="12" customHeight="1" x14ac:dyDescent="0.15">
      <c r="A1167" s="50" t="s">
        <v>190</v>
      </c>
      <c r="B1167" s="53">
        <v>3</v>
      </c>
      <c r="C1167" s="53"/>
      <c r="D1167" s="53"/>
      <c r="E1167" s="53"/>
      <c r="F1167" s="53"/>
      <c r="G1167" s="59"/>
      <c r="H1167" s="14">
        <v>10.714285714285714</v>
      </c>
      <c r="I1167" s="14" t="s">
        <v>58</v>
      </c>
      <c r="J1167" s="14" t="s">
        <v>58</v>
      </c>
      <c r="K1167" s="14" t="s">
        <v>58</v>
      </c>
      <c r="L1167" s="14"/>
      <c r="M1167" s="69" t="str">
        <f>IFERROR(G1167/SUM($G$1160:$G$1168)*100,"")</f>
        <v/>
      </c>
    </row>
    <row r="1168" spans="1:13" ht="12" customHeight="1" x14ac:dyDescent="0.15">
      <c r="A1168" s="55" t="s">
        <v>191</v>
      </c>
      <c r="B1168" s="56">
        <v>1</v>
      </c>
      <c r="C1168" s="56"/>
      <c r="D1168" s="56"/>
      <c r="E1168" s="56"/>
      <c r="F1168" s="56"/>
      <c r="G1168" s="60"/>
      <c r="H1168" s="57">
        <v>3.5714285714285712</v>
      </c>
      <c r="I1168" s="57" t="s">
        <v>58</v>
      </c>
      <c r="J1168" s="57" t="s">
        <v>58</v>
      </c>
      <c r="K1168" s="57" t="s">
        <v>58</v>
      </c>
      <c r="L1168" s="57"/>
      <c r="M1168" s="69" t="str">
        <f t="shared" si="164"/>
        <v/>
      </c>
    </row>
    <row r="1169" spans="1:13" ht="9" customHeight="1" x14ac:dyDescent="0.15">
      <c r="A1169" s="48" t="s">
        <v>156</v>
      </c>
      <c r="B1169" s="49"/>
      <c r="C1169" s="49"/>
      <c r="D1169" s="49"/>
      <c r="E1169" s="49"/>
      <c r="F1169" s="49"/>
      <c r="G1169" s="49"/>
      <c r="H1169" s="5" t="s">
        <v>58</v>
      </c>
      <c r="I1169" s="5" t="s">
        <v>58</v>
      </c>
      <c r="J1169" s="5" t="s">
        <v>58</v>
      </c>
      <c r="K1169" s="5" t="s">
        <v>58</v>
      </c>
      <c r="L1169" s="5"/>
      <c r="M1169" s="13"/>
    </row>
    <row r="1170" spans="1:13" ht="12" customHeight="1" x14ac:dyDescent="0.15">
      <c r="A1170" s="90" t="s">
        <v>182</v>
      </c>
      <c r="B1170" s="91">
        <v>2</v>
      </c>
      <c r="C1170" s="91"/>
      <c r="D1170" s="91"/>
      <c r="E1170" s="91"/>
      <c r="F1170" s="91"/>
      <c r="G1170" s="92"/>
      <c r="H1170" s="69">
        <v>9.5238095238095237</v>
      </c>
      <c r="I1170" s="69" t="s">
        <v>58</v>
      </c>
      <c r="J1170" s="69" t="s">
        <v>58</v>
      </c>
      <c r="K1170" s="69" t="s">
        <v>58</v>
      </c>
      <c r="L1170" s="69"/>
      <c r="M1170" s="69" t="str">
        <f>IFERROR(G1170/SUM($G$1170:$G$1173)*100,"")</f>
        <v/>
      </c>
    </row>
    <row r="1171" spans="1:13" ht="12" customHeight="1" x14ac:dyDescent="0.15">
      <c r="A1171" s="50" t="s">
        <v>185</v>
      </c>
      <c r="B1171" s="53">
        <v>1</v>
      </c>
      <c r="C1171" s="53"/>
      <c r="D1171" s="53"/>
      <c r="E1171" s="53"/>
      <c r="F1171" s="53"/>
      <c r="G1171" s="59"/>
      <c r="H1171" s="14">
        <v>4.7619047619047619</v>
      </c>
      <c r="I1171" s="14" t="s">
        <v>58</v>
      </c>
      <c r="J1171" s="14" t="s">
        <v>58</v>
      </c>
      <c r="K1171" s="14" t="s">
        <v>58</v>
      </c>
      <c r="L1171" s="14"/>
      <c r="M1171" s="69" t="str">
        <f t="shared" ref="M1171:M1173" si="165">IFERROR(G1171/SUM($G$1170:$G$1173)*100,"")</f>
        <v/>
      </c>
    </row>
    <row r="1172" spans="1:13" ht="12" customHeight="1" x14ac:dyDescent="0.15">
      <c r="A1172" s="50" t="s">
        <v>188</v>
      </c>
      <c r="B1172" s="53">
        <v>6</v>
      </c>
      <c r="C1172" s="53"/>
      <c r="D1172" s="53"/>
      <c r="E1172" s="53"/>
      <c r="F1172" s="53"/>
      <c r="G1172" s="59"/>
      <c r="H1172" s="14">
        <v>28.571428571428569</v>
      </c>
      <c r="I1172" s="14" t="s">
        <v>58</v>
      </c>
      <c r="J1172" s="14" t="s">
        <v>58</v>
      </c>
      <c r="K1172" s="14" t="s">
        <v>58</v>
      </c>
      <c r="L1172" s="14"/>
      <c r="M1172" s="69" t="str">
        <f t="shared" si="165"/>
        <v/>
      </c>
    </row>
    <row r="1173" spans="1:13" ht="12" customHeight="1" x14ac:dyDescent="0.15">
      <c r="A1173" s="50" t="s">
        <v>190</v>
      </c>
      <c r="B1173" s="53">
        <v>12</v>
      </c>
      <c r="C1173" s="53"/>
      <c r="D1173" s="53"/>
      <c r="E1173" s="53"/>
      <c r="F1173" s="53"/>
      <c r="G1173" s="59"/>
      <c r="H1173" s="14">
        <v>57.142857142857139</v>
      </c>
      <c r="I1173" s="14" t="s">
        <v>58</v>
      </c>
      <c r="J1173" s="14" t="s">
        <v>58</v>
      </c>
      <c r="K1173" s="14" t="s">
        <v>58</v>
      </c>
      <c r="L1173" s="14"/>
      <c r="M1173" s="69" t="str">
        <f t="shared" si="165"/>
        <v/>
      </c>
    </row>
    <row r="1174" spans="1:13" ht="9" customHeight="1" x14ac:dyDescent="0.15">
      <c r="A1174" s="48" t="s">
        <v>157</v>
      </c>
      <c r="B1174" s="49"/>
      <c r="C1174" s="49"/>
      <c r="D1174" s="49"/>
      <c r="E1174" s="49"/>
      <c r="F1174" s="49"/>
      <c r="G1174" s="49"/>
      <c r="H1174" s="5" t="s">
        <v>58</v>
      </c>
      <c r="I1174" s="5" t="s">
        <v>58</v>
      </c>
      <c r="J1174" s="5" t="s">
        <v>58</v>
      </c>
      <c r="K1174" s="5" t="s">
        <v>58</v>
      </c>
      <c r="L1174" s="5"/>
      <c r="M1174" s="13"/>
    </row>
    <row r="1175" spans="1:13" ht="12" customHeight="1" x14ac:dyDescent="0.15">
      <c r="A1175" s="90" t="s">
        <v>182</v>
      </c>
      <c r="B1175" s="91"/>
      <c r="C1175" s="91"/>
      <c r="D1175" s="91">
        <v>2</v>
      </c>
      <c r="E1175" s="91">
        <v>1</v>
      </c>
      <c r="F1175" s="91">
        <v>1</v>
      </c>
      <c r="G1175" s="92">
        <v>2</v>
      </c>
      <c r="H1175" s="69" t="s">
        <v>58</v>
      </c>
      <c r="I1175" s="69" t="s">
        <v>58</v>
      </c>
      <c r="J1175" s="69">
        <v>11.76470588235294</v>
      </c>
      <c r="K1175" s="69">
        <v>5.8823529411764701</v>
      </c>
      <c r="L1175" s="69">
        <f>(F1175/SUM($F$1175:$F$1178)*100)</f>
        <v>6.25</v>
      </c>
      <c r="M1175" s="69">
        <f>(G1175/SUM($G$1175:$G$1178)*100)</f>
        <v>13.333333333333334</v>
      </c>
    </row>
    <row r="1176" spans="1:13" ht="12" customHeight="1" x14ac:dyDescent="0.15">
      <c r="A1176" s="50" t="s">
        <v>186</v>
      </c>
      <c r="B1176" s="53"/>
      <c r="C1176" s="53"/>
      <c r="D1176" s="53">
        <v>1</v>
      </c>
      <c r="E1176" s="53">
        <v>3</v>
      </c>
      <c r="F1176" s="53">
        <v>4</v>
      </c>
      <c r="G1176" s="59">
        <v>2</v>
      </c>
      <c r="H1176" s="14" t="s">
        <v>58</v>
      </c>
      <c r="I1176" s="14" t="s">
        <v>58</v>
      </c>
      <c r="J1176" s="14">
        <v>5.8823529411764701</v>
      </c>
      <c r="K1176" s="14">
        <v>17.647058823529413</v>
      </c>
      <c r="L1176" s="14">
        <f>(F1176/SUM($F$1175:$F$1178)*100)</f>
        <v>25</v>
      </c>
      <c r="M1176" s="14">
        <f>(G1176/SUM($G$1175:$G$1178)*100)</f>
        <v>13.333333333333334</v>
      </c>
    </row>
    <row r="1177" spans="1:13" ht="12" customHeight="1" x14ac:dyDescent="0.15">
      <c r="A1177" s="50" t="s">
        <v>188</v>
      </c>
      <c r="B1177" s="53"/>
      <c r="C1177" s="53"/>
      <c r="D1177" s="53">
        <v>5</v>
      </c>
      <c r="E1177" s="53">
        <v>4</v>
      </c>
      <c r="F1177" s="53">
        <v>4</v>
      </c>
      <c r="G1177" s="59">
        <v>3</v>
      </c>
      <c r="H1177" s="14" t="s">
        <v>58</v>
      </c>
      <c r="I1177" s="14" t="s">
        <v>58</v>
      </c>
      <c r="J1177" s="14">
        <v>29.411764705882355</v>
      </c>
      <c r="K1177" s="14">
        <v>23.52941176470588</v>
      </c>
      <c r="L1177" s="14">
        <f>(F1177/SUM($F$1175:$F$1178)*100)</f>
        <v>25</v>
      </c>
      <c r="M1177" s="14">
        <f>(G1177/SUM($G$1175:$G$1178)*100)</f>
        <v>20</v>
      </c>
    </row>
    <row r="1178" spans="1:13" ht="12" customHeight="1" x14ac:dyDescent="0.15">
      <c r="A1178" s="50" t="s">
        <v>190</v>
      </c>
      <c r="B1178" s="53"/>
      <c r="C1178" s="53"/>
      <c r="D1178" s="53">
        <v>9</v>
      </c>
      <c r="E1178" s="53">
        <v>9</v>
      </c>
      <c r="F1178" s="53">
        <v>7</v>
      </c>
      <c r="G1178" s="59">
        <v>8</v>
      </c>
      <c r="H1178" s="14" t="s">
        <v>58</v>
      </c>
      <c r="I1178" s="14" t="s">
        <v>58</v>
      </c>
      <c r="J1178" s="14">
        <v>52.941176470588239</v>
      </c>
      <c r="K1178" s="14">
        <v>52.941176470588239</v>
      </c>
      <c r="L1178" s="14">
        <f>(F1178/SUM($F$1175:$F$1178)*100)</f>
        <v>43.75</v>
      </c>
      <c r="M1178" s="14">
        <f>(G1178/SUM($G$1175:$G$1178)*100)</f>
        <v>53.333333333333336</v>
      </c>
    </row>
    <row r="1179" spans="1:13" ht="9" customHeight="1" x14ac:dyDescent="0.15">
      <c r="A1179" s="48" t="s">
        <v>158</v>
      </c>
      <c r="B1179" s="49"/>
      <c r="C1179" s="49"/>
      <c r="D1179" s="49"/>
      <c r="E1179" s="49"/>
      <c r="F1179" s="49"/>
      <c r="G1179" s="49"/>
      <c r="H1179" s="5" t="s">
        <v>58</v>
      </c>
      <c r="I1179" s="5" t="s">
        <v>58</v>
      </c>
      <c r="J1179" s="5" t="s">
        <v>58</v>
      </c>
      <c r="K1179" s="5" t="s">
        <v>58</v>
      </c>
      <c r="L1179" s="5"/>
      <c r="M1179" s="13"/>
    </row>
    <row r="1180" spans="1:13" ht="12" customHeight="1" x14ac:dyDescent="0.15">
      <c r="A1180" s="90" t="s">
        <v>195</v>
      </c>
      <c r="B1180" s="91">
        <v>5</v>
      </c>
      <c r="C1180" s="91"/>
      <c r="D1180" s="91"/>
      <c r="E1180" s="91"/>
      <c r="F1180" s="91"/>
      <c r="G1180" s="92"/>
      <c r="H1180" s="69">
        <v>23.809523809523807</v>
      </c>
      <c r="I1180" s="69" t="s">
        <v>58</v>
      </c>
      <c r="J1180" s="69" t="s">
        <v>58</v>
      </c>
      <c r="K1180" s="69" t="s">
        <v>58</v>
      </c>
      <c r="L1180" s="69"/>
      <c r="M1180" s="69" t="str">
        <f>IFERROR(G1180/SUM($G$1180:$G$1182)*100,"")</f>
        <v/>
      </c>
    </row>
    <row r="1181" spans="1:13" ht="12" customHeight="1" x14ac:dyDescent="0.15">
      <c r="A1181" s="50" t="s">
        <v>188</v>
      </c>
      <c r="B1181" s="53">
        <v>9</v>
      </c>
      <c r="C1181" s="53"/>
      <c r="D1181" s="53"/>
      <c r="E1181" s="53"/>
      <c r="F1181" s="53"/>
      <c r="G1181" s="59"/>
      <c r="H1181" s="14">
        <v>42.857142857142854</v>
      </c>
      <c r="I1181" s="14" t="s">
        <v>58</v>
      </c>
      <c r="J1181" s="14" t="s">
        <v>58</v>
      </c>
      <c r="K1181" s="14" t="s">
        <v>58</v>
      </c>
      <c r="L1181" s="14"/>
      <c r="M1181" s="69" t="str">
        <f t="shared" ref="M1181" si="166">IFERROR(G1181/SUM($G$1180:$G$1182)*100,"")</f>
        <v/>
      </c>
    </row>
    <row r="1182" spans="1:13" ht="12" customHeight="1" x14ac:dyDescent="0.15">
      <c r="A1182" s="55" t="s">
        <v>190</v>
      </c>
      <c r="B1182" s="56">
        <v>7</v>
      </c>
      <c r="C1182" s="56"/>
      <c r="D1182" s="56"/>
      <c r="E1182" s="56"/>
      <c r="F1182" s="56"/>
      <c r="G1182" s="60"/>
      <c r="H1182" s="57">
        <v>33.333333333333329</v>
      </c>
      <c r="I1182" s="57" t="s">
        <v>58</v>
      </c>
      <c r="J1182" s="57" t="s">
        <v>58</v>
      </c>
      <c r="K1182" s="57" t="s">
        <v>58</v>
      </c>
      <c r="L1182" s="57"/>
      <c r="M1182" s="69" t="str">
        <f>IFERROR(G1182/SUM($G$1180:$G$1182)*100,"")</f>
        <v/>
      </c>
    </row>
    <row r="1183" spans="1:13" ht="9" customHeight="1" x14ac:dyDescent="0.15">
      <c r="A1183" s="48" t="s">
        <v>159</v>
      </c>
      <c r="B1183" s="49"/>
      <c r="C1183" s="49"/>
      <c r="D1183" s="49"/>
      <c r="E1183" s="49"/>
      <c r="F1183" s="49"/>
      <c r="G1183" s="49"/>
      <c r="H1183" s="5" t="s">
        <v>58</v>
      </c>
      <c r="I1183" s="5" t="s">
        <v>58</v>
      </c>
      <c r="J1183" s="5" t="s">
        <v>58</v>
      </c>
      <c r="K1183" s="5" t="s">
        <v>58</v>
      </c>
      <c r="L1183" s="5"/>
      <c r="M1183" s="13"/>
    </row>
    <row r="1184" spans="1:13" ht="12" customHeight="1" x14ac:dyDescent="0.15">
      <c r="A1184" s="90" t="s">
        <v>182</v>
      </c>
      <c r="B1184" s="91"/>
      <c r="C1184" s="91">
        <v>2</v>
      </c>
      <c r="D1184" s="91">
        <v>2</v>
      </c>
      <c r="E1184" s="91">
        <v>2</v>
      </c>
      <c r="F1184" s="91">
        <v>1</v>
      </c>
      <c r="G1184" s="92">
        <v>1</v>
      </c>
      <c r="H1184" s="69" t="s">
        <v>58</v>
      </c>
      <c r="I1184" s="69">
        <v>10</v>
      </c>
      <c r="J1184" s="69">
        <v>11.111111111111111</v>
      </c>
      <c r="K1184" s="69">
        <v>9.0909090909090917</v>
      </c>
      <c r="L1184" s="69">
        <f t="shared" ref="L1184:L1192" si="167">(F1184/SUM($F$1184:$F$1192)*100)</f>
        <v>4.5454545454545459</v>
      </c>
      <c r="M1184" s="69">
        <f>(G1184/SUM($G$1184:$G$1192)*100)</f>
        <v>4.5454545454545459</v>
      </c>
    </row>
    <row r="1185" spans="1:13" ht="12" customHeight="1" x14ac:dyDescent="0.15">
      <c r="A1185" s="50" t="s">
        <v>195</v>
      </c>
      <c r="B1185" s="53"/>
      <c r="C1185" s="53">
        <v>2</v>
      </c>
      <c r="D1185" s="53"/>
      <c r="E1185" s="53">
        <v>5</v>
      </c>
      <c r="F1185" s="53">
        <v>5</v>
      </c>
      <c r="G1185" s="59"/>
      <c r="H1185" s="14" t="s">
        <v>58</v>
      </c>
      <c r="I1185" s="14">
        <v>10</v>
      </c>
      <c r="J1185" s="14">
        <v>0</v>
      </c>
      <c r="K1185" s="14">
        <v>22.727272727272727</v>
      </c>
      <c r="L1185" s="14">
        <f t="shared" si="167"/>
        <v>22.727272727272727</v>
      </c>
      <c r="M1185" s="14">
        <f t="shared" ref="M1185:M1191" si="168">(G1185/SUM($G$1184:$G$1192)*100)</f>
        <v>0</v>
      </c>
    </row>
    <row r="1186" spans="1:13" ht="12" customHeight="1" x14ac:dyDescent="0.15">
      <c r="A1186" s="50" t="s">
        <v>185</v>
      </c>
      <c r="B1186" s="53"/>
      <c r="C1186" s="53">
        <v>5</v>
      </c>
      <c r="D1186" s="53">
        <v>5</v>
      </c>
      <c r="E1186" s="53">
        <v>3</v>
      </c>
      <c r="F1186" s="53">
        <v>4</v>
      </c>
      <c r="G1186" s="59">
        <v>4</v>
      </c>
      <c r="H1186" s="14" t="s">
        <v>58</v>
      </c>
      <c r="I1186" s="14">
        <v>25</v>
      </c>
      <c r="J1186" s="14">
        <v>27.777777777777779</v>
      </c>
      <c r="K1186" s="14">
        <v>13.636363636363635</v>
      </c>
      <c r="L1186" s="14">
        <f t="shared" si="167"/>
        <v>18.181818181818183</v>
      </c>
      <c r="M1186" s="14">
        <f t="shared" si="168"/>
        <v>18.181818181818183</v>
      </c>
    </row>
    <row r="1187" spans="1:13" ht="12" customHeight="1" x14ac:dyDescent="0.15">
      <c r="A1187" s="50" t="s">
        <v>186</v>
      </c>
      <c r="B1187" s="53"/>
      <c r="C1187" s="53">
        <v>3</v>
      </c>
      <c r="D1187" s="53">
        <v>3</v>
      </c>
      <c r="E1187" s="53">
        <v>4</v>
      </c>
      <c r="F1187" s="53">
        <v>5</v>
      </c>
      <c r="G1187" s="59">
        <v>4</v>
      </c>
      <c r="H1187" s="14" t="s">
        <v>58</v>
      </c>
      <c r="I1187" s="14">
        <v>15</v>
      </c>
      <c r="J1187" s="14">
        <v>16.666666666666664</v>
      </c>
      <c r="K1187" s="14">
        <v>18.181818181818183</v>
      </c>
      <c r="L1187" s="14">
        <f t="shared" si="167"/>
        <v>22.727272727272727</v>
      </c>
      <c r="M1187" s="14">
        <f t="shared" si="168"/>
        <v>18.181818181818183</v>
      </c>
    </row>
    <row r="1188" spans="1:13" ht="12" customHeight="1" x14ac:dyDescent="0.15">
      <c r="A1188" s="50" t="s">
        <v>187</v>
      </c>
      <c r="B1188" s="53"/>
      <c r="C1188" s="53">
        <v>1</v>
      </c>
      <c r="D1188" s="53">
        <v>1</v>
      </c>
      <c r="E1188" s="53">
        <v>1</v>
      </c>
      <c r="F1188" s="53">
        <v>1</v>
      </c>
      <c r="G1188" s="59">
        <v>1</v>
      </c>
      <c r="H1188" s="14" t="s">
        <v>58</v>
      </c>
      <c r="I1188" s="14">
        <v>5</v>
      </c>
      <c r="J1188" s="14">
        <v>5.5555555555555554</v>
      </c>
      <c r="K1188" s="14">
        <v>4.5454545454545459</v>
      </c>
      <c r="L1188" s="14">
        <f t="shared" si="167"/>
        <v>4.5454545454545459</v>
      </c>
      <c r="M1188" s="14">
        <f t="shared" si="168"/>
        <v>4.5454545454545459</v>
      </c>
    </row>
    <row r="1189" spans="1:13" ht="12" customHeight="1" x14ac:dyDescent="0.15">
      <c r="A1189" s="50" t="s">
        <v>188</v>
      </c>
      <c r="B1189" s="53"/>
      <c r="C1189" s="53">
        <v>2</v>
      </c>
      <c r="D1189" s="53">
        <v>1</v>
      </c>
      <c r="E1189" s="53">
        <v>1</v>
      </c>
      <c r="F1189" s="53">
        <v>1</v>
      </c>
      <c r="G1189" s="59">
        <v>3</v>
      </c>
      <c r="H1189" s="14" t="s">
        <v>58</v>
      </c>
      <c r="I1189" s="14">
        <v>10</v>
      </c>
      <c r="J1189" s="14">
        <v>5.5555555555555554</v>
      </c>
      <c r="K1189" s="14">
        <v>4.5454545454545459</v>
      </c>
      <c r="L1189" s="14">
        <f t="shared" si="167"/>
        <v>4.5454545454545459</v>
      </c>
      <c r="M1189" s="14">
        <f t="shared" si="168"/>
        <v>13.636363636363635</v>
      </c>
    </row>
    <row r="1190" spans="1:13" ht="12" customHeight="1" x14ac:dyDescent="0.15">
      <c r="A1190" s="51" t="s">
        <v>193</v>
      </c>
      <c r="B1190" s="53"/>
      <c r="C1190" s="53"/>
      <c r="D1190" s="53"/>
      <c r="E1190" s="53"/>
      <c r="F1190" s="53"/>
      <c r="G1190" s="59">
        <v>4</v>
      </c>
      <c r="H1190" s="14"/>
      <c r="I1190" s="14"/>
      <c r="J1190" s="14"/>
      <c r="K1190" s="14"/>
      <c r="L1190" s="14"/>
      <c r="M1190" s="14">
        <f t="shared" si="168"/>
        <v>18.181818181818183</v>
      </c>
    </row>
    <row r="1191" spans="1:13" ht="12" customHeight="1" x14ac:dyDescent="0.15">
      <c r="A1191" s="50" t="s">
        <v>190</v>
      </c>
      <c r="B1191" s="53"/>
      <c r="C1191" s="53">
        <v>4</v>
      </c>
      <c r="D1191" s="53">
        <v>5</v>
      </c>
      <c r="E1191" s="53">
        <v>5</v>
      </c>
      <c r="F1191" s="53">
        <v>5</v>
      </c>
      <c r="G1191" s="59">
        <v>5</v>
      </c>
      <c r="H1191" s="14" t="s">
        <v>58</v>
      </c>
      <c r="I1191" s="14">
        <v>20</v>
      </c>
      <c r="J1191" s="14">
        <v>27.777777777777779</v>
      </c>
      <c r="K1191" s="14">
        <v>22.727272727272727</v>
      </c>
      <c r="L1191" s="14">
        <f t="shared" si="167"/>
        <v>22.727272727272727</v>
      </c>
      <c r="M1191" s="14">
        <f t="shared" si="168"/>
        <v>22.727272727272727</v>
      </c>
    </row>
    <row r="1192" spans="1:13" ht="12" customHeight="1" x14ac:dyDescent="0.15">
      <c r="A1192" s="50" t="s">
        <v>191</v>
      </c>
      <c r="B1192" s="53"/>
      <c r="C1192" s="53">
        <v>1</v>
      </c>
      <c r="D1192" s="53">
        <v>1</v>
      </c>
      <c r="E1192" s="53">
        <v>1</v>
      </c>
      <c r="F1192" s="53"/>
      <c r="G1192" s="59"/>
      <c r="H1192" s="14" t="s">
        <v>58</v>
      </c>
      <c r="I1192" s="14">
        <v>5</v>
      </c>
      <c r="J1192" s="14">
        <v>5.5555555555555554</v>
      </c>
      <c r="K1192" s="14">
        <v>4.5454545454545459</v>
      </c>
      <c r="L1192" s="14">
        <f t="shared" si="167"/>
        <v>0</v>
      </c>
      <c r="M1192" s="14">
        <f>(G1192/SUM($G$1184:$G$1192)*100)</f>
        <v>0</v>
      </c>
    </row>
    <row r="1193" spans="1:13" s="6" customFormat="1" x14ac:dyDescent="0.15">
      <c r="B1193" s="44"/>
      <c r="C1193" s="44"/>
      <c r="D1193" s="44"/>
      <c r="E1193" s="44"/>
      <c r="F1193" s="44"/>
      <c r="G1193" s="44"/>
    </row>
    <row r="1194" spans="1:13" ht="12" customHeight="1" x14ac:dyDescent="0.15">
      <c r="A1194" s="6"/>
      <c r="B1194" s="168" t="s">
        <v>178</v>
      </c>
      <c r="C1194" s="169"/>
      <c r="D1194" s="169"/>
      <c r="E1194" s="169"/>
      <c r="F1194" s="169"/>
      <c r="G1194" s="170"/>
      <c r="H1194" s="168" t="s">
        <v>179</v>
      </c>
      <c r="I1194" s="169"/>
      <c r="J1194" s="169"/>
      <c r="K1194" s="169"/>
      <c r="L1194" s="169"/>
      <c r="M1194" s="170"/>
    </row>
    <row r="1195" spans="1:13" ht="12" customHeight="1" x14ac:dyDescent="0.15">
      <c r="A1195" s="6"/>
      <c r="B1195" s="2" t="s">
        <v>180</v>
      </c>
      <c r="C1195" s="2" t="s">
        <v>33</v>
      </c>
      <c r="D1195" s="2" t="s">
        <v>34</v>
      </c>
      <c r="E1195" s="2" t="s">
        <v>35</v>
      </c>
      <c r="F1195" s="2" t="s">
        <v>36</v>
      </c>
      <c r="G1195" s="2" t="s">
        <v>37</v>
      </c>
      <c r="H1195" s="2" t="s">
        <v>180</v>
      </c>
      <c r="I1195" s="2" t="s">
        <v>33</v>
      </c>
      <c r="J1195" s="2" t="s">
        <v>34</v>
      </c>
      <c r="K1195" s="2" t="s">
        <v>35</v>
      </c>
      <c r="L1195" s="2" t="s">
        <v>36</v>
      </c>
      <c r="M1195" s="2" t="s">
        <v>37</v>
      </c>
    </row>
    <row r="1196" spans="1:13" ht="12" customHeight="1" x14ac:dyDescent="0.15">
      <c r="A1196" s="48" t="s">
        <v>160</v>
      </c>
      <c r="B1196" s="49"/>
      <c r="C1196" s="49"/>
      <c r="D1196" s="49"/>
      <c r="E1196" s="49"/>
      <c r="F1196" s="49"/>
      <c r="G1196" s="49"/>
      <c r="H1196" s="5" t="s">
        <v>58</v>
      </c>
      <c r="I1196" s="5" t="s">
        <v>58</v>
      </c>
      <c r="J1196" s="5" t="s">
        <v>58</v>
      </c>
      <c r="K1196" s="5" t="s">
        <v>58</v>
      </c>
      <c r="L1196" s="5"/>
      <c r="M1196" s="13"/>
    </row>
    <row r="1197" spans="1:13" ht="12" customHeight="1" x14ac:dyDescent="0.15">
      <c r="A1197" s="90" t="s">
        <v>195</v>
      </c>
      <c r="B1197" s="91"/>
      <c r="C1197" s="91"/>
      <c r="D1197" s="91"/>
      <c r="E1197" s="91">
        <v>9</v>
      </c>
      <c r="F1197" s="91">
        <v>8</v>
      </c>
      <c r="G1197" s="92"/>
      <c r="H1197" s="69" t="s">
        <v>58</v>
      </c>
      <c r="I1197" s="69" t="s">
        <v>58</v>
      </c>
      <c r="J1197" s="69" t="s">
        <v>58</v>
      </c>
      <c r="K1197" s="69">
        <v>69.230769230769226</v>
      </c>
      <c r="L1197" s="69">
        <f>(F1197/SUM($F$1197:$F$1200)*100)</f>
        <v>66.666666666666657</v>
      </c>
      <c r="M1197" s="14" t="str">
        <f>IFERROR(G1197/SUM($G$1197:$G$1200)*100,"")</f>
        <v/>
      </c>
    </row>
    <row r="1198" spans="1:13" ht="12" customHeight="1" x14ac:dyDescent="0.15">
      <c r="A1198" s="50" t="s">
        <v>188</v>
      </c>
      <c r="B1198" s="53"/>
      <c r="C1198" s="53"/>
      <c r="D1198" s="53"/>
      <c r="E1198" s="53">
        <v>1</v>
      </c>
      <c r="F1198" s="53">
        <v>1</v>
      </c>
      <c r="G1198" s="59"/>
      <c r="H1198" s="14" t="s">
        <v>58</v>
      </c>
      <c r="I1198" s="14" t="s">
        <v>58</v>
      </c>
      <c r="J1198" s="14" t="s">
        <v>58</v>
      </c>
      <c r="K1198" s="14">
        <v>7.6923076923076925</v>
      </c>
      <c r="L1198" s="14">
        <f>(F1198/SUM($F$1197:$F$1200)*100)</f>
        <v>8.3333333333333321</v>
      </c>
      <c r="M1198" s="14" t="str">
        <f t="shared" ref="M1198:M1200" si="169">IFERROR(G1198/SUM($G$1197:$G$1200)*100,"")</f>
        <v/>
      </c>
    </row>
    <row r="1199" spans="1:13" ht="12" customHeight="1" x14ac:dyDescent="0.15">
      <c r="A1199" s="50" t="s">
        <v>190</v>
      </c>
      <c r="B1199" s="53"/>
      <c r="C1199" s="53"/>
      <c r="D1199" s="53"/>
      <c r="E1199" s="53">
        <v>2</v>
      </c>
      <c r="F1199" s="53">
        <v>2</v>
      </c>
      <c r="G1199" s="59"/>
      <c r="H1199" s="14" t="s">
        <v>58</v>
      </c>
      <c r="I1199" s="14" t="s">
        <v>58</v>
      </c>
      <c r="J1199" s="14" t="s">
        <v>58</v>
      </c>
      <c r="K1199" s="14">
        <v>15.384615384615385</v>
      </c>
      <c r="L1199" s="14">
        <f>(F1199/SUM($F$1197:$F$1200)*100)</f>
        <v>16.666666666666664</v>
      </c>
      <c r="M1199" s="14" t="str">
        <f t="shared" si="169"/>
        <v/>
      </c>
    </row>
    <row r="1200" spans="1:13" ht="12" customHeight="1" x14ac:dyDescent="0.15">
      <c r="A1200" s="55" t="s">
        <v>191</v>
      </c>
      <c r="B1200" s="56"/>
      <c r="C1200" s="56"/>
      <c r="D1200" s="56"/>
      <c r="E1200" s="56">
        <v>1</v>
      </c>
      <c r="F1200" s="56">
        <v>1</v>
      </c>
      <c r="G1200" s="60"/>
      <c r="H1200" s="57" t="s">
        <v>58</v>
      </c>
      <c r="I1200" s="57" t="s">
        <v>58</v>
      </c>
      <c r="J1200" s="57" t="s">
        <v>58</v>
      </c>
      <c r="K1200" s="57">
        <v>7.6923076923076925</v>
      </c>
      <c r="L1200" s="57">
        <f>(F1200/SUM($F$1197:$F$1200)*100)</f>
        <v>8.3333333333333321</v>
      </c>
      <c r="M1200" s="14" t="str">
        <f t="shared" si="169"/>
        <v/>
      </c>
    </row>
    <row r="1201" spans="1:13" ht="12" customHeight="1" x14ac:dyDescent="0.15">
      <c r="A1201" s="48" t="s">
        <v>161</v>
      </c>
      <c r="B1201" s="49"/>
      <c r="C1201" s="49"/>
      <c r="D1201" s="49"/>
      <c r="E1201" s="49"/>
      <c r="F1201" s="49"/>
      <c r="G1201" s="49"/>
      <c r="H1201" s="5" t="s">
        <v>58</v>
      </c>
      <c r="I1201" s="5" t="s">
        <v>58</v>
      </c>
      <c r="J1201" s="5" t="s">
        <v>58</v>
      </c>
      <c r="K1201" s="5" t="s">
        <v>58</v>
      </c>
      <c r="L1201" s="5"/>
      <c r="M1201" s="13"/>
    </row>
    <row r="1202" spans="1:13" ht="12" customHeight="1" x14ac:dyDescent="0.15">
      <c r="A1202" s="90" t="s">
        <v>195</v>
      </c>
      <c r="B1202" s="91">
        <v>5</v>
      </c>
      <c r="C1202" s="91"/>
      <c r="D1202" s="91"/>
      <c r="E1202" s="91"/>
      <c r="F1202" s="91"/>
      <c r="G1202" s="92"/>
      <c r="H1202" s="69">
        <v>41.666666666666671</v>
      </c>
      <c r="I1202" s="69">
        <v>0</v>
      </c>
      <c r="J1202" s="69" t="s">
        <v>58</v>
      </c>
      <c r="K1202" s="69" t="s">
        <v>58</v>
      </c>
      <c r="L1202" s="69"/>
      <c r="M1202" s="14" t="str">
        <f>IFERROR(G1202/SUM($G$1202:$G$1206)*100,"")</f>
        <v/>
      </c>
    </row>
    <row r="1203" spans="1:13" ht="12" customHeight="1" x14ac:dyDescent="0.15">
      <c r="A1203" s="50" t="s">
        <v>185</v>
      </c>
      <c r="B1203" s="53">
        <v>3</v>
      </c>
      <c r="C1203" s="53"/>
      <c r="D1203" s="53"/>
      <c r="E1203" s="53"/>
      <c r="F1203" s="53"/>
      <c r="G1203" s="59"/>
      <c r="H1203" s="14">
        <v>25</v>
      </c>
      <c r="I1203" s="14">
        <v>0</v>
      </c>
      <c r="J1203" s="14" t="s">
        <v>58</v>
      </c>
      <c r="K1203" s="14" t="s">
        <v>58</v>
      </c>
      <c r="L1203" s="14"/>
      <c r="M1203" s="14" t="str">
        <f t="shared" ref="M1203:M1206" si="170">IFERROR(G1203/SUM($G$1202:$G$1206)*100,"")</f>
        <v/>
      </c>
    </row>
    <row r="1204" spans="1:13" ht="12" customHeight="1" x14ac:dyDescent="0.15">
      <c r="A1204" s="50" t="s">
        <v>188</v>
      </c>
      <c r="B1204" s="53">
        <v>1</v>
      </c>
      <c r="C1204" s="53"/>
      <c r="D1204" s="53"/>
      <c r="E1204" s="53"/>
      <c r="F1204" s="53"/>
      <c r="G1204" s="59"/>
      <c r="H1204" s="14">
        <v>8.3333333333333321</v>
      </c>
      <c r="I1204" s="14">
        <v>0</v>
      </c>
      <c r="J1204" s="14" t="s">
        <v>58</v>
      </c>
      <c r="K1204" s="14" t="s">
        <v>58</v>
      </c>
      <c r="L1204" s="14"/>
      <c r="M1204" s="14" t="str">
        <f t="shared" si="170"/>
        <v/>
      </c>
    </row>
    <row r="1205" spans="1:13" ht="12" customHeight="1" x14ac:dyDescent="0.15">
      <c r="A1205" s="50" t="s">
        <v>189</v>
      </c>
      <c r="B1205" s="53">
        <v>1</v>
      </c>
      <c r="C1205" s="53"/>
      <c r="D1205" s="53"/>
      <c r="E1205" s="53"/>
      <c r="F1205" s="53"/>
      <c r="G1205" s="59"/>
      <c r="H1205" s="14">
        <v>8.3333333333333321</v>
      </c>
      <c r="I1205" s="14">
        <v>0</v>
      </c>
      <c r="J1205" s="14" t="s">
        <v>58</v>
      </c>
      <c r="K1205" s="14" t="s">
        <v>58</v>
      </c>
      <c r="L1205" s="14"/>
      <c r="M1205" s="14" t="str">
        <f t="shared" si="170"/>
        <v/>
      </c>
    </row>
    <row r="1206" spans="1:13" ht="12" customHeight="1" x14ac:dyDescent="0.15">
      <c r="A1206" s="55" t="s">
        <v>190</v>
      </c>
      <c r="B1206" s="56">
        <v>2</v>
      </c>
      <c r="C1206" s="56">
        <v>1</v>
      </c>
      <c r="D1206" s="56"/>
      <c r="E1206" s="56"/>
      <c r="F1206" s="56"/>
      <c r="G1206" s="60"/>
      <c r="H1206" s="57">
        <v>16.666666666666664</v>
      </c>
      <c r="I1206" s="57">
        <v>100</v>
      </c>
      <c r="J1206" s="57" t="s">
        <v>58</v>
      </c>
      <c r="K1206" s="57" t="s">
        <v>58</v>
      </c>
      <c r="L1206" s="57"/>
      <c r="M1206" s="14" t="str">
        <f t="shared" si="170"/>
        <v/>
      </c>
    </row>
    <row r="1207" spans="1:13" ht="12" customHeight="1" x14ac:dyDescent="0.15">
      <c r="A1207" s="48" t="s">
        <v>162</v>
      </c>
      <c r="B1207" s="49"/>
      <c r="C1207" s="49"/>
      <c r="D1207" s="49"/>
      <c r="E1207" s="49"/>
      <c r="F1207" s="49"/>
      <c r="G1207" s="49"/>
      <c r="H1207" s="5" t="s">
        <v>58</v>
      </c>
      <c r="I1207" s="5" t="s">
        <v>58</v>
      </c>
      <c r="J1207" s="5" t="s">
        <v>58</v>
      </c>
      <c r="K1207" s="5" t="s">
        <v>58</v>
      </c>
      <c r="L1207" s="5"/>
      <c r="M1207" s="13"/>
    </row>
    <row r="1208" spans="1:13" ht="12" customHeight="1" x14ac:dyDescent="0.15">
      <c r="A1208" s="90" t="s">
        <v>182</v>
      </c>
      <c r="B1208" s="91">
        <v>1</v>
      </c>
      <c r="C1208" s="91">
        <v>1</v>
      </c>
      <c r="D1208" s="91">
        <v>1</v>
      </c>
      <c r="E1208" s="91">
        <v>1</v>
      </c>
      <c r="F1208" s="91">
        <v>1</v>
      </c>
      <c r="G1208" s="92">
        <v>1</v>
      </c>
      <c r="H1208" s="69">
        <v>3.225806451612903</v>
      </c>
      <c r="I1208" s="69">
        <v>3.3333333333333335</v>
      </c>
      <c r="J1208" s="69">
        <v>5.8823529411764701</v>
      </c>
      <c r="K1208" s="69">
        <v>2.9411764705882351</v>
      </c>
      <c r="L1208" s="69">
        <f t="shared" ref="L1208:L1215" si="171">(F1208/SUM($F$1208:$F$1215)*100)</f>
        <v>3.225806451612903</v>
      </c>
      <c r="M1208" s="69">
        <f t="shared" ref="M1208:M1215" si="172">(G1208/SUM($G$1208:$G$1215)*100)</f>
        <v>3.3333333333333335</v>
      </c>
    </row>
    <row r="1209" spans="1:13" ht="12" customHeight="1" x14ac:dyDescent="0.15">
      <c r="A1209" s="50" t="s">
        <v>195</v>
      </c>
      <c r="B1209" s="53">
        <v>12</v>
      </c>
      <c r="C1209" s="53">
        <v>11</v>
      </c>
      <c r="D1209" s="53"/>
      <c r="E1209" s="53">
        <v>17</v>
      </c>
      <c r="F1209" s="53">
        <v>14</v>
      </c>
      <c r="G1209" s="59"/>
      <c r="H1209" s="14">
        <v>38.70967741935484</v>
      </c>
      <c r="I1209" s="14">
        <v>36.666666666666664</v>
      </c>
      <c r="J1209" s="14">
        <v>0</v>
      </c>
      <c r="K1209" s="14">
        <v>50</v>
      </c>
      <c r="L1209" s="14">
        <f t="shared" si="171"/>
        <v>45.161290322580641</v>
      </c>
      <c r="M1209" s="14">
        <f t="shared" si="172"/>
        <v>0</v>
      </c>
    </row>
    <row r="1210" spans="1:13" ht="12" customHeight="1" x14ac:dyDescent="0.15">
      <c r="A1210" s="50" t="s">
        <v>185</v>
      </c>
      <c r="B1210" s="53">
        <v>3</v>
      </c>
      <c r="C1210" s="53">
        <v>3</v>
      </c>
      <c r="D1210" s="53">
        <v>3</v>
      </c>
      <c r="E1210" s="53">
        <v>3</v>
      </c>
      <c r="F1210" s="53">
        <v>1</v>
      </c>
      <c r="G1210" s="59">
        <v>1</v>
      </c>
      <c r="H1210" s="14">
        <v>9.67741935483871</v>
      </c>
      <c r="I1210" s="14">
        <v>10</v>
      </c>
      <c r="J1210" s="14">
        <v>17.647058823529413</v>
      </c>
      <c r="K1210" s="14">
        <v>8.8235294117647065</v>
      </c>
      <c r="L1210" s="14">
        <f t="shared" si="171"/>
        <v>3.225806451612903</v>
      </c>
      <c r="M1210" s="14">
        <f t="shared" si="172"/>
        <v>3.3333333333333335</v>
      </c>
    </row>
    <row r="1211" spans="1:13" ht="12" customHeight="1" x14ac:dyDescent="0.15">
      <c r="A1211" s="50" t="s">
        <v>186</v>
      </c>
      <c r="B1211" s="53">
        <v>1</v>
      </c>
      <c r="C1211" s="53">
        <v>2</v>
      </c>
      <c r="D1211" s="53">
        <v>1</v>
      </c>
      <c r="E1211" s="53">
        <v>1</v>
      </c>
      <c r="F1211" s="53">
        <v>1</v>
      </c>
      <c r="G1211" s="59"/>
      <c r="H1211" s="14">
        <v>3.225806451612903</v>
      </c>
      <c r="I1211" s="14">
        <v>6.666666666666667</v>
      </c>
      <c r="J1211" s="14">
        <v>5.8823529411764701</v>
      </c>
      <c r="K1211" s="14">
        <v>2.9411764705882351</v>
      </c>
      <c r="L1211" s="14">
        <f t="shared" si="171"/>
        <v>3.225806451612903</v>
      </c>
      <c r="M1211" s="14">
        <f t="shared" si="172"/>
        <v>0</v>
      </c>
    </row>
    <row r="1212" spans="1:13" ht="12" customHeight="1" x14ac:dyDescent="0.15">
      <c r="A1212" s="50" t="s">
        <v>188</v>
      </c>
      <c r="B1212" s="53">
        <v>8</v>
      </c>
      <c r="C1212" s="53">
        <v>7</v>
      </c>
      <c r="D1212" s="53">
        <v>5</v>
      </c>
      <c r="E1212" s="53">
        <v>5</v>
      </c>
      <c r="F1212" s="53">
        <v>5</v>
      </c>
      <c r="G1212" s="59">
        <v>5</v>
      </c>
      <c r="H1212" s="14">
        <v>25.806451612903224</v>
      </c>
      <c r="I1212" s="14">
        <v>23.333333333333332</v>
      </c>
      <c r="J1212" s="14">
        <v>29.411764705882355</v>
      </c>
      <c r="K1212" s="14">
        <v>14.705882352941178</v>
      </c>
      <c r="L1212" s="14">
        <f t="shared" si="171"/>
        <v>16.129032258064516</v>
      </c>
      <c r="M1212" s="14">
        <f t="shared" si="172"/>
        <v>16.666666666666664</v>
      </c>
    </row>
    <row r="1213" spans="1:13" ht="12" customHeight="1" x14ac:dyDescent="0.15">
      <c r="A1213" s="51" t="s">
        <v>193</v>
      </c>
      <c r="B1213" s="53"/>
      <c r="C1213" s="53"/>
      <c r="D1213" s="53"/>
      <c r="E1213" s="53"/>
      <c r="F1213" s="53"/>
      <c r="G1213" s="59">
        <v>12</v>
      </c>
      <c r="H1213" s="14"/>
      <c r="I1213" s="14"/>
      <c r="J1213" s="14"/>
      <c r="K1213" s="14"/>
      <c r="L1213" s="14"/>
      <c r="M1213" s="14">
        <f t="shared" si="172"/>
        <v>40</v>
      </c>
    </row>
    <row r="1214" spans="1:13" ht="12" customHeight="1" x14ac:dyDescent="0.15">
      <c r="A1214" s="51" t="s">
        <v>189</v>
      </c>
      <c r="B1214" s="53"/>
      <c r="C1214" s="53"/>
      <c r="D1214" s="53"/>
      <c r="E1214" s="53"/>
      <c r="F1214" s="53"/>
      <c r="G1214" s="59">
        <v>1</v>
      </c>
      <c r="H1214" s="14"/>
      <c r="I1214" s="14"/>
      <c r="J1214" s="14"/>
      <c r="K1214" s="14"/>
      <c r="L1214" s="14"/>
      <c r="M1214" s="14">
        <f t="shared" si="172"/>
        <v>3.3333333333333335</v>
      </c>
    </row>
    <row r="1215" spans="1:13" ht="12" customHeight="1" x14ac:dyDescent="0.15">
      <c r="A1215" s="52" t="s">
        <v>190</v>
      </c>
      <c r="B1215" s="54">
        <v>6</v>
      </c>
      <c r="C1215" s="54">
        <v>6</v>
      </c>
      <c r="D1215" s="54">
        <v>7</v>
      </c>
      <c r="E1215" s="54">
        <v>7</v>
      </c>
      <c r="F1215" s="54">
        <v>9</v>
      </c>
      <c r="G1215" s="61">
        <v>10</v>
      </c>
      <c r="H1215" s="14">
        <v>19.35483870967742</v>
      </c>
      <c r="I1215" s="14">
        <v>20</v>
      </c>
      <c r="J1215" s="14">
        <v>41.17647058823529</v>
      </c>
      <c r="K1215" s="14">
        <v>20.588235294117645</v>
      </c>
      <c r="L1215" s="14">
        <f t="shared" si="171"/>
        <v>29.032258064516132</v>
      </c>
      <c r="M1215" s="14">
        <f t="shared" si="172"/>
        <v>33.333333333333329</v>
      </c>
    </row>
  </sheetData>
  <mergeCells count="80">
    <mergeCell ref="B964:G964"/>
    <mergeCell ref="H964:M964"/>
    <mergeCell ref="B1025:G1025"/>
    <mergeCell ref="H1025:M1025"/>
    <mergeCell ref="B903:G903"/>
    <mergeCell ref="H903:M903"/>
    <mergeCell ref="B938:G938"/>
    <mergeCell ref="H938:M938"/>
    <mergeCell ref="B993:G993"/>
    <mergeCell ref="H993:M993"/>
    <mergeCell ref="B1194:G1194"/>
    <mergeCell ref="H1194:M1194"/>
    <mergeCell ref="B1096:G1096"/>
    <mergeCell ref="H1096:M1096"/>
    <mergeCell ref="B1126:G1126"/>
    <mergeCell ref="H1126:M1126"/>
    <mergeCell ref="B871:G871"/>
    <mergeCell ref="H871:M871"/>
    <mergeCell ref="B467:G467"/>
    <mergeCell ref="H467:M467"/>
    <mergeCell ref="B839:G839"/>
    <mergeCell ref="H839:M839"/>
    <mergeCell ref="B702:G702"/>
    <mergeCell ref="H702:M702"/>
    <mergeCell ref="B737:G737"/>
    <mergeCell ref="H737:M737"/>
    <mergeCell ref="B774:G774"/>
    <mergeCell ref="H774:M774"/>
    <mergeCell ref="B808:G808"/>
    <mergeCell ref="H808:M808"/>
    <mergeCell ref="B645:G645"/>
    <mergeCell ref="H645:M645"/>
    <mergeCell ref="B437:G437"/>
    <mergeCell ref="H437:M437"/>
    <mergeCell ref="B420:G420"/>
    <mergeCell ref="H420:M420"/>
    <mergeCell ref="B674:G674"/>
    <mergeCell ref="H674:M674"/>
    <mergeCell ref="B617:G617"/>
    <mergeCell ref="H617:M617"/>
    <mergeCell ref="B493:G493"/>
    <mergeCell ref="H493:M493"/>
    <mergeCell ref="B523:G523"/>
    <mergeCell ref="H523:M523"/>
    <mergeCell ref="B585:G585"/>
    <mergeCell ref="H585:M585"/>
    <mergeCell ref="B554:G554"/>
    <mergeCell ref="H554:M554"/>
    <mergeCell ref="B300:G300"/>
    <mergeCell ref="H300:M300"/>
    <mergeCell ref="B266:G266"/>
    <mergeCell ref="H266:M266"/>
    <mergeCell ref="B387:G387"/>
    <mergeCell ref="H387:M387"/>
    <mergeCell ref="H7:M7"/>
    <mergeCell ref="B7:G7"/>
    <mergeCell ref="B89:G89"/>
    <mergeCell ref="H89:M89"/>
    <mergeCell ref="B170:G170"/>
    <mergeCell ref="H170:M170"/>
    <mergeCell ref="B116:G116"/>
    <mergeCell ref="H116:M116"/>
    <mergeCell ref="B143:G143"/>
    <mergeCell ref="H143:M143"/>
    <mergeCell ref="B1059:G1059"/>
    <mergeCell ref="H1059:M1059"/>
    <mergeCell ref="B1157:G1157"/>
    <mergeCell ref="H1157:M1157"/>
    <mergeCell ref="B35:G35"/>
    <mergeCell ref="H35:M35"/>
    <mergeCell ref="B62:G62"/>
    <mergeCell ref="H62:M62"/>
    <mergeCell ref="B202:G202"/>
    <mergeCell ref="H202:M202"/>
    <mergeCell ref="B331:G331"/>
    <mergeCell ref="H331:M331"/>
    <mergeCell ref="B360:G360"/>
    <mergeCell ref="H360:M360"/>
    <mergeCell ref="B235:G235"/>
    <mergeCell ref="H235:M235"/>
  </mergeCells>
  <pageMargins left="0.70866141732283472" right="0.70866141732283472" top="0.74803149606299213" bottom="0.47244094488188981" header="0" footer="0"/>
  <pageSetup paperSize="9" fitToHeight="0" orientation="landscape" r:id="rId1"/>
  <rowBreaks count="36" manualBreakCount="36">
    <brk id="34" max="12" man="1"/>
    <brk id="61" max="12" man="1"/>
    <brk id="88" max="12" man="1"/>
    <brk id="115" max="12" man="1"/>
    <brk id="142" max="12" man="1"/>
    <brk id="169" max="12" man="1"/>
    <brk id="201" max="12" man="1"/>
    <brk id="234" max="12" man="1"/>
    <brk id="265" max="12" man="1"/>
    <brk id="299" max="12" man="1"/>
    <brk id="330" max="12" man="1"/>
    <brk id="359" max="12" man="1"/>
    <brk id="386" max="12" man="1"/>
    <brk id="419" max="12" man="1"/>
    <brk id="436" max="12" man="1"/>
    <brk id="466" max="12" man="1"/>
    <brk id="492" max="12" man="1"/>
    <brk id="522" max="12" man="1"/>
    <brk id="553" max="12" man="1"/>
    <brk id="584" max="12" man="1"/>
    <brk id="616" max="12" man="1"/>
    <brk id="644" max="12" man="1"/>
    <brk id="673" max="12" man="1"/>
    <brk id="701" max="12" man="1"/>
    <brk id="736" max="12" man="1"/>
    <brk id="807" max="12" man="1"/>
    <brk id="838" max="12" man="1"/>
    <brk id="870" max="12" man="1"/>
    <brk id="902" max="12" man="1"/>
    <brk id="937" max="12" man="1"/>
    <brk id="963" max="12" man="1"/>
    <brk id="992" max="12" man="1"/>
    <brk id="1024" max="12" man="1"/>
    <brk id="1058" max="12" man="1"/>
    <brk id="1125" max="12" man="1"/>
    <brk id="115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15"/>
  <sheetViews>
    <sheetView view="pageBreakPreview" zoomScale="145" zoomScaleNormal="145" zoomScaleSheetLayoutView="145" workbookViewId="0">
      <selection activeCell="A5" sqref="A5"/>
    </sheetView>
  </sheetViews>
  <sheetFormatPr baseColWidth="10" defaultColWidth="11.5" defaultRowHeight="11" x14ac:dyDescent="0.15"/>
  <cols>
    <col min="1" max="1" width="55.5" style="1" customWidth="1"/>
    <col min="2" max="7" width="6.33203125" style="46" customWidth="1"/>
    <col min="8" max="13" width="6.33203125" style="1" customWidth="1"/>
    <col min="14" max="46" width="5.5" style="1" customWidth="1"/>
    <col min="47" max="16384" width="11.5" style="1"/>
  </cols>
  <sheetData>
    <row r="1" spans="1:13" s="7" customFormat="1" ht="15" customHeight="1" x14ac:dyDescent="0.2">
      <c r="B1" s="41"/>
      <c r="C1" s="41"/>
      <c r="D1" s="41"/>
      <c r="E1" s="41"/>
      <c r="F1" s="41"/>
      <c r="G1" s="41"/>
    </row>
    <row r="2" spans="1:13" s="7" customFormat="1" ht="15" customHeight="1" x14ac:dyDescent="0.25">
      <c r="C2" s="42"/>
      <c r="D2" s="42"/>
      <c r="E2" s="42"/>
      <c r="F2" s="42"/>
      <c r="G2" s="42"/>
    </row>
    <row r="3" spans="1:13" s="7" customFormat="1" ht="20" customHeight="1" x14ac:dyDescent="0.25">
      <c r="B3" s="12"/>
      <c r="C3" s="42"/>
      <c r="D3" s="42"/>
      <c r="E3" s="42"/>
      <c r="F3" s="42"/>
      <c r="G3" s="42"/>
    </row>
    <row r="4" spans="1:13" s="7" customFormat="1" ht="15" customHeight="1" x14ac:dyDescent="0.2">
      <c r="B4" s="43"/>
      <c r="C4" s="43"/>
      <c r="D4" s="43"/>
      <c r="E4" s="43"/>
      <c r="F4" s="43"/>
      <c r="G4" s="43"/>
    </row>
    <row r="5" spans="1:13" s="7" customFormat="1" ht="15" customHeight="1" x14ac:dyDescent="0.2">
      <c r="A5" s="9" t="s">
        <v>29</v>
      </c>
      <c r="B5" s="43"/>
      <c r="C5" s="43"/>
      <c r="D5" s="43"/>
      <c r="E5" s="43"/>
      <c r="F5" s="43"/>
      <c r="G5" s="43"/>
    </row>
    <row r="6" spans="1:13" s="6" customFormat="1" x14ac:dyDescent="0.15">
      <c r="B6" s="44"/>
      <c r="C6" s="44"/>
      <c r="D6" s="44"/>
      <c r="E6" s="44"/>
      <c r="F6" s="44"/>
      <c r="G6" s="44"/>
    </row>
    <row r="7" spans="1:13" ht="12" customHeight="1" x14ac:dyDescent="0.15">
      <c r="A7" s="6"/>
      <c r="B7" s="99"/>
      <c r="C7" s="100"/>
      <c r="D7" s="100" t="s">
        <v>178</v>
      </c>
      <c r="E7" s="100"/>
      <c r="F7" s="100"/>
      <c r="G7" s="101"/>
      <c r="H7" s="99"/>
      <c r="I7" s="100"/>
      <c r="J7" s="100" t="s">
        <v>179</v>
      </c>
      <c r="K7" s="100"/>
      <c r="L7" s="100"/>
      <c r="M7" s="101"/>
    </row>
    <row r="8" spans="1:13" ht="12" customHeight="1" x14ac:dyDescent="0.15">
      <c r="A8" s="6"/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37</v>
      </c>
    </row>
    <row r="9" spans="1:13" ht="12" customHeight="1" x14ac:dyDescent="0.15">
      <c r="A9" s="3" t="s">
        <v>39</v>
      </c>
      <c r="B9" s="45"/>
      <c r="C9" s="45"/>
      <c r="D9" s="45"/>
      <c r="E9" s="45"/>
      <c r="F9" s="45"/>
      <c r="G9" s="45"/>
      <c r="H9" s="62"/>
      <c r="I9" s="62"/>
      <c r="J9" s="62"/>
      <c r="K9" s="62"/>
      <c r="L9" s="62"/>
      <c r="M9" s="71"/>
    </row>
    <row r="10" spans="1:13" ht="12" customHeight="1" x14ac:dyDescent="0.15">
      <c r="A10" s="58" t="s">
        <v>40</v>
      </c>
      <c r="B10" s="63"/>
      <c r="C10" s="63"/>
      <c r="D10" s="63"/>
      <c r="E10" s="63"/>
      <c r="F10" s="63"/>
      <c r="G10" s="63"/>
      <c r="H10" s="5"/>
      <c r="I10" s="5"/>
      <c r="J10" s="5"/>
      <c r="K10" s="5"/>
      <c r="L10" s="5"/>
      <c r="M10" s="13"/>
    </row>
    <row r="11" spans="1:13" ht="12" customHeight="1" x14ac:dyDescent="0.15">
      <c r="A11" s="90" t="s">
        <v>181</v>
      </c>
      <c r="B11" s="91"/>
      <c r="C11" s="91">
        <v>1</v>
      </c>
      <c r="D11" s="91">
        <v>2</v>
      </c>
      <c r="E11" s="91">
        <v>1</v>
      </c>
      <c r="F11" s="91"/>
      <c r="G11" s="92"/>
      <c r="H11" s="69" t="str">
        <f>IFERROR(B11/SUM(B11:B21)*100,"")</f>
        <v/>
      </c>
      <c r="I11" s="69">
        <f t="shared" ref="I11:K11" si="0">IFERROR(C11/SUM(C11:C21)*100,"")</f>
        <v>3.5714285714285712</v>
      </c>
      <c r="J11" s="69">
        <f>IFERROR(D11/SUM(D11:D21)*100,"")</f>
        <v>2.9850746268656714</v>
      </c>
      <c r="K11" s="69">
        <f t="shared" si="0"/>
        <v>1.5625</v>
      </c>
      <c r="L11" s="69">
        <f>IFERROR(F11/SUM(F11:F21)*100,"")</f>
        <v>0</v>
      </c>
      <c r="M11" s="69" t="str">
        <f>IFERROR(G11/SUM(G11:G21)*100,"")</f>
        <v/>
      </c>
    </row>
    <row r="12" spans="1:13" ht="12" customHeight="1" x14ac:dyDescent="0.15">
      <c r="A12" s="50" t="s">
        <v>182</v>
      </c>
      <c r="B12" s="53"/>
      <c r="C12" s="53"/>
      <c r="D12" s="53">
        <v>3</v>
      </c>
      <c r="E12" s="53">
        <v>4</v>
      </c>
      <c r="F12" s="53">
        <v>4</v>
      </c>
      <c r="G12" s="59"/>
      <c r="H12" s="69" t="str">
        <f t="shared" ref="H12:K12" si="1">IFERROR(B12/SUM(B11:B21)*100,"")</f>
        <v/>
      </c>
      <c r="I12" s="69">
        <f t="shared" si="1"/>
        <v>0</v>
      </c>
      <c r="J12" s="69">
        <f t="shared" si="1"/>
        <v>4.4776119402985071</v>
      </c>
      <c r="K12" s="69">
        <f t="shared" si="1"/>
        <v>6.25</v>
      </c>
      <c r="L12" s="69">
        <f>IFERROR(F12/SUM(F11:F21)*100,"")</f>
        <v>5.6338028169014089</v>
      </c>
      <c r="M12" s="69" t="str">
        <f>IFERROR(G12/SUM(G11:G21)*100,"")</f>
        <v/>
      </c>
    </row>
    <row r="13" spans="1:13" ht="12" customHeight="1" x14ac:dyDescent="0.15">
      <c r="A13" s="50" t="s">
        <v>183</v>
      </c>
      <c r="B13" s="53"/>
      <c r="C13" s="53"/>
      <c r="D13" s="53">
        <v>1</v>
      </c>
      <c r="E13" s="53">
        <v>1</v>
      </c>
      <c r="F13" s="53"/>
      <c r="G13" s="59"/>
      <c r="H13" s="69" t="str">
        <f t="shared" ref="H13:K13" si="2">IFERROR(B13/SUM(B11:B21)*100,"")</f>
        <v/>
      </c>
      <c r="I13" s="69">
        <f t="shared" si="2"/>
        <v>0</v>
      </c>
      <c r="J13" s="69">
        <f t="shared" si="2"/>
        <v>1.4925373134328357</v>
      </c>
      <c r="K13" s="69">
        <f t="shared" si="2"/>
        <v>1.5625</v>
      </c>
      <c r="L13" s="69">
        <f>IFERROR(F13/SUM(F11:F21)*100,"")</f>
        <v>0</v>
      </c>
      <c r="M13" s="69" t="str">
        <f>IFERROR(G13/SUM(G11:G21)*100,"")</f>
        <v/>
      </c>
    </row>
    <row r="14" spans="1:13" ht="12" customHeight="1" x14ac:dyDescent="0.15">
      <c r="A14" s="50" t="s">
        <v>184</v>
      </c>
      <c r="B14" s="53"/>
      <c r="C14" s="53">
        <v>1</v>
      </c>
      <c r="D14" s="53"/>
      <c r="E14" s="53">
        <v>1</v>
      </c>
      <c r="F14" s="53"/>
      <c r="G14" s="59"/>
      <c r="H14" s="69" t="str">
        <f t="shared" ref="H14:K14" si="3">IFERROR(B14/SUM(B11:B21)*100,"")</f>
        <v/>
      </c>
      <c r="I14" s="69">
        <f t="shared" si="3"/>
        <v>3.5714285714285712</v>
      </c>
      <c r="J14" s="69">
        <f t="shared" si="3"/>
        <v>0</v>
      </c>
      <c r="K14" s="69">
        <f t="shared" si="3"/>
        <v>1.5625</v>
      </c>
      <c r="L14" s="69">
        <f>IFERROR(F14/SUM(F11:F21)*100,"")</f>
        <v>0</v>
      </c>
      <c r="M14" s="69" t="str">
        <f>IFERROR(G14/SUM(G11:G21)*100,"")</f>
        <v/>
      </c>
    </row>
    <row r="15" spans="1:13" ht="12" customHeight="1" x14ac:dyDescent="0.15">
      <c r="A15" s="50" t="s">
        <v>185</v>
      </c>
      <c r="B15" s="53"/>
      <c r="C15" s="53">
        <v>6</v>
      </c>
      <c r="D15" s="53">
        <v>14</v>
      </c>
      <c r="E15" s="53">
        <v>13</v>
      </c>
      <c r="F15" s="53">
        <v>12</v>
      </c>
      <c r="G15" s="59"/>
      <c r="H15" s="69" t="str">
        <f t="shared" ref="H15:K15" si="4">IFERROR(B15/SUM(B11:B21)*100,"")</f>
        <v/>
      </c>
      <c r="I15" s="69">
        <f t="shared" si="4"/>
        <v>21.428571428571427</v>
      </c>
      <c r="J15" s="69">
        <f t="shared" si="4"/>
        <v>20.8955223880597</v>
      </c>
      <c r="K15" s="69">
        <f t="shared" si="4"/>
        <v>20.3125</v>
      </c>
      <c r="L15" s="69">
        <f>IFERROR(F15/SUM(F11:F21)*100,"")</f>
        <v>16.901408450704224</v>
      </c>
      <c r="M15" s="69" t="str">
        <f>IFERROR(G15/SUM(G11:G21)*100,"")</f>
        <v/>
      </c>
    </row>
    <row r="16" spans="1:13" ht="12" customHeight="1" x14ac:dyDescent="0.15">
      <c r="A16" s="50" t="s">
        <v>186</v>
      </c>
      <c r="B16" s="53"/>
      <c r="C16" s="53">
        <v>4</v>
      </c>
      <c r="D16" s="53">
        <v>4</v>
      </c>
      <c r="E16" s="53">
        <v>3</v>
      </c>
      <c r="F16" s="53">
        <v>2</v>
      </c>
      <c r="G16" s="59"/>
      <c r="H16" s="69" t="str">
        <f t="shared" ref="H16:K16" si="5">IFERROR(B16/SUM(B11:B21)*100,"")</f>
        <v/>
      </c>
      <c r="I16" s="69">
        <f t="shared" si="5"/>
        <v>14.285714285714285</v>
      </c>
      <c r="J16" s="69">
        <f t="shared" si="5"/>
        <v>5.9701492537313428</v>
      </c>
      <c r="K16" s="69">
        <f t="shared" si="5"/>
        <v>4.6875</v>
      </c>
      <c r="L16" s="69">
        <f>IFERROR(F16/SUM(F11:F21)*100,"")</f>
        <v>2.8169014084507045</v>
      </c>
      <c r="M16" s="69" t="str">
        <f>IFERROR(G16/SUM(G11:G21)*100,"")</f>
        <v/>
      </c>
    </row>
    <row r="17" spans="1:13" ht="12" customHeight="1" x14ac:dyDescent="0.15">
      <c r="A17" s="50" t="s">
        <v>187</v>
      </c>
      <c r="B17" s="53"/>
      <c r="C17" s="53">
        <v>2</v>
      </c>
      <c r="D17" s="53">
        <v>6</v>
      </c>
      <c r="E17" s="53">
        <v>5</v>
      </c>
      <c r="F17" s="53">
        <v>2</v>
      </c>
      <c r="G17" s="59"/>
      <c r="H17" s="69" t="str">
        <f t="shared" ref="H17:K17" si="6">IFERROR(B17/SUM(B11:B21)*100,"")</f>
        <v/>
      </c>
      <c r="I17" s="69">
        <f t="shared" si="6"/>
        <v>7.1428571428571423</v>
      </c>
      <c r="J17" s="69">
        <f t="shared" si="6"/>
        <v>8.9552238805970141</v>
      </c>
      <c r="K17" s="69">
        <f t="shared" si="6"/>
        <v>7.8125</v>
      </c>
      <c r="L17" s="69">
        <f>IFERROR(F17/SUM(F11:F21)*100,"")</f>
        <v>2.8169014084507045</v>
      </c>
      <c r="M17" s="69" t="str">
        <f>IFERROR(G17/SUM(G11:G21)*100,"")</f>
        <v/>
      </c>
    </row>
    <row r="18" spans="1:13" ht="12" customHeight="1" x14ac:dyDescent="0.15">
      <c r="A18" s="50" t="s">
        <v>188</v>
      </c>
      <c r="B18" s="53"/>
      <c r="C18" s="53">
        <v>2</v>
      </c>
      <c r="D18" s="53">
        <v>7</v>
      </c>
      <c r="E18" s="53">
        <v>9</v>
      </c>
      <c r="F18" s="53">
        <v>8</v>
      </c>
      <c r="G18" s="59"/>
      <c r="H18" s="69" t="str">
        <f t="shared" ref="H18:K18" si="7">IFERROR(B18/SUM(B11:B21)*100,"")</f>
        <v/>
      </c>
      <c r="I18" s="69">
        <f t="shared" si="7"/>
        <v>7.1428571428571423</v>
      </c>
      <c r="J18" s="69">
        <f t="shared" si="7"/>
        <v>10.44776119402985</v>
      </c>
      <c r="K18" s="69">
        <f t="shared" si="7"/>
        <v>14.0625</v>
      </c>
      <c r="L18" s="69">
        <f>IFERROR(F18/SUM(F11:F21)*100,"")</f>
        <v>11.267605633802818</v>
      </c>
      <c r="M18" s="69" t="str">
        <f>IFERROR(G18/SUM(G11:G21)*100,"")</f>
        <v/>
      </c>
    </row>
    <row r="19" spans="1:13" ht="12" customHeight="1" x14ac:dyDescent="0.15">
      <c r="A19" s="50" t="s">
        <v>189</v>
      </c>
      <c r="B19" s="53"/>
      <c r="C19" s="53">
        <v>2</v>
      </c>
      <c r="D19" s="53">
        <v>13</v>
      </c>
      <c r="E19" s="53">
        <v>9</v>
      </c>
      <c r="F19" s="53">
        <v>17</v>
      </c>
      <c r="G19" s="59"/>
      <c r="H19" s="69" t="str">
        <f t="shared" ref="H19:K19" si="8">IFERROR(B19/SUM(B11:B21)*100,"")</f>
        <v/>
      </c>
      <c r="I19" s="69">
        <f t="shared" si="8"/>
        <v>7.1428571428571423</v>
      </c>
      <c r="J19" s="69">
        <f t="shared" si="8"/>
        <v>19.402985074626866</v>
      </c>
      <c r="K19" s="69">
        <f t="shared" si="8"/>
        <v>14.0625</v>
      </c>
      <c r="L19" s="69">
        <f>IFERROR(F19/SUM(F11:F21)*100,"")</f>
        <v>23.943661971830984</v>
      </c>
      <c r="M19" s="69" t="str">
        <f>IFERROR(G19/SUM(G11:G21)*100,"")</f>
        <v/>
      </c>
    </row>
    <row r="20" spans="1:13" ht="12" customHeight="1" x14ac:dyDescent="0.15">
      <c r="A20" s="50" t="s">
        <v>190</v>
      </c>
      <c r="B20" s="53"/>
      <c r="C20" s="53">
        <v>8</v>
      </c>
      <c r="D20" s="53">
        <v>15</v>
      </c>
      <c r="E20" s="53">
        <v>16</v>
      </c>
      <c r="F20" s="53">
        <v>25</v>
      </c>
      <c r="G20" s="59"/>
      <c r="H20" s="69" t="str">
        <f t="shared" ref="H20:K20" si="9">IFERROR(B20/SUM(B11:B21)*100,"")</f>
        <v/>
      </c>
      <c r="I20" s="69">
        <f t="shared" si="9"/>
        <v>28.571428571428569</v>
      </c>
      <c r="J20" s="69">
        <f t="shared" si="9"/>
        <v>22.388059701492537</v>
      </c>
      <c r="K20" s="69">
        <f t="shared" si="9"/>
        <v>25</v>
      </c>
      <c r="L20" s="69">
        <f>IFERROR(F20/SUM(F11:F21)*100,"")</f>
        <v>35.2112676056338</v>
      </c>
      <c r="M20" s="69" t="str">
        <f>IFERROR(G20/SUM(G11:G21)*100,"")</f>
        <v/>
      </c>
    </row>
    <row r="21" spans="1:13" ht="12" customHeight="1" x14ac:dyDescent="0.15">
      <c r="A21" s="55" t="s">
        <v>191</v>
      </c>
      <c r="B21" s="56"/>
      <c r="C21" s="56">
        <v>2</v>
      </c>
      <c r="D21" s="56">
        <v>2</v>
      </c>
      <c r="E21" s="56">
        <v>2</v>
      </c>
      <c r="F21" s="56">
        <v>1</v>
      </c>
      <c r="G21" s="60"/>
      <c r="H21" s="69" t="str">
        <f t="shared" ref="H21:K21" si="10">IFERROR(B21/SUM(B11:B21)*100,"")</f>
        <v/>
      </c>
      <c r="I21" s="69">
        <f t="shared" si="10"/>
        <v>7.1428571428571423</v>
      </c>
      <c r="J21" s="69">
        <f t="shared" si="10"/>
        <v>2.9850746268656714</v>
      </c>
      <c r="K21" s="69">
        <f t="shared" si="10"/>
        <v>3.125</v>
      </c>
      <c r="L21" s="69">
        <f>IFERROR(F21/SUM(F11:F21)*100,"")</f>
        <v>1.4084507042253522</v>
      </c>
      <c r="M21" s="69" t="str">
        <f>IFERROR(G21/SUM(G11:G21)*100,"")</f>
        <v/>
      </c>
    </row>
    <row r="22" spans="1:13" ht="12" customHeight="1" x14ac:dyDescent="0.15">
      <c r="A22" s="48" t="s">
        <v>41</v>
      </c>
      <c r="B22" s="49"/>
      <c r="C22" s="49"/>
      <c r="D22" s="49"/>
      <c r="E22" s="49"/>
      <c r="F22" s="49"/>
      <c r="G22" s="49"/>
      <c r="H22" s="5"/>
      <c r="I22" s="5"/>
      <c r="J22" s="5"/>
      <c r="K22" s="5"/>
      <c r="L22" s="5"/>
      <c r="M22" s="13"/>
    </row>
    <row r="23" spans="1:13" ht="12" customHeight="1" x14ac:dyDescent="0.15">
      <c r="A23" s="90" t="s">
        <v>181</v>
      </c>
      <c r="B23" s="91"/>
      <c r="C23" s="91">
        <v>1</v>
      </c>
      <c r="D23" s="91">
        <v>1</v>
      </c>
      <c r="E23" s="91">
        <v>1</v>
      </c>
      <c r="F23" s="91">
        <v>1</v>
      </c>
      <c r="G23" s="92"/>
      <c r="H23" s="69" t="str">
        <f t="shared" ref="H23:K23" si="11">IFERROR(B23/SUM(B23:B33)*100,"")</f>
        <v/>
      </c>
      <c r="I23" s="69">
        <f t="shared" si="11"/>
        <v>3.8461538461538463</v>
      </c>
      <c r="J23" s="69">
        <f t="shared" si="11"/>
        <v>1.3333333333333335</v>
      </c>
      <c r="K23" s="69">
        <f t="shared" si="11"/>
        <v>1.2345679012345678</v>
      </c>
      <c r="L23" s="69">
        <f>IFERROR(F23/SUM(F23:F33)*100,"")</f>
        <v>1.2345679012345678</v>
      </c>
      <c r="M23" s="69" t="str">
        <f>IFERROR(G23/SUM(G23:G33)*100,"")</f>
        <v/>
      </c>
    </row>
    <row r="24" spans="1:13" ht="12" customHeight="1" x14ac:dyDescent="0.15">
      <c r="A24" s="50" t="s">
        <v>182</v>
      </c>
      <c r="B24" s="53"/>
      <c r="C24" s="53">
        <v>3</v>
      </c>
      <c r="D24" s="53">
        <v>4</v>
      </c>
      <c r="E24" s="53">
        <v>6</v>
      </c>
      <c r="F24" s="53">
        <v>4</v>
      </c>
      <c r="G24" s="59"/>
      <c r="H24" s="69" t="str">
        <f t="shared" ref="H24:K24" si="12">IFERROR(B24/SUM(B23:B33)*100,"")</f>
        <v/>
      </c>
      <c r="I24" s="69">
        <f t="shared" si="12"/>
        <v>11.538461538461538</v>
      </c>
      <c r="J24" s="69">
        <f t="shared" si="12"/>
        <v>5.3333333333333339</v>
      </c>
      <c r="K24" s="69">
        <f t="shared" si="12"/>
        <v>7.4074074074074066</v>
      </c>
      <c r="L24" s="69">
        <f>IFERROR(F24/SUM(F23:F33)*100,"")</f>
        <v>4.9382716049382713</v>
      </c>
      <c r="M24" s="69" t="str">
        <f>IFERROR(G24/SUM(G23:G33)*100,"")</f>
        <v/>
      </c>
    </row>
    <row r="25" spans="1:13" ht="12" customHeight="1" x14ac:dyDescent="0.15">
      <c r="A25" s="50" t="s">
        <v>183</v>
      </c>
      <c r="B25" s="53"/>
      <c r="C25" s="53"/>
      <c r="D25" s="53">
        <v>1</v>
      </c>
      <c r="E25" s="53">
        <v>2</v>
      </c>
      <c r="F25" s="53">
        <v>1</v>
      </c>
      <c r="G25" s="59"/>
      <c r="H25" s="69" t="str">
        <f t="shared" ref="H25:K25" si="13">IFERROR(B25/SUM(B23:B33)*100,"")</f>
        <v/>
      </c>
      <c r="I25" s="69">
        <f t="shared" si="13"/>
        <v>0</v>
      </c>
      <c r="J25" s="69">
        <f t="shared" si="13"/>
        <v>1.3333333333333335</v>
      </c>
      <c r="K25" s="69">
        <f t="shared" si="13"/>
        <v>2.4691358024691357</v>
      </c>
      <c r="L25" s="69">
        <f>IFERROR(F25/SUM(F23:F33)*100,"")</f>
        <v>1.2345679012345678</v>
      </c>
      <c r="M25" s="69" t="str">
        <f>IFERROR(G25/SUM(G23:G33)*100,"")</f>
        <v/>
      </c>
    </row>
    <row r="26" spans="1:13" ht="12" customHeight="1" x14ac:dyDescent="0.15">
      <c r="A26" s="50" t="s">
        <v>184</v>
      </c>
      <c r="B26" s="53"/>
      <c r="C26" s="53"/>
      <c r="D26" s="53">
        <v>1</v>
      </c>
      <c r="E26" s="53">
        <v>1</v>
      </c>
      <c r="F26" s="53"/>
      <c r="G26" s="59"/>
      <c r="H26" s="69" t="str">
        <f t="shared" ref="H26:K26" si="14">IFERROR(B26/SUM(B23:B33)*100,"")</f>
        <v/>
      </c>
      <c r="I26" s="69">
        <f t="shared" si="14"/>
        <v>0</v>
      </c>
      <c r="J26" s="69">
        <f t="shared" si="14"/>
        <v>1.3333333333333335</v>
      </c>
      <c r="K26" s="69">
        <f t="shared" si="14"/>
        <v>1.2345679012345678</v>
      </c>
      <c r="L26" s="69">
        <f>IFERROR(F26/SUM(F23:F33)*100,"")</f>
        <v>0</v>
      </c>
      <c r="M26" s="69" t="str">
        <f>IFERROR(G26/SUM(G23:G33)*100,"")</f>
        <v/>
      </c>
    </row>
    <row r="27" spans="1:13" ht="12" customHeight="1" x14ac:dyDescent="0.15">
      <c r="A27" s="50" t="s">
        <v>185</v>
      </c>
      <c r="B27" s="53"/>
      <c r="C27" s="53">
        <v>5</v>
      </c>
      <c r="D27" s="53">
        <v>14</v>
      </c>
      <c r="E27" s="53">
        <v>15</v>
      </c>
      <c r="F27" s="53">
        <v>13</v>
      </c>
      <c r="G27" s="59"/>
      <c r="H27" s="69" t="str">
        <f t="shared" ref="H27:K27" si="15">IFERROR(B27/SUM(B23:B33)*100,"")</f>
        <v/>
      </c>
      <c r="I27" s="69">
        <f t="shared" si="15"/>
        <v>19.230769230769234</v>
      </c>
      <c r="J27" s="69">
        <f t="shared" si="15"/>
        <v>18.666666666666668</v>
      </c>
      <c r="K27" s="69">
        <f t="shared" si="15"/>
        <v>18.518518518518519</v>
      </c>
      <c r="L27" s="69">
        <f>IFERROR(F27/SUM(F23:F33)*100,"")</f>
        <v>16.049382716049383</v>
      </c>
      <c r="M27" s="69" t="str">
        <f>IFERROR(G27/SUM(G23:G33)*100,"")</f>
        <v/>
      </c>
    </row>
    <row r="28" spans="1:13" ht="12" customHeight="1" x14ac:dyDescent="0.15">
      <c r="A28" s="50" t="s">
        <v>186</v>
      </c>
      <c r="B28" s="53"/>
      <c r="C28" s="53">
        <v>6</v>
      </c>
      <c r="D28" s="53">
        <v>6</v>
      </c>
      <c r="E28" s="53">
        <v>5</v>
      </c>
      <c r="F28" s="53">
        <v>3</v>
      </c>
      <c r="G28" s="59"/>
      <c r="H28" s="69" t="str">
        <f t="shared" ref="H28:K28" si="16">IFERROR(B28/SUM(B23:B33)*100,"")</f>
        <v/>
      </c>
      <c r="I28" s="69">
        <f t="shared" si="16"/>
        <v>23.076923076923077</v>
      </c>
      <c r="J28" s="69">
        <f t="shared" si="16"/>
        <v>8</v>
      </c>
      <c r="K28" s="69">
        <f t="shared" si="16"/>
        <v>6.1728395061728394</v>
      </c>
      <c r="L28" s="69">
        <f>IFERROR(F28/SUM(F23:F33)*100,"")</f>
        <v>3.7037037037037033</v>
      </c>
      <c r="M28" s="69" t="str">
        <f>IFERROR(G28/SUM(G23:G33)*100,"")</f>
        <v/>
      </c>
    </row>
    <row r="29" spans="1:13" ht="12" customHeight="1" x14ac:dyDescent="0.15">
      <c r="A29" s="50" t="s">
        <v>187</v>
      </c>
      <c r="B29" s="53"/>
      <c r="C29" s="53">
        <v>2</v>
      </c>
      <c r="D29" s="53">
        <v>8</v>
      </c>
      <c r="E29" s="53">
        <v>9</v>
      </c>
      <c r="F29" s="53">
        <v>8</v>
      </c>
      <c r="G29" s="59"/>
      <c r="H29" s="69" t="str">
        <f t="shared" ref="H29:K29" si="17">IFERROR(B29/SUM(B23:B33)*100,"")</f>
        <v/>
      </c>
      <c r="I29" s="69">
        <f t="shared" si="17"/>
        <v>7.6923076923076925</v>
      </c>
      <c r="J29" s="69">
        <f t="shared" si="17"/>
        <v>10.666666666666668</v>
      </c>
      <c r="K29" s="69">
        <f t="shared" si="17"/>
        <v>11.111111111111111</v>
      </c>
      <c r="L29" s="69">
        <f>IFERROR(F29/SUM(F23:F33)*100,"")</f>
        <v>9.8765432098765427</v>
      </c>
      <c r="M29" s="69" t="str">
        <f>IFERROR(G29/SUM(G23:G33)*100,"")</f>
        <v/>
      </c>
    </row>
    <row r="30" spans="1:13" ht="12" customHeight="1" x14ac:dyDescent="0.15">
      <c r="A30" s="50" t="s">
        <v>188</v>
      </c>
      <c r="B30" s="53"/>
      <c r="C30" s="53"/>
      <c r="D30" s="53">
        <v>4</v>
      </c>
      <c r="E30" s="53">
        <v>4</v>
      </c>
      <c r="F30" s="53">
        <v>5</v>
      </c>
      <c r="G30" s="59"/>
      <c r="H30" s="69" t="str">
        <f t="shared" ref="H30:K30" si="18">IFERROR(B30/SUM(B23:B33)*100,"")</f>
        <v/>
      </c>
      <c r="I30" s="69">
        <f t="shared" si="18"/>
        <v>0</v>
      </c>
      <c r="J30" s="69">
        <f t="shared" si="18"/>
        <v>5.3333333333333339</v>
      </c>
      <c r="K30" s="69">
        <f t="shared" si="18"/>
        <v>4.9382716049382713</v>
      </c>
      <c r="L30" s="69">
        <f>IFERROR(F30/SUM(F23:F33)*100,"")</f>
        <v>6.1728395061728394</v>
      </c>
      <c r="M30" s="69" t="str">
        <f>IFERROR(G30/SUM(G23:G33)*100,"")</f>
        <v/>
      </c>
    </row>
    <row r="31" spans="1:13" ht="12" customHeight="1" x14ac:dyDescent="0.15">
      <c r="A31" s="50" t="s">
        <v>189</v>
      </c>
      <c r="B31" s="53"/>
      <c r="C31" s="53">
        <v>2</v>
      </c>
      <c r="D31" s="53">
        <v>18</v>
      </c>
      <c r="E31" s="53">
        <v>16</v>
      </c>
      <c r="F31" s="53">
        <v>22</v>
      </c>
      <c r="G31" s="59"/>
      <c r="H31" s="69" t="str">
        <f t="shared" ref="H31:K31" si="19">IFERROR(B31/SUM(B23:B33)*100,"")</f>
        <v/>
      </c>
      <c r="I31" s="69">
        <f t="shared" si="19"/>
        <v>7.6923076923076925</v>
      </c>
      <c r="J31" s="69">
        <f t="shared" si="19"/>
        <v>24</v>
      </c>
      <c r="K31" s="69">
        <f t="shared" si="19"/>
        <v>19.753086419753085</v>
      </c>
      <c r="L31" s="69">
        <f>IFERROR(F31/SUM(F23:F33)*100,"")</f>
        <v>27.160493827160494</v>
      </c>
      <c r="M31" s="69" t="str">
        <f>IFERROR(G31/SUM(G23:G33)*100,"")</f>
        <v/>
      </c>
    </row>
    <row r="32" spans="1:13" ht="12" customHeight="1" x14ac:dyDescent="0.15">
      <c r="A32" s="50" t="s">
        <v>190</v>
      </c>
      <c r="B32" s="53"/>
      <c r="C32" s="53">
        <v>5</v>
      </c>
      <c r="D32" s="53">
        <v>15</v>
      </c>
      <c r="E32" s="53">
        <v>19</v>
      </c>
      <c r="F32" s="53">
        <v>22</v>
      </c>
      <c r="G32" s="59"/>
      <c r="H32" s="69" t="str">
        <f t="shared" ref="H32:K32" si="20">IFERROR(B32/SUM(B23:B33)*100,"")</f>
        <v/>
      </c>
      <c r="I32" s="69">
        <f t="shared" si="20"/>
        <v>19.230769230769234</v>
      </c>
      <c r="J32" s="69">
        <f t="shared" si="20"/>
        <v>20</v>
      </c>
      <c r="K32" s="69">
        <f t="shared" si="20"/>
        <v>23.456790123456788</v>
      </c>
      <c r="L32" s="69">
        <f>IFERROR(F32/SUM(F23:F33)*100,"")</f>
        <v>27.160493827160494</v>
      </c>
      <c r="M32" s="69" t="str">
        <f>IFERROR(G32/SUM(G23:G33)*100,"")</f>
        <v/>
      </c>
    </row>
    <row r="33" spans="1:13" ht="12" customHeight="1" x14ac:dyDescent="0.15">
      <c r="A33" s="50" t="s">
        <v>191</v>
      </c>
      <c r="B33" s="53"/>
      <c r="C33" s="53">
        <v>2</v>
      </c>
      <c r="D33" s="53">
        <v>3</v>
      </c>
      <c r="E33" s="53">
        <v>3</v>
      </c>
      <c r="F33" s="53">
        <v>2</v>
      </c>
      <c r="G33" s="59"/>
      <c r="H33" s="69" t="str">
        <f t="shared" ref="H33:K33" si="21">IFERROR(B33/SUM(B23:B33)*100,"")</f>
        <v/>
      </c>
      <c r="I33" s="69">
        <f t="shared" si="21"/>
        <v>7.6923076923076925</v>
      </c>
      <c r="J33" s="69">
        <f t="shared" si="21"/>
        <v>4</v>
      </c>
      <c r="K33" s="69">
        <f t="shared" si="21"/>
        <v>3.7037037037037033</v>
      </c>
      <c r="L33" s="69">
        <f>IFERROR(F33/SUM(F23:F33)*100,"")</f>
        <v>2.4691358024691357</v>
      </c>
      <c r="M33" s="69" t="str">
        <f>IFERROR(G33/SUM(G23:G33)*100,"")</f>
        <v/>
      </c>
    </row>
    <row r="34" spans="1:13" s="6" customFormat="1" x14ac:dyDescent="0.15">
      <c r="B34" s="44"/>
      <c r="C34" s="44"/>
      <c r="D34" s="44"/>
      <c r="E34" s="44"/>
      <c r="F34" s="44"/>
      <c r="G34" s="44"/>
    </row>
    <row r="35" spans="1:13" ht="12" customHeight="1" x14ac:dyDescent="0.15">
      <c r="A35" s="6"/>
      <c r="B35" s="99"/>
      <c r="C35" s="100"/>
      <c r="D35" s="100" t="s">
        <v>178</v>
      </c>
      <c r="E35" s="100"/>
      <c r="F35" s="100"/>
      <c r="G35" s="101"/>
      <c r="H35" s="99"/>
      <c r="I35" s="100"/>
      <c r="J35" s="100" t="s">
        <v>179</v>
      </c>
      <c r="K35" s="100"/>
      <c r="L35" s="100"/>
      <c r="M35" s="101"/>
    </row>
    <row r="36" spans="1:13" ht="12" customHeight="1" x14ac:dyDescent="0.15">
      <c r="A36" s="6"/>
      <c r="B36" s="2" t="s">
        <v>33</v>
      </c>
      <c r="C36" s="2" t="s">
        <v>34</v>
      </c>
      <c r="D36" s="2" t="s">
        <v>35</v>
      </c>
      <c r="E36" s="2" t="s">
        <v>36</v>
      </c>
      <c r="F36" s="2" t="s">
        <v>37</v>
      </c>
      <c r="G36" s="2" t="s">
        <v>38</v>
      </c>
      <c r="H36" s="2" t="s">
        <v>33</v>
      </c>
      <c r="I36" s="2" t="s">
        <v>34</v>
      </c>
      <c r="J36" s="2" t="s">
        <v>35</v>
      </c>
      <c r="K36" s="2" t="s">
        <v>36</v>
      </c>
      <c r="L36" s="2" t="s">
        <v>37</v>
      </c>
      <c r="M36" s="2" t="s">
        <v>37</v>
      </c>
    </row>
    <row r="37" spans="1:13" ht="12" customHeight="1" x14ac:dyDescent="0.15">
      <c r="A37" s="48" t="s">
        <v>42</v>
      </c>
      <c r="B37" s="49"/>
      <c r="C37" s="49"/>
      <c r="D37" s="49"/>
      <c r="E37" s="49"/>
      <c r="F37" s="49"/>
      <c r="G37" s="49"/>
      <c r="H37" s="5"/>
      <c r="I37" s="5"/>
      <c r="J37" s="5"/>
      <c r="K37" s="5"/>
      <c r="L37" s="5"/>
      <c r="M37" s="13"/>
    </row>
    <row r="38" spans="1:13" ht="12" customHeight="1" x14ac:dyDescent="0.15">
      <c r="A38" s="90" t="s">
        <v>181</v>
      </c>
      <c r="B38" s="91"/>
      <c r="C38" s="91"/>
      <c r="D38" s="91"/>
      <c r="E38" s="91"/>
      <c r="F38" s="91"/>
      <c r="G38" s="92"/>
      <c r="H38" s="69" t="str">
        <f t="shared" ref="H38:K38" si="22">IFERROR(B38/SUM(B38:B48,B511:B521)*100,"")</f>
        <v/>
      </c>
      <c r="I38" s="69" t="str">
        <f t="shared" si="22"/>
        <v/>
      </c>
      <c r="J38" s="69" t="str">
        <f t="shared" si="22"/>
        <v/>
      </c>
      <c r="K38" s="69" t="str">
        <f t="shared" si="22"/>
        <v/>
      </c>
      <c r="L38" s="69">
        <f>IFERROR(F38/SUM(F38:F48,F511:F521)*100,"")</f>
        <v>0</v>
      </c>
      <c r="M38" s="69" t="str">
        <f>IFERROR(G38/SUM(G38:G48,G511:G521)*100,"")</f>
        <v/>
      </c>
    </row>
    <row r="39" spans="1:13" ht="12" customHeight="1" x14ac:dyDescent="0.15">
      <c r="A39" s="50" t="s">
        <v>182</v>
      </c>
      <c r="B39" s="53"/>
      <c r="C39" s="53"/>
      <c r="D39" s="53"/>
      <c r="E39" s="53"/>
      <c r="F39" s="53">
        <v>2</v>
      </c>
      <c r="G39" s="59"/>
      <c r="H39" s="69" t="str">
        <f t="shared" ref="H39:K39" si="23">IFERROR(B39/SUM(B38:B48,B511:B521)*100,"")</f>
        <v/>
      </c>
      <c r="I39" s="69" t="str">
        <f t="shared" si="23"/>
        <v/>
      </c>
      <c r="J39" s="69" t="str">
        <f t="shared" si="23"/>
        <v/>
      </c>
      <c r="K39" s="69" t="str">
        <f t="shared" si="23"/>
        <v/>
      </c>
      <c r="L39" s="69">
        <f>IFERROR(F39/SUM(F38:F48,F511:F521)*100,"")</f>
        <v>3.8461538461538463</v>
      </c>
      <c r="M39" s="69" t="str">
        <f>IFERROR(G39/SUM(G38:G48,G511:G521)*100,"")</f>
        <v/>
      </c>
    </row>
    <row r="40" spans="1:13" ht="12" customHeight="1" x14ac:dyDescent="0.15">
      <c r="A40" s="50" t="s">
        <v>183</v>
      </c>
      <c r="B40" s="53"/>
      <c r="C40" s="53"/>
      <c r="D40" s="53"/>
      <c r="E40" s="53"/>
      <c r="F40" s="53"/>
      <c r="G40" s="59"/>
      <c r="H40" s="69" t="str">
        <f t="shared" ref="H40:K40" si="24">IFERROR(B40/SUM(B38:B48,B511:B521)*100,"")</f>
        <v/>
      </c>
      <c r="I40" s="69" t="str">
        <f t="shared" si="24"/>
        <v/>
      </c>
      <c r="J40" s="69" t="str">
        <f t="shared" si="24"/>
        <v/>
      </c>
      <c r="K40" s="69" t="str">
        <f t="shared" si="24"/>
        <v/>
      </c>
      <c r="L40" s="69">
        <f>IFERROR(F40/SUM(F38:F48,F511:F521)*100,"")</f>
        <v>0</v>
      </c>
      <c r="M40" s="69" t="str">
        <f>IFERROR(G40/SUM(G38:G48,G511:G521)*100,"")</f>
        <v/>
      </c>
    </row>
    <row r="41" spans="1:13" ht="12" customHeight="1" x14ac:dyDescent="0.15">
      <c r="A41" s="50" t="s">
        <v>184</v>
      </c>
      <c r="B41" s="53"/>
      <c r="C41" s="53"/>
      <c r="D41" s="53"/>
      <c r="E41" s="53"/>
      <c r="F41" s="53">
        <v>2</v>
      </c>
      <c r="G41" s="59"/>
      <c r="H41" s="69" t="str">
        <f t="shared" ref="H41:K41" si="25">IFERROR(B41/SUM(B38:B48,B511:B521)*100,"")</f>
        <v/>
      </c>
      <c r="I41" s="69" t="str">
        <f t="shared" si="25"/>
        <v/>
      </c>
      <c r="J41" s="69" t="str">
        <f t="shared" si="25"/>
        <v/>
      </c>
      <c r="K41" s="69" t="str">
        <f t="shared" si="25"/>
        <v/>
      </c>
      <c r="L41" s="69">
        <f>IFERROR(F41/SUM(F38:F48,F511:F521)*100,"")</f>
        <v>3.8461538461538463</v>
      </c>
      <c r="M41" s="69" t="str">
        <f>IFERROR(G41/SUM(G38:G48,G511:G521)*100,"")</f>
        <v/>
      </c>
    </row>
    <row r="42" spans="1:13" ht="12" customHeight="1" x14ac:dyDescent="0.15">
      <c r="A42" s="50" t="s">
        <v>185</v>
      </c>
      <c r="B42" s="53"/>
      <c r="C42" s="53"/>
      <c r="D42" s="53"/>
      <c r="E42" s="53"/>
      <c r="F42" s="53">
        <v>4</v>
      </c>
      <c r="G42" s="59"/>
      <c r="H42" s="69" t="str">
        <f t="shared" ref="H42:K42" si="26">IFERROR(B42/SUM(B38:B48,B511:B521)*100,"")</f>
        <v/>
      </c>
      <c r="I42" s="69" t="str">
        <f t="shared" si="26"/>
        <v/>
      </c>
      <c r="J42" s="69" t="str">
        <f t="shared" si="26"/>
        <v/>
      </c>
      <c r="K42" s="69" t="str">
        <f t="shared" si="26"/>
        <v/>
      </c>
      <c r="L42" s="69">
        <f>IFERROR(F42/SUM(F38:F48,F511:F521)*100,"")</f>
        <v>7.6923076923076925</v>
      </c>
      <c r="M42" s="69" t="str">
        <f>IFERROR(G42/SUM(G38:G48,G511:G521)*100,"")</f>
        <v/>
      </c>
    </row>
    <row r="43" spans="1:13" ht="12" customHeight="1" x14ac:dyDescent="0.15">
      <c r="A43" s="50" t="s">
        <v>186</v>
      </c>
      <c r="B43" s="53"/>
      <c r="C43" s="53"/>
      <c r="D43" s="53"/>
      <c r="E43" s="53"/>
      <c r="F43" s="53"/>
      <c r="G43" s="59"/>
      <c r="H43" s="69" t="str">
        <f t="shared" ref="H43:K43" si="27">IFERROR(B43/SUM(B38:B48,B511:B521)*100,"")</f>
        <v/>
      </c>
      <c r="I43" s="69" t="str">
        <f t="shared" si="27"/>
        <v/>
      </c>
      <c r="J43" s="69" t="str">
        <f t="shared" si="27"/>
        <v/>
      </c>
      <c r="K43" s="69" t="str">
        <f t="shared" si="27"/>
        <v/>
      </c>
      <c r="L43" s="69">
        <f>IFERROR(F43/SUM(F38:F48,F511:F521)*100,"")</f>
        <v>0</v>
      </c>
      <c r="M43" s="69" t="str">
        <f>IFERROR(G43/SUM(G38:G48,G511:G521)*100,"")</f>
        <v/>
      </c>
    </row>
    <row r="44" spans="1:13" ht="12" customHeight="1" x14ac:dyDescent="0.15">
      <c r="A44" s="50" t="s">
        <v>187</v>
      </c>
      <c r="B44" s="53"/>
      <c r="C44" s="53"/>
      <c r="D44" s="53"/>
      <c r="E44" s="53"/>
      <c r="F44" s="53">
        <v>4</v>
      </c>
      <c r="G44" s="59"/>
      <c r="H44" s="69" t="str">
        <f t="shared" ref="H44:K44" si="28">IFERROR(B44/SUM(B38:B48,B511:B521)*100,"")</f>
        <v/>
      </c>
      <c r="I44" s="69" t="str">
        <f t="shared" si="28"/>
        <v/>
      </c>
      <c r="J44" s="69" t="str">
        <f t="shared" si="28"/>
        <v/>
      </c>
      <c r="K44" s="69" t="str">
        <f t="shared" si="28"/>
        <v/>
      </c>
      <c r="L44" s="69">
        <f>IFERROR(F44/SUM(F38:F48,F511:F521)*100,"")</f>
        <v>7.6923076923076925</v>
      </c>
      <c r="M44" s="69" t="str">
        <f>IFERROR(G44/SUM(G38:G48,G511:G521)*100,"")</f>
        <v/>
      </c>
    </row>
    <row r="45" spans="1:13" ht="12" customHeight="1" x14ac:dyDescent="0.15">
      <c r="A45" s="50" t="s">
        <v>188</v>
      </c>
      <c r="B45" s="53"/>
      <c r="C45" s="53"/>
      <c r="D45" s="53"/>
      <c r="E45" s="53"/>
      <c r="F45" s="53">
        <v>1</v>
      </c>
      <c r="G45" s="59"/>
      <c r="H45" s="69" t="str">
        <f t="shared" ref="H45:K45" si="29">IFERROR(B45/SUM(B38:B48,B511:B521)*100,"")</f>
        <v/>
      </c>
      <c r="I45" s="69" t="str">
        <f t="shared" si="29"/>
        <v/>
      </c>
      <c r="J45" s="69" t="str">
        <f t="shared" si="29"/>
        <v/>
      </c>
      <c r="K45" s="69" t="str">
        <f t="shared" si="29"/>
        <v/>
      </c>
      <c r="L45" s="69">
        <f>IFERROR(F45/SUM(F38:F48,F511:F521)*100,"")</f>
        <v>1.9230769230769231</v>
      </c>
      <c r="M45" s="69" t="str">
        <f>IFERROR(G45/SUM(G38:G48,G511:G521)*100,"")</f>
        <v/>
      </c>
    </row>
    <row r="46" spans="1:13" ht="12" customHeight="1" x14ac:dyDescent="0.15">
      <c r="A46" s="50" t="s">
        <v>189</v>
      </c>
      <c r="B46" s="53"/>
      <c r="C46" s="53"/>
      <c r="D46" s="53"/>
      <c r="E46" s="53"/>
      <c r="F46" s="53">
        <v>3</v>
      </c>
      <c r="G46" s="59"/>
      <c r="H46" s="69" t="str">
        <f t="shared" ref="H46:K46" si="30">IFERROR(B46/SUM(B38:B48,B511:B521)*100,"")</f>
        <v/>
      </c>
      <c r="I46" s="69" t="str">
        <f t="shared" si="30"/>
        <v/>
      </c>
      <c r="J46" s="69" t="str">
        <f t="shared" si="30"/>
        <v/>
      </c>
      <c r="K46" s="69" t="str">
        <f t="shared" si="30"/>
        <v/>
      </c>
      <c r="L46" s="69">
        <f>IFERROR(F46/SUM(F38:F48,F511:F521)*100,"")</f>
        <v>5.7692307692307692</v>
      </c>
      <c r="M46" s="69" t="str">
        <f>IFERROR(G46/SUM(G38:G48,G511:G521)*100,"")</f>
        <v/>
      </c>
    </row>
    <row r="47" spans="1:13" ht="12" customHeight="1" x14ac:dyDescent="0.15">
      <c r="A47" s="50" t="s">
        <v>190</v>
      </c>
      <c r="B47" s="53"/>
      <c r="C47" s="53"/>
      <c r="D47" s="53"/>
      <c r="E47" s="53"/>
      <c r="F47" s="53">
        <v>9</v>
      </c>
      <c r="G47" s="59"/>
      <c r="H47" s="69" t="str">
        <f t="shared" ref="H47:K47" si="31">IFERROR(B47/SUM(B38:B48,B511:B521)*100,"")</f>
        <v/>
      </c>
      <c r="I47" s="69" t="str">
        <f t="shared" si="31"/>
        <v/>
      </c>
      <c r="J47" s="69" t="str">
        <f t="shared" si="31"/>
        <v/>
      </c>
      <c r="K47" s="69" t="str">
        <f t="shared" si="31"/>
        <v/>
      </c>
      <c r="L47" s="69">
        <f>IFERROR(F47/SUM(F38:F48,F511:F521)*100,"")</f>
        <v>17.307692307692307</v>
      </c>
      <c r="M47" s="69" t="str">
        <f>IFERROR(G47/SUM(G38:G48,G511:G521)*100,"")</f>
        <v/>
      </c>
    </row>
    <row r="48" spans="1:13" ht="12" customHeight="1" x14ac:dyDescent="0.15">
      <c r="A48" s="50" t="s">
        <v>191</v>
      </c>
      <c r="B48" s="53"/>
      <c r="C48" s="53"/>
      <c r="D48" s="53"/>
      <c r="E48" s="53"/>
      <c r="F48" s="53">
        <v>1</v>
      </c>
      <c r="G48" s="59"/>
      <c r="H48" s="69" t="str">
        <f t="shared" ref="H48:K48" si="32">IFERROR(B48/SUM(B38:B48,B511:B521)*100,"")</f>
        <v/>
      </c>
      <c r="I48" s="69" t="str">
        <f t="shared" si="32"/>
        <v/>
      </c>
      <c r="J48" s="69" t="str">
        <f t="shared" si="32"/>
        <v/>
      </c>
      <c r="K48" s="69" t="str">
        <f t="shared" si="32"/>
        <v/>
      </c>
      <c r="L48" s="69">
        <f>IFERROR(F48/SUM(F38:F48,F511:F521)*100,"")</f>
        <v>1.9230769230769231</v>
      </c>
      <c r="M48" s="69" t="str">
        <f>IFERROR(G48/SUM(G38:G48,G511:G521)*100,"")</f>
        <v/>
      </c>
    </row>
    <row r="49" spans="1:13" ht="12" customHeight="1" x14ac:dyDescent="0.15">
      <c r="A49" s="48" t="s">
        <v>44</v>
      </c>
      <c r="B49" s="49"/>
      <c r="C49" s="49"/>
      <c r="D49" s="49"/>
      <c r="E49" s="49"/>
      <c r="F49" s="49"/>
      <c r="G49" s="49"/>
      <c r="H49" s="5"/>
      <c r="I49" s="5"/>
      <c r="J49" s="5"/>
      <c r="K49" s="5"/>
      <c r="L49" s="5"/>
      <c r="M49" s="13"/>
    </row>
    <row r="50" spans="1:13" ht="12" customHeight="1" x14ac:dyDescent="0.15">
      <c r="A50" s="90" t="s">
        <v>181</v>
      </c>
      <c r="B50" s="91">
        <v>3</v>
      </c>
      <c r="C50" s="91">
        <v>2</v>
      </c>
      <c r="D50" s="91"/>
      <c r="E50" s="91"/>
      <c r="F50" s="91"/>
      <c r="G50" s="92"/>
      <c r="H50" s="69">
        <f t="shared" ref="H50:K50" si="33">(B50/SUM(B50:B60)*100)</f>
        <v>5.8823529411764701</v>
      </c>
      <c r="I50" s="69">
        <f t="shared" si="33"/>
        <v>4.0816326530612246</v>
      </c>
      <c r="J50" s="69">
        <f t="shared" si="33"/>
        <v>0</v>
      </c>
      <c r="K50" s="69">
        <f t="shared" si="33"/>
        <v>0</v>
      </c>
      <c r="L50" s="69">
        <f>(F50/SUM(F50:F60)*100)</f>
        <v>0</v>
      </c>
      <c r="M50" s="69" t="e">
        <f>(G50/SUM(G50:G60)*100)</f>
        <v>#DIV/0!</v>
      </c>
    </row>
    <row r="51" spans="1:13" ht="12" customHeight="1" x14ac:dyDescent="0.15">
      <c r="A51" s="50" t="s">
        <v>182</v>
      </c>
      <c r="B51" s="53">
        <v>1</v>
      </c>
      <c r="C51" s="53">
        <v>2</v>
      </c>
      <c r="D51" s="53">
        <v>2</v>
      </c>
      <c r="E51" s="53">
        <v>1</v>
      </c>
      <c r="F51" s="53">
        <v>3</v>
      </c>
      <c r="G51" s="59"/>
      <c r="H51" s="14">
        <f t="shared" ref="H51:K51" si="34">(B51/SUM(B50:B60)*100)</f>
        <v>1.9607843137254901</v>
      </c>
      <c r="I51" s="14">
        <f t="shared" si="34"/>
        <v>4.0816326530612246</v>
      </c>
      <c r="J51" s="14">
        <f t="shared" si="34"/>
        <v>4.2553191489361701</v>
      </c>
      <c r="K51" s="14">
        <f t="shared" si="34"/>
        <v>2.2727272727272729</v>
      </c>
      <c r="L51" s="14">
        <f>(F51/SUM(F50:F60)*100)</f>
        <v>6.25</v>
      </c>
      <c r="M51" s="14" t="e">
        <f>(G51/SUM(G50:G60)*100)</f>
        <v>#DIV/0!</v>
      </c>
    </row>
    <row r="52" spans="1:13" ht="12" customHeight="1" x14ac:dyDescent="0.15">
      <c r="A52" s="50" t="s">
        <v>183</v>
      </c>
      <c r="B52" s="53"/>
      <c r="C52" s="53"/>
      <c r="D52" s="53"/>
      <c r="E52" s="53">
        <v>2</v>
      </c>
      <c r="F52" s="53">
        <v>2</v>
      </c>
      <c r="G52" s="59"/>
      <c r="H52" s="14">
        <f t="shared" ref="H52:K52" si="35">(B52/SUM(B50:B60)*100)</f>
        <v>0</v>
      </c>
      <c r="I52" s="14">
        <f t="shared" si="35"/>
        <v>0</v>
      </c>
      <c r="J52" s="14">
        <f t="shared" si="35"/>
        <v>0</v>
      </c>
      <c r="K52" s="14">
        <f t="shared" si="35"/>
        <v>4.5454545454545459</v>
      </c>
      <c r="L52" s="14">
        <f>(F52/SUM(F50:F60)*100)</f>
        <v>4.1666666666666661</v>
      </c>
      <c r="M52" s="14" t="e">
        <f>(G52/SUM(G50:G60)*100)</f>
        <v>#DIV/0!</v>
      </c>
    </row>
    <row r="53" spans="1:13" ht="12" customHeight="1" x14ac:dyDescent="0.15">
      <c r="A53" s="50" t="s">
        <v>184</v>
      </c>
      <c r="B53" s="53">
        <v>1</v>
      </c>
      <c r="C53" s="53">
        <v>1</v>
      </c>
      <c r="D53" s="53">
        <v>1</v>
      </c>
      <c r="E53" s="53"/>
      <c r="F53" s="53"/>
      <c r="G53" s="59"/>
      <c r="H53" s="14">
        <f t="shared" ref="H53:K53" si="36">(B53/SUM(B50:B60)*100)</f>
        <v>1.9607843137254901</v>
      </c>
      <c r="I53" s="14">
        <f t="shared" si="36"/>
        <v>2.0408163265306123</v>
      </c>
      <c r="J53" s="14">
        <f t="shared" si="36"/>
        <v>2.1276595744680851</v>
      </c>
      <c r="K53" s="14">
        <f t="shared" si="36"/>
        <v>0</v>
      </c>
      <c r="L53" s="14">
        <f>(F53/SUM(F50:F60)*100)</f>
        <v>0</v>
      </c>
      <c r="M53" s="14" t="e">
        <f>(G53/SUM(G50:G60)*100)</f>
        <v>#DIV/0!</v>
      </c>
    </row>
    <row r="54" spans="1:13" ht="12" customHeight="1" x14ac:dyDescent="0.15">
      <c r="A54" s="50" t="s">
        <v>185</v>
      </c>
      <c r="B54" s="53">
        <v>13</v>
      </c>
      <c r="C54" s="53">
        <v>10</v>
      </c>
      <c r="D54" s="53">
        <v>9</v>
      </c>
      <c r="E54" s="53">
        <v>9</v>
      </c>
      <c r="F54" s="53">
        <v>9</v>
      </c>
      <c r="G54" s="59"/>
      <c r="H54" s="14">
        <f t="shared" ref="H54:K54" si="37">(B54/SUM(B50:B60)*100)</f>
        <v>25.490196078431371</v>
      </c>
      <c r="I54" s="14">
        <f t="shared" si="37"/>
        <v>20.408163265306122</v>
      </c>
      <c r="J54" s="14">
        <f t="shared" si="37"/>
        <v>19.148936170212767</v>
      </c>
      <c r="K54" s="14">
        <f t="shared" si="37"/>
        <v>20.454545454545457</v>
      </c>
      <c r="L54" s="14">
        <f>(F54/SUM(F50:F60)*100)</f>
        <v>18.75</v>
      </c>
      <c r="M54" s="14" t="e">
        <f>(G54/SUM(G50:G60)*100)</f>
        <v>#DIV/0!</v>
      </c>
    </row>
    <row r="55" spans="1:13" ht="12" customHeight="1" x14ac:dyDescent="0.15">
      <c r="A55" s="50" t="s">
        <v>186</v>
      </c>
      <c r="B55" s="53">
        <v>2</v>
      </c>
      <c r="C55" s="53">
        <v>3</v>
      </c>
      <c r="D55" s="53">
        <v>2</v>
      </c>
      <c r="E55" s="53">
        <v>3</v>
      </c>
      <c r="F55" s="53">
        <v>3</v>
      </c>
      <c r="G55" s="59"/>
      <c r="H55" s="14">
        <f t="shared" ref="H55:K55" si="38">(B55/SUM(B50:B60)*100)</f>
        <v>3.9215686274509802</v>
      </c>
      <c r="I55" s="14">
        <f t="shared" si="38"/>
        <v>6.1224489795918364</v>
      </c>
      <c r="J55" s="14">
        <f t="shared" si="38"/>
        <v>4.2553191489361701</v>
      </c>
      <c r="K55" s="14">
        <f t="shared" si="38"/>
        <v>6.8181818181818175</v>
      </c>
      <c r="L55" s="14">
        <f>(F55/SUM(F50:F60)*100)</f>
        <v>6.25</v>
      </c>
      <c r="M55" s="14" t="e">
        <f>(G55/SUM(G50:G60)*100)</f>
        <v>#DIV/0!</v>
      </c>
    </row>
    <row r="56" spans="1:13" ht="12" customHeight="1" x14ac:dyDescent="0.15">
      <c r="A56" s="50" t="s">
        <v>187</v>
      </c>
      <c r="B56" s="53">
        <v>8</v>
      </c>
      <c r="C56" s="53">
        <v>6</v>
      </c>
      <c r="D56" s="53">
        <v>4</v>
      </c>
      <c r="E56" s="53">
        <v>6</v>
      </c>
      <c r="F56" s="53">
        <v>4</v>
      </c>
      <c r="G56" s="59"/>
      <c r="H56" s="14">
        <f t="shared" ref="H56:K56" si="39">(B56/SUM(B50:B60)*100)</f>
        <v>15.686274509803921</v>
      </c>
      <c r="I56" s="14">
        <f t="shared" si="39"/>
        <v>12.244897959183673</v>
      </c>
      <c r="J56" s="14">
        <f t="shared" si="39"/>
        <v>8.5106382978723403</v>
      </c>
      <c r="K56" s="14">
        <f t="shared" si="39"/>
        <v>13.636363636363635</v>
      </c>
      <c r="L56" s="14">
        <f>(F56/SUM(F50:F60)*100)</f>
        <v>8.3333333333333321</v>
      </c>
      <c r="M56" s="14" t="e">
        <f>(G56/SUM(G50:G60)*100)</f>
        <v>#DIV/0!</v>
      </c>
    </row>
    <row r="57" spans="1:13" ht="12" customHeight="1" x14ac:dyDescent="0.15">
      <c r="A57" s="50" t="s">
        <v>188</v>
      </c>
      <c r="B57" s="53">
        <v>5</v>
      </c>
      <c r="C57" s="53">
        <v>6</v>
      </c>
      <c r="D57" s="53">
        <v>3</v>
      </c>
      <c r="E57" s="53">
        <v>2</v>
      </c>
      <c r="F57" s="53">
        <v>4</v>
      </c>
      <c r="G57" s="59"/>
      <c r="H57" s="14">
        <f t="shared" ref="H57:K57" si="40">(B57/SUM(B50:B60)*100)</f>
        <v>9.8039215686274517</v>
      </c>
      <c r="I57" s="14">
        <f t="shared" si="40"/>
        <v>12.244897959183673</v>
      </c>
      <c r="J57" s="14">
        <f t="shared" si="40"/>
        <v>6.3829787234042552</v>
      </c>
      <c r="K57" s="14">
        <f t="shared" si="40"/>
        <v>4.5454545454545459</v>
      </c>
      <c r="L57" s="14">
        <f>(F57/SUM(F50:F60)*100)</f>
        <v>8.3333333333333321</v>
      </c>
      <c r="M57" s="14" t="e">
        <f>(G57/SUM(G50:G60)*100)</f>
        <v>#DIV/0!</v>
      </c>
    </row>
    <row r="58" spans="1:13" ht="12" customHeight="1" x14ac:dyDescent="0.15">
      <c r="A58" s="50" t="s">
        <v>189</v>
      </c>
      <c r="B58" s="53">
        <v>2</v>
      </c>
      <c r="C58" s="53">
        <v>6</v>
      </c>
      <c r="D58" s="53">
        <v>12</v>
      </c>
      <c r="E58" s="53">
        <v>7</v>
      </c>
      <c r="F58" s="53">
        <v>10</v>
      </c>
      <c r="G58" s="59"/>
      <c r="H58" s="14">
        <f t="shared" ref="H58:K58" si="41">(B58/SUM(B50:B60)*100)</f>
        <v>3.9215686274509802</v>
      </c>
      <c r="I58" s="14">
        <f t="shared" si="41"/>
        <v>12.244897959183673</v>
      </c>
      <c r="J58" s="14">
        <f t="shared" si="41"/>
        <v>25.531914893617021</v>
      </c>
      <c r="K58" s="14">
        <f t="shared" si="41"/>
        <v>15.909090909090908</v>
      </c>
      <c r="L58" s="14">
        <f>(F58/SUM(F50:F60)*100)</f>
        <v>20.833333333333336</v>
      </c>
      <c r="M58" s="14" t="e">
        <f>(G58/SUM(G50:G60)*100)</f>
        <v>#DIV/0!</v>
      </c>
    </row>
    <row r="59" spans="1:13" ht="12" customHeight="1" x14ac:dyDescent="0.15">
      <c r="A59" s="50" t="s">
        <v>190</v>
      </c>
      <c r="B59" s="53">
        <v>11</v>
      </c>
      <c r="C59" s="53">
        <v>10</v>
      </c>
      <c r="D59" s="53">
        <v>12</v>
      </c>
      <c r="E59" s="53">
        <v>13</v>
      </c>
      <c r="F59" s="53">
        <v>12</v>
      </c>
      <c r="G59" s="59"/>
      <c r="H59" s="14">
        <f t="shared" ref="H59:K59" si="42">(B59/SUM(B50:B60)*100)</f>
        <v>21.568627450980394</v>
      </c>
      <c r="I59" s="14">
        <f t="shared" si="42"/>
        <v>20.408163265306122</v>
      </c>
      <c r="J59" s="14">
        <f t="shared" si="42"/>
        <v>25.531914893617021</v>
      </c>
      <c r="K59" s="14">
        <f t="shared" si="42"/>
        <v>29.545454545454547</v>
      </c>
      <c r="L59" s="14">
        <f>(F59/SUM(F50:F60)*100)</f>
        <v>25</v>
      </c>
      <c r="M59" s="14" t="e">
        <f>(G59/SUM(G50:G60)*100)</f>
        <v>#DIV/0!</v>
      </c>
    </row>
    <row r="60" spans="1:13" ht="12" customHeight="1" x14ac:dyDescent="0.15">
      <c r="A60" s="50" t="s">
        <v>191</v>
      </c>
      <c r="B60" s="53">
        <v>5</v>
      </c>
      <c r="C60" s="53">
        <v>3</v>
      </c>
      <c r="D60" s="53">
        <v>2</v>
      </c>
      <c r="E60" s="53">
        <v>1</v>
      </c>
      <c r="F60" s="53">
        <v>1</v>
      </c>
      <c r="G60" s="59"/>
      <c r="H60" s="14">
        <f t="shared" ref="H60:K60" si="43">(B60/SUM(B50:B60)*100)</f>
        <v>9.8039215686274517</v>
      </c>
      <c r="I60" s="14">
        <f t="shared" si="43"/>
        <v>6.1224489795918364</v>
      </c>
      <c r="J60" s="14">
        <f t="shared" si="43"/>
        <v>4.2553191489361701</v>
      </c>
      <c r="K60" s="14">
        <f t="shared" si="43"/>
        <v>2.2727272727272729</v>
      </c>
      <c r="L60" s="14">
        <f>(F60/SUM(F50:F60)*100)</f>
        <v>2.083333333333333</v>
      </c>
      <c r="M60" s="14" t="e">
        <f>(G60/SUM(G50:G60)*100)</f>
        <v>#DIV/0!</v>
      </c>
    </row>
    <row r="61" spans="1:13" s="6" customFormat="1" x14ac:dyDescent="0.15">
      <c r="B61" s="44"/>
      <c r="C61" s="44"/>
      <c r="D61" s="44"/>
      <c r="E61" s="44"/>
      <c r="F61" s="44"/>
      <c r="G61" s="44"/>
    </row>
    <row r="62" spans="1:13" ht="12" customHeight="1" x14ac:dyDescent="0.15">
      <c r="A62" s="6"/>
      <c r="B62" s="99"/>
      <c r="C62" s="100"/>
      <c r="D62" s="100" t="s">
        <v>178</v>
      </c>
      <c r="E62" s="100"/>
      <c r="F62" s="100"/>
      <c r="G62" s="101"/>
      <c r="H62" s="99"/>
      <c r="I62" s="100"/>
      <c r="J62" s="100" t="s">
        <v>179</v>
      </c>
      <c r="K62" s="100"/>
      <c r="L62" s="100"/>
      <c r="M62" s="101"/>
    </row>
    <row r="63" spans="1:13" ht="12" customHeight="1" x14ac:dyDescent="0.15">
      <c r="A63" s="6"/>
      <c r="B63" s="2" t="s">
        <v>33</v>
      </c>
      <c r="C63" s="2" t="s">
        <v>34</v>
      </c>
      <c r="D63" s="2" t="s">
        <v>35</v>
      </c>
      <c r="E63" s="2" t="s">
        <v>36</v>
      </c>
      <c r="F63" s="2" t="s">
        <v>37</v>
      </c>
      <c r="G63" s="2" t="s">
        <v>38</v>
      </c>
      <c r="H63" s="2" t="s">
        <v>33</v>
      </c>
      <c r="I63" s="2" t="s">
        <v>34</v>
      </c>
      <c r="J63" s="2" t="s">
        <v>35</v>
      </c>
      <c r="K63" s="2" t="s">
        <v>36</v>
      </c>
      <c r="L63" s="2" t="s">
        <v>37</v>
      </c>
      <c r="M63" s="2" t="s">
        <v>37</v>
      </c>
    </row>
    <row r="64" spans="1:13" ht="12" customHeight="1" x14ac:dyDescent="0.15">
      <c r="A64" s="48" t="s">
        <v>45</v>
      </c>
      <c r="B64" s="49"/>
      <c r="C64" s="49"/>
      <c r="D64" s="49"/>
      <c r="E64" s="49"/>
      <c r="F64" s="49"/>
      <c r="G64" s="49"/>
      <c r="H64" s="5"/>
      <c r="I64" s="5"/>
      <c r="J64" s="5"/>
      <c r="K64" s="5"/>
      <c r="L64" s="5"/>
      <c r="M64" s="13"/>
    </row>
    <row r="65" spans="1:13" ht="12" customHeight="1" x14ac:dyDescent="0.15">
      <c r="A65" s="90" t="s">
        <v>181</v>
      </c>
      <c r="B65" s="91">
        <v>2</v>
      </c>
      <c r="C65" s="91">
        <v>1</v>
      </c>
      <c r="D65" s="91">
        <v>2</v>
      </c>
      <c r="E65" s="91">
        <v>1</v>
      </c>
      <c r="F65" s="91"/>
      <c r="G65" s="92"/>
      <c r="H65" s="69">
        <f t="shared" ref="H65:K65" si="44">(B65/SUM(B65:B75)*100)</f>
        <v>4.1666666666666661</v>
      </c>
      <c r="I65" s="69">
        <f t="shared" si="44"/>
        <v>1.8181818181818181</v>
      </c>
      <c r="J65" s="69">
        <f t="shared" si="44"/>
        <v>3.7735849056603774</v>
      </c>
      <c r="K65" s="69">
        <f t="shared" si="44"/>
        <v>1.9607843137254901</v>
      </c>
      <c r="L65" s="69">
        <f>(F65/SUM(F65:F75)*100)</f>
        <v>0</v>
      </c>
      <c r="M65" s="69" t="e">
        <f>(G65/SUM(G65:G75)*100)</f>
        <v>#DIV/0!</v>
      </c>
    </row>
    <row r="66" spans="1:13" ht="12" customHeight="1" x14ac:dyDescent="0.15">
      <c r="A66" s="50" t="s">
        <v>182</v>
      </c>
      <c r="B66" s="53">
        <v>1</v>
      </c>
      <c r="C66" s="53">
        <v>1</v>
      </c>
      <c r="D66" s="53">
        <v>1</v>
      </c>
      <c r="E66" s="53">
        <v>1</v>
      </c>
      <c r="F66" s="53">
        <v>2</v>
      </c>
      <c r="G66" s="59"/>
      <c r="H66" s="14">
        <f t="shared" ref="H66:K66" si="45">(B66/SUM(B65:B75)*100)</f>
        <v>2.083333333333333</v>
      </c>
      <c r="I66" s="14">
        <f t="shared" si="45"/>
        <v>1.8181818181818181</v>
      </c>
      <c r="J66" s="14">
        <f t="shared" si="45"/>
        <v>1.8867924528301887</v>
      </c>
      <c r="K66" s="14">
        <f t="shared" si="45"/>
        <v>1.9607843137254901</v>
      </c>
      <c r="L66" s="14">
        <f>(F66/SUM(F65:F75)*100)</f>
        <v>3.4482758620689653</v>
      </c>
      <c r="M66" s="14" t="e">
        <f>(G66/SUM(G65:G75)*100)</f>
        <v>#DIV/0!</v>
      </c>
    </row>
    <row r="67" spans="1:13" ht="12" customHeight="1" x14ac:dyDescent="0.15">
      <c r="A67" s="50" t="s">
        <v>183</v>
      </c>
      <c r="B67" s="53"/>
      <c r="C67" s="53"/>
      <c r="D67" s="53">
        <v>1</v>
      </c>
      <c r="E67" s="53">
        <v>1</v>
      </c>
      <c r="F67" s="53"/>
      <c r="G67" s="59"/>
      <c r="H67" s="14">
        <f t="shared" ref="H67:K67" si="46">(B67/SUM(B65:B75)*100)</f>
        <v>0</v>
      </c>
      <c r="I67" s="14">
        <f t="shared" si="46"/>
        <v>0</v>
      </c>
      <c r="J67" s="14">
        <f t="shared" si="46"/>
        <v>1.8867924528301887</v>
      </c>
      <c r="K67" s="14">
        <f t="shared" si="46"/>
        <v>1.9607843137254901</v>
      </c>
      <c r="L67" s="14">
        <f>(F67/SUM(F65:F75)*100)</f>
        <v>0</v>
      </c>
      <c r="M67" s="14" t="e">
        <f>(G67/SUM(G65:G75)*100)</f>
        <v>#DIV/0!</v>
      </c>
    </row>
    <row r="68" spans="1:13" ht="12" customHeight="1" x14ac:dyDescent="0.15">
      <c r="A68" s="50" t="s">
        <v>184</v>
      </c>
      <c r="B68" s="53">
        <v>1</v>
      </c>
      <c r="C68" s="53">
        <v>1</v>
      </c>
      <c r="D68" s="53"/>
      <c r="E68" s="53">
        <v>1</v>
      </c>
      <c r="F68" s="53"/>
      <c r="G68" s="59"/>
      <c r="H68" s="14">
        <f t="shared" ref="H68:K68" si="47">(B68/SUM(B65:B75)*100)</f>
        <v>2.083333333333333</v>
      </c>
      <c r="I68" s="14">
        <f t="shared" si="47"/>
        <v>1.8181818181818181</v>
      </c>
      <c r="J68" s="14">
        <f t="shared" si="47"/>
        <v>0</v>
      </c>
      <c r="K68" s="14">
        <f t="shared" si="47"/>
        <v>1.9607843137254901</v>
      </c>
      <c r="L68" s="14">
        <f>(F68/SUM(F65:F75)*100)</f>
        <v>0</v>
      </c>
      <c r="M68" s="14" t="e">
        <f>(G68/SUM(G65:G75)*100)</f>
        <v>#DIV/0!</v>
      </c>
    </row>
    <row r="69" spans="1:13" ht="12" customHeight="1" x14ac:dyDescent="0.15">
      <c r="A69" s="50" t="s">
        <v>185</v>
      </c>
      <c r="B69" s="53">
        <v>14</v>
      </c>
      <c r="C69" s="53">
        <v>14</v>
      </c>
      <c r="D69" s="53">
        <v>11</v>
      </c>
      <c r="E69" s="53">
        <v>10</v>
      </c>
      <c r="F69" s="53">
        <v>9</v>
      </c>
      <c r="G69" s="59"/>
      <c r="H69" s="14">
        <f t="shared" ref="H69:K69" si="48">(B69/SUM(B65:B75)*100)</f>
        <v>29.166666666666668</v>
      </c>
      <c r="I69" s="14">
        <f t="shared" si="48"/>
        <v>25.454545454545453</v>
      </c>
      <c r="J69" s="14">
        <f t="shared" si="48"/>
        <v>20.754716981132077</v>
      </c>
      <c r="K69" s="14">
        <f t="shared" si="48"/>
        <v>19.607843137254903</v>
      </c>
      <c r="L69" s="14">
        <f>(F69/SUM(F65:F75)*100)</f>
        <v>15.517241379310345</v>
      </c>
      <c r="M69" s="14" t="e">
        <f>(G69/SUM(G65:G75)*100)</f>
        <v>#DIV/0!</v>
      </c>
    </row>
    <row r="70" spans="1:13" ht="12" customHeight="1" x14ac:dyDescent="0.15">
      <c r="A70" s="50" t="s">
        <v>186</v>
      </c>
      <c r="B70" s="53">
        <v>6</v>
      </c>
      <c r="C70" s="53">
        <v>8</v>
      </c>
      <c r="D70" s="53">
        <v>4</v>
      </c>
      <c r="E70" s="53">
        <v>3</v>
      </c>
      <c r="F70" s="53">
        <v>2</v>
      </c>
      <c r="G70" s="59"/>
      <c r="H70" s="14">
        <f t="shared" ref="H70:K70" si="49">(B70/SUM(B65:B75)*100)</f>
        <v>12.5</v>
      </c>
      <c r="I70" s="14">
        <f t="shared" si="49"/>
        <v>14.545454545454545</v>
      </c>
      <c r="J70" s="14">
        <f t="shared" si="49"/>
        <v>7.5471698113207548</v>
      </c>
      <c r="K70" s="14">
        <f t="shared" si="49"/>
        <v>5.8823529411764701</v>
      </c>
      <c r="L70" s="14">
        <f>(F70/SUM(F65:F75)*100)</f>
        <v>3.4482758620689653</v>
      </c>
      <c r="M70" s="14" t="e">
        <f>(G70/SUM(G65:G75)*100)</f>
        <v>#DIV/0!</v>
      </c>
    </row>
    <row r="71" spans="1:13" ht="12" customHeight="1" x14ac:dyDescent="0.15">
      <c r="A71" s="50" t="s">
        <v>187</v>
      </c>
      <c r="B71" s="53">
        <v>5</v>
      </c>
      <c r="C71" s="53">
        <v>5</v>
      </c>
      <c r="D71" s="53">
        <v>5</v>
      </c>
      <c r="E71" s="53">
        <v>5</v>
      </c>
      <c r="F71" s="53">
        <v>2</v>
      </c>
      <c r="G71" s="59"/>
      <c r="H71" s="14">
        <f t="shared" ref="H71:K71" si="50">(B71/SUM(B65:B75)*100)</f>
        <v>10.416666666666668</v>
      </c>
      <c r="I71" s="14">
        <f t="shared" si="50"/>
        <v>9.0909090909090917</v>
      </c>
      <c r="J71" s="14">
        <f t="shared" si="50"/>
        <v>9.433962264150944</v>
      </c>
      <c r="K71" s="14">
        <f t="shared" si="50"/>
        <v>9.8039215686274517</v>
      </c>
      <c r="L71" s="14">
        <f>(F71/SUM(F65:F75)*100)</f>
        <v>3.4482758620689653</v>
      </c>
      <c r="M71" s="14" t="e">
        <f>(G71/SUM(G65:G75)*100)</f>
        <v>#DIV/0!</v>
      </c>
    </row>
    <row r="72" spans="1:13" ht="12" customHeight="1" x14ac:dyDescent="0.15">
      <c r="A72" s="50" t="s">
        <v>188</v>
      </c>
      <c r="B72" s="53">
        <v>3</v>
      </c>
      <c r="C72" s="53">
        <v>4</v>
      </c>
      <c r="D72" s="53">
        <v>4</v>
      </c>
      <c r="E72" s="53">
        <v>6</v>
      </c>
      <c r="F72" s="53">
        <v>5</v>
      </c>
      <c r="G72" s="59"/>
      <c r="H72" s="14">
        <f t="shared" ref="H72:K72" si="51">(B72/SUM(B65:B75)*100)</f>
        <v>6.25</v>
      </c>
      <c r="I72" s="14">
        <f t="shared" si="51"/>
        <v>7.2727272727272725</v>
      </c>
      <c r="J72" s="14">
        <f t="shared" si="51"/>
        <v>7.5471698113207548</v>
      </c>
      <c r="K72" s="14">
        <f t="shared" si="51"/>
        <v>11.76470588235294</v>
      </c>
      <c r="L72" s="14">
        <f>(F72/SUM(F65:F75)*100)</f>
        <v>8.6206896551724146</v>
      </c>
      <c r="M72" s="14" t="e">
        <f>(G72/SUM(G65:G75)*100)</f>
        <v>#DIV/0!</v>
      </c>
    </row>
    <row r="73" spans="1:13" ht="12" customHeight="1" x14ac:dyDescent="0.15">
      <c r="A73" s="50" t="s">
        <v>189</v>
      </c>
      <c r="B73" s="53">
        <v>2</v>
      </c>
      <c r="C73" s="53">
        <v>4</v>
      </c>
      <c r="D73" s="53">
        <v>12</v>
      </c>
      <c r="E73" s="53">
        <v>9</v>
      </c>
      <c r="F73" s="53">
        <v>17</v>
      </c>
      <c r="G73" s="59"/>
      <c r="H73" s="14">
        <f t="shared" ref="H73:K73" si="52">(B73/SUM(B65:B75)*100)</f>
        <v>4.1666666666666661</v>
      </c>
      <c r="I73" s="14">
        <f t="shared" si="52"/>
        <v>7.2727272727272725</v>
      </c>
      <c r="J73" s="14">
        <f t="shared" si="52"/>
        <v>22.641509433962266</v>
      </c>
      <c r="K73" s="14">
        <f t="shared" si="52"/>
        <v>17.647058823529413</v>
      </c>
      <c r="L73" s="14">
        <f>(F73/SUM(F65:F75)*100)</f>
        <v>29.310344827586203</v>
      </c>
      <c r="M73" s="14" t="e">
        <f>(G73/SUM(G65:G75)*100)</f>
        <v>#DIV/0!</v>
      </c>
    </row>
    <row r="74" spans="1:13" ht="12" customHeight="1" x14ac:dyDescent="0.15">
      <c r="A74" s="50" t="s">
        <v>190</v>
      </c>
      <c r="B74" s="53">
        <v>11</v>
      </c>
      <c r="C74" s="53">
        <v>15</v>
      </c>
      <c r="D74" s="53">
        <v>11</v>
      </c>
      <c r="E74" s="53">
        <v>12</v>
      </c>
      <c r="F74" s="53">
        <v>20</v>
      </c>
      <c r="G74" s="59"/>
      <c r="H74" s="14">
        <f t="shared" ref="H74:K74" si="53">(B74/SUM(B65:B75)*100)</f>
        <v>22.916666666666664</v>
      </c>
      <c r="I74" s="14">
        <f t="shared" si="53"/>
        <v>27.27272727272727</v>
      </c>
      <c r="J74" s="14">
        <f t="shared" si="53"/>
        <v>20.754716981132077</v>
      </c>
      <c r="K74" s="14">
        <f t="shared" si="53"/>
        <v>23.52941176470588</v>
      </c>
      <c r="L74" s="14">
        <f>(F74/SUM(F65:F75)*100)</f>
        <v>34.482758620689658</v>
      </c>
      <c r="M74" s="14" t="e">
        <f>(G74/SUM(G65:G75)*100)</f>
        <v>#DIV/0!</v>
      </c>
    </row>
    <row r="75" spans="1:13" ht="12" customHeight="1" x14ac:dyDescent="0.15">
      <c r="A75" s="55" t="s">
        <v>191</v>
      </c>
      <c r="B75" s="56">
        <v>3</v>
      </c>
      <c r="C75" s="56">
        <v>2</v>
      </c>
      <c r="D75" s="56">
        <v>2</v>
      </c>
      <c r="E75" s="56">
        <v>2</v>
      </c>
      <c r="F75" s="56">
        <v>1</v>
      </c>
      <c r="G75" s="60"/>
      <c r="H75" s="57">
        <f t="shared" ref="H75:K75" si="54">(B75/SUM(B65:B75)*100)</f>
        <v>6.25</v>
      </c>
      <c r="I75" s="57">
        <f t="shared" si="54"/>
        <v>3.6363636363636362</v>
      </c>
      <c r="J75" s="57">
        <f t="shared" si="54"/>
        <v>3.7735849056603774</v>
      </c>
      <c r="K75" s="57">
        <f t="shared" si="54"/>
        <v>3.9215686274509802</v>
      </c>
      <c r="L75" s="57">
        <f>(F75/SUM(F65:F75)*100)</f>
        <v>1.7241379310344827</v>
      </c>
      <c r="M75" s="57" t="e">
        <f>(G75/SUM(G65:G75)*100)</f>
        <v>#DIV/0!</v>
      </c>
    </row>
    <row r="76" spans="1:13" ht="12" customHeight="1" x14ac:dyDescent="0.15">
      <c r="A76" s="48" t="s">
        <v>46</v>
      </c>
      <c r="B76" s="49"/>
      <c r="C76" s="49"/>
      <c r="D76" s="49"/>
      <c r="E76" s="49"/>
      <c r="F76" s="49"/>
      <c r="G76" s="49"/>
      <c r="H76" s="5"/>
      <c r="I76" s="5"/>
      <c r="J76" s="5"/>
      <c r="K76" s="5"/>
      <c r="L76" s="5"/>
      <c r="M76" s="13"/>
    </row>
    <row r="77" spans="1:13" ht="12" customHeight="1" x14ac:dyDescent="0.15">
      <c r="A77" s="90" t="s">
        <v>181</v>
      </c>
      <c r="B77" s="91">
        <v>1</v>
      </c>
      <c r="C77" s="91">
        <v>1</v>
      </c>
      <c r="D77" s="91">
        <v>1</v>
      </c>
      <c r="E77" s="91">
        <v>1</v>
      </c>
      <c r="F77" s="91">
        <v>1</v>
      </c>
      <c r="G77" s="92"/>
      <c r="H77" s="69">
        <f t="shared" ref="H77:K77" si="55">(B77/SUM(B77:B87)*100)</f>
        <v>1.6666666666666667</v>
      </c>
      <c r="I77" s="69">
        <f t="shared" si="55"/>
        <v>1.6666666666666667</v>
      </c>
      <c r="J77" s="69">
        <f t="shared" si="55"/>
        <v>1.639344262295082</v>
      </c>
      <c r="K77" s="69">
        <f t="shared" si="55"/>
        <v>1.5151515151515151</v>
      </c>
      <c r="L77" s="69">
        <f>(F77/SUM(F77:F87)*100)</f>
        <v>1.5873015873015872</v>
      </c>
      <c r="M77" s="69" t="e">
        <f>(G77/SUM(G77:G87)*100)</f>
        <v>#DIV/0!</v>
      </c>
    </row>
    <row r="78" spans="1:13" ht="12" customHeight="1" x14ac:dyDescent="0.15">
      <c r="A78" s="50" t="s">
        <v>182</v>
      </c>
      <c r="B78" s="53">
        <v>2</v>
      </c>
      <c r="C78" s="53">
        <v>3</v>
      </c>
      <c r="D78" s="53">
        <v>4</v>
      </c>
      <c r="E78" s="53">
        <v>5</v>
      </c>
      <c r="F78" s="53">
        <v>4</v>
      </c>
      <c r="G78" s="59"/>
      <c r="H78" s="14">
        <f t="shared" ref="H78:K78" si="56">(B78/SUM(B77:B87)*100)</f>
        <v>3.3333333333333335</v>
      </c>
      <c r="I78" s="14">
        <f t="shared" si="56"/>
        <v>5</v>
      </c>
      <c r="J78" s="14">
        <f t="shared" si="56"/>
        <v>6.557377049180328</v>
      </c>
      <c r="K78" s="14">
        <f t="shared" si="56"/>
        <v>7.5757575757575761</v>
      </c>
      <c r="L78" s="14">
        <f>(F78/SUM(F77:F87)*100)</f>
        <v>6.3492063492063489</v>
      </c>
      <c r="M78" s="14" t="e">
        <f>(G78/SUM(G77:G87)*100)</f>
        <v>#DIV/0!</v>
      </c>
    </row>
    <row r="79" spans="1:13" ht="12" customHeight="1" x14ac:dyDescent="0.15">
      <c r="A79" s="50" t="s">
        <v>183</v>
      </c>
      <c r="B79" s="53"/>
      <c r="C79" s="53"/>
      <c r="D79" s="53">
        <v>1</v>
      </c>
      <c r="E79" s="53">
        <v>2</v>
      </c>
      <c r="F79" s="53">
        <v>1</v>
      </c>
      <c r="G79" s="59"/>
      <c r="H79" s="14">
        <f t="shared" ref="H79:K79" si="57">(B79/SUM(B77:B87)*100)</f>
        <v>0</v>
      </c>
      <c r="I79" s="14">
        <f t="shared" si="57"/>
        <v>0</v>
      </c>
      <c r="J79" s="14">
        <f t="shared" si="57"/>
        <v>1.639344262295082</v>
      </c>
      <c r="K79" s="14">
        <f t="shared" si="57"/>
        <v>3.0303030303030303</v>
      </c>
      <c r="L79" s="14">
        <f>(F79/SUM(F77:F87)*100)</f>
        <v>1.5873015873015872</v>
      </c>
      <c r="M79" s="14" t="e">
        <f>(G79/SUM(G77:G87)*100)</f>
        <v>#DIV/0!</v>
      </c>
    </row>
    <row r="80" spans="1:13" ht="12" customHeight="1" x14ac:dyDescent="0.15">
      <c r="A80" s="50" t="s">
        <v>184</v>
      </c>
      <c r="B80" s="53">
        <v>2</v>
      </c>
      <c r="C80" s="53"/>
      <c r="D80" s="53">
        <v>1</v>
      </c>
      <c r="E80" s="53">
        <v>1</v>
      </c>
      <c r="F80" s="53"/>
      <c r="G80" s="59"/>
      <c r="H80" s="14">
        <f t="shared" ref="H80:K80" si="58">(B80/SUM(B77:B87)*100)</f>
        <v>3.3333333333333335</v>
      </c>
      <c r="I80" s="14">
        <f t="shared" si="58"/>
        <v>0</v>
      </c>
      <c r="J80" s="14">
        <f t="shared" si="58"/>
        <v>1.639344262295082</v>
      </c>
      <c r="K80" s="14">
        <f t="shared" si="58"/>
        <v>1.5151515151515151</v>
      </c>
      <c r="L80" s="14">
        <f>(F80/SUM(F77:F87)*100)</f>
        <v>0</v>
      </c>
      <c r="M80" s="14" t="e">
        <f>(G80/SUM(G77:G87)*100)</f>
        <v>#DIV/0!</v>
      </c>
    </row>
    <row r="81" spans="1:13" ht="12" customHeight="1" x14ac:dyDescent="0.15">
      <c r="A81" s="50" t="s">
        <v>185</v>
      </c>
      <c r="B81" s="53">
        <v>8</v>
      </c>
      <c r="C81" s="53">
        <v>9</v>
      </c>
      <c r="D81" s="53">
        <v>9</v>
      </c>
      <c r="E81" s="53">
        <v>8</v>
      </c>
      <c r="F81" s="53">
        <v>9</v>
      </c>
      <c r="G81" s="59"/>
      <c r="H81" s="14">
        <f t="shared" ref="H81:K81" si="59">(B81/SUM(B77:B87)*100)</f>
        <v>13.333333333333334</v>
      </c>
      <c r="I81" s="14">
        <f t="shared" si="59"/>
        <v>15</v>
      </c>
      <c r="J81" s="14">
        <f t="shared" si="59"/>
        <v>14.754098360655737</v>
      </c>
      <c r="K81" s="14">
        <f t="shared" si="59"/>
        <v>12.121212121212121</v>
      </c>
      <c r="L81" s="14">
        <f>(F81/SUM(F77:F87)*100)</f>
        <v>14.285714285714285</v>
      </c>
      <c r="M81" s="14" t="e">
        <f>(G81/SUM(G77:G87)*100)</f>
        <v>#DIV/0!</v>
      </c>
    </row>
    <row r="82" spans="1:13" ht="12" customHeight="1" x14ac:dyDescent="0.15">
      <c r="A82" s="50" t="s">
        <v>186</v>
      </c>
      <c r="B82" s="53">
        <v>6</v>
      </c>
      <c r="C82" s="53">
        <v>9</v>
      </c>
      <c r="D82" s="53">
        <v>6</v>
      </c>
      <c r="E82" s="53">
        <v>5</v>
      </c>
      <c r="F82" s="53">
        <v>2</v>
      </c>
      <c r="G82" s="59"/>
      <c r="H82" s="14">
        <f t="shared" ref="H82:K82" si="60">(B82/SUM(B77:B87)*100)</f>
        <v>10</v>
      </c>
      <c r="I82" s="14">
        <f t="shared" si="60"/>
        <v>15</v>
      </c>
      <c r="J82" s="14">
        <f t="shared" si="60"/>
        <v>9.8360655737704921</v>
      </c>
      <c r="K82" s="14">
        <f t="shared" si="60"/>
        <v>7.5757575757575761</v>
      </c>
      <c r="L82" s="14">
        <f>(F82/SUM(F77:F87)*100)</f>
        <v>3.1746031746031744</v>
      </c>
      <c r="M82" s="14" t="e">
        <f>(G82/SUM(G77:G87)*100)</f>
        <v>#DIV/0!</v>
      </c>
    </row>
    <row r="83" spans="1:13" ht="12" customHeight="1" x14ac:dyDescent="0.15">
      <c r="A83" s="50" t="s">
        <v>187</v>
      </c>
      <c r="B83" s="53">
        <v>8</v>
      </c>
      <c r="C83" s="53">
        <v>7</v>
      </c>
      <c r="D83" s="53">
        <v>7</v>
      </c>
      <c r="E83" s="53">
        <v>8</v>
      </c>
      <c r="F83" s="53">
        <v>8</v>
      </c>
      <c r="G83" s="59"/>
      <c r="H83" s="14">
        <f t="shared" ref="H83:K83" si="61">(B83/SUM(B77:B87)*100)</f>
        <v>13.333333333333334</v>
      </c>
      <c r="I83" s="14">
        <f t="shared" si="61"/>
        <v>11.666666666666666</v>
      </c>
      <c r="J83" s="14">
        <f t="shared" si="61"/>
        <v>11.475409836065573</v>
      </c>
      <c r="K83" s="14">
        <f t="shared" si="61"/>
        <v>12.121212121212121</v>
      </c>
      <c r="L83" s="14">
        <f>(F83/SUM(F77:F87)*100)</f>
        <v>12.698412698412698</v>
      </c>
      <c r="M83" s="14" t="e">
        <f>(G83/SUM(G77:G87)*100)</f>
        <v>#DIV/0!</v>
      </c>
    </row>
    <row r="84" spans="1:13" ht="12" customHeight="1" x14ac:dyDescent="0.15">
      <c r="A84" s="50" t="s">
        <v>188</v>
      </c>
      <c r="B84" s="53">
        <v>5</v>
      </c>
      <c r="C84" s="53">
        <v>4</v>
      </c>
      <c r="D84" s="53">
        <v>3</v>
      </c>
      <c r="E84" s="53">
        <v>4</v>
      </c>
      <c r="F84" s="53">
        <v>3</v>
      </c>
      <c r="G84" s="59"/>
      <c r="H84" s="14">
        <f t="shared" ref="H84:K84" si="62">(B84/SUM(B77:B87)*100)</f>
        <v>8.3333333333333321</v>
      </c>
      <c r="I84" s="14">
        <f t="shared" si="62"/>
        <v>6.666666666666667</v>
      </c>
      <c r="J84" s="14">
        <f t="shared" si="62"/>
        <v>4.918032786885246</v>
      </c>
      <c r="K84" s="14">
        <f t="shared" si="62"/>
        <v>6.0606060606060606</v>
      </c>
      <c r="L84" s="14">
        <f>(F84/SUM(F77:F87)*100)</f>
        <v>4.7619047619047619</v>
      </c>
      <c r="M84" s="14" t="e">
        <f>(G84/SUM(G77:G87)*100)</f>
        <v>#DIV/0!</v>
      </c>
    </row>
    <row r="85" spans="1:13" ht="12" customHeight="1" x14ac:dyDescent="0.15">
      <c r="A85" s="50" t="s">
        <v>189</v>
      </c>
      <c r="B85" s="53">
        <v>7</v>
      </c>
      <c r="C85" s="53">
        <v>6</v>
      </c>
      <c r="D85" s="53">
        <v>16</v>
      </c>
      <c r="E85" s="53">
        <v>13</v>
      </c>
      <c r="F85" s="53">
        <v>15</v>
      </c>
      <c r="G85" s="59"/>
      <c r="H85" s="14">
        <f t="shared" ref="H85:K85" si="63">(B85/SUM(B77:B87)*100)</f>
        <v>11.666666666666666</v>
      </c>
      <c r="I85" s="14">
        <f t="shared" si="63"/>
        <v>10</v>
      </c>
      <c r="J85" s="14">
        <f t="shared" si="63"/>
        <v>26.229508196721312</v>
      </c>
      <c r="K85" s="14">
        <f t="shared" si="63"/>
        <v>19.696969696969695</v>
      </c>
      <c r="L85" s="14">
        <f>(F85/SUM(F77:F87)*100)</f>
        <v>23.809523809523807</v>
      </c>
      <c r="M85" s="14" t="e">
        <f>(G85/SUM(G77:G87)*100)</f>
        <v>#DIV/0!</v>
      </c>
    </row>
    <row r="86" spans="1:13" ht="12" customHeight="1" x14ac:dyDescent="0.15">
      <c r="A86" s="50" t="s">
        <v>190</v>
      </c>
      <c r="B86" s="53">
        <v>17</v>
      </c>
      <c r="C86" s="53">
        <v>19</v>
      </c>
      <c r="D86" s="53">
        <v>10</v>
      </c>
      <c r="E86" s="53">
        <v>15</v>
      </c>
      <c r="F86" s="53">
        <v>17</v>
      </c>
      <c r="G86" s="59"/>
      <c r="H86" s="14">
        <f t="shared" ref="H86:K86" si="64">(B86/SUM(B77:B87)*100)</f>
        <v>28.333333333333332</v>
      </c>
      <c r="I86" s="14">
        <f t="shared" si="64"/>
        <v>31.666666666666664</v>
      </c>
      <c r="J86" s="14">
        <f t="shared" si="64"/>
        <v>16.393442622950818</v>
      </c>
      <c r="K86" s="14">
        <f t="shared" si="64"/>
        <v>22.727272727272727</v>
      </c>
      <c r="L86" s="14">
        <f>(F86/SUM(F77:F87)*100)</f>
        <v>26.984126984126984</v>
      </c>
      <c r="M86" s="14" t="e">
        <f>(G86/SUM(G77:G87)*100)</f>
        <v>#DIV/0!</v>
      </c>
    </row>
    <row r="87" spans="1:13" ht="12" customHeight="1" x14ac:dyDescent="0.15">
      <c r="A87" s="50" t="s">
        <v>191</v>
      </c>
      <c r="B87" s="53">
        <v>4</v>
      </c>
      <c r="C87" s="53">
        <v>2</v>
      </c>
      <c r="D87" s="53">
        <v>3</v>
      </c>
      <c r="E87" s="53">
        <v>4</v>
      </c>
      <c r="F87" s="53">
        <v>3</v>
      </c>
      <c r="G87" s="59"/>
      <c r="H87" s="14">
        <f t="shared" ref="H87:K87" si="65">(B87/SUM(B77:B87)*100)</f>
        <v>6.666666666666667</v>
      </c>
      <c r="I87" s="14">
        <f t="shared" si="65"/>
        <v>3.3333333333333335</v>
      </c>
      <c r="J87" s="14">
        <f t="shared" si="65"/>
        <v>4.918032786885246</v>
      </c>
      <c r="K87" s="14">
        <f t="shared" si="65"/>
        <v>6.0606060606060606</v>
      </c>
      <c r="L87" s="14">
        <f>(F87/SUM(F77:F87)*100)</f>
        <v>4.7619047619047619</v>
      </c>
      <c r="M87" s="14" t="e">
        <f>(G87/SUM(G77:G87)*100)</f>
        <v>#DIV/0!</v>
      </c>
    </row>
    <row r="88" spans="1:13" s="6" customFormat="1" x14ac:dyDescent="0.15">
      <c r="B88" s="44"/>
      <c r="C88" s="44"/>
      <c r="D88" s="44"/>
      <c r="E88" s="44"/>
      <c r="F88" s="44"/>
      <c r="G88" s="44"/>
    </row>
    <row r="89" spans="1:13" ht="12" customHeight="1" x14ac:dyDescent="0.15">
      <c r="A89" s="6"/>
      <c r="B89" s="99"/>
      <c r="C89" s="100"/>
      <c r="D89" s="100" t="s">
        <v>178</v>
      </c>
      <c r="E89" s="100"/>
      <c r="F89" s="100"/>
      <c r="G89" s="101"/>
      <c r="H89" s="99"/>
      <c r="I89" s="100"/>
      <c r="J89" s="100" t="s">
        <v>179</v>
      </c>
      <c r="K89" s="100"/>
      <c r="L89" s="100"/>
      <c r="M89" s="101"/>
    </row>
    <row r="90" spans="1:13" ht="12" customHeight="1" x14ac:dyDescent="0.15">
      <c r="A90" s="6"/>
      <c r="B90" s="2" t="s">
        <v>33</v>
      </c>
      <c r="C90" s="2" t="s">
        <v>34</v>
      </c>
      <c r="D90" s="2" t="s">
        <v>35</v>
      </c>
      <c r="E90" s="2" t="s">
        <v>36</v>
      </c>
      <c r="F90" s="2" t="s">
        <v>37</v>
      </c>
      <c r="G90" s="2" t="s">
        <v>38</v>
      </c>
      <c r="H90" s="2" t="s">
        <v>33</v>
      </c>
      <c r="I90" s="2" t="s">
        <v>34</v>
      </c>
      <c r="J90" s="2" t="s">
        <v>35</v>
      </c>
      <c r="K90" s="2" t="s">
        <v>36</v>
      </c>
      <c r="L90" s="2" t="s">
        <v>37</v>
      </c>
      <c r="M90" s="2" t="s">
        <v>37</v>
      </c>
    </row>
    <row r="91" spans="1:13" ht="12" customHeight="1" x14ac:dyDescent="0.15">
      <c r="A91" s="48" t="s">
        <v>47</v>
      </c>
      <c r="B91" s="49"/>
      <c r="C91" s="49"/>
      <c r="D91" s="49"/>
      <c r="E91" s="49"/>
      <c r="F91" s="49"/>
      <c r="G91" s="49"/>
      <c r="H91" s="5"/>
      <c r="I91" s="5"/>
      <c r="J91" s="5"/>
      <c r="K91" s="5"/>
      <c r="L91" s="5"/>
      <c r="M91" s="13"/>
    </row>
    <row r="92" spans="1:13" ht="12" customHeight="1" x14ac:dyDescent="0.15">
      <c r="A92" s="90" t="s">
        <v>192</v>
      </c>
      <c r="B92" s="91">
        <v>1</v>
      </c>
      <c r="C92" s="91">
        <v>1</v>
      </c>
      <c r="D92" s="91"/>
      <c r="E92" s="91"/>
      <c r="F92" s="91"/>
      <c r="G92" s="92"/>
      <c r="H92" s="69">
        <f t="shared" ref="H92:K92" si="66">(B92/SUM(B92:B102)*100)</f>
        <v>2.2222222222222223</v>
      </c>
      <c r="I92" s="69">
        <f t="shared" si="66"/>
        <v>2.2222222222222223</v>
      </c>
      <c r="J92" s="69">
        <f t="shared" si="66"/>
        <v>0</v>
      </c>
      <c r="K92" s="69">
        <f t="shared" si="66"/>
        <v>0</v>
      </c>
      <c r="L92" s="69">
        <f>(F92/SUM(F92:F102)*100)</f>
        <v>0</v>
      </c>
      <c r="M92" s="69" t="e">
        <f>(G92/SUM(G92:G102)*100)</f>
        <v>#DIV/0!</v>
      </c>
    </row>
    <row r="93" spans="1:13" ht="12" customHeight="1" x14ac:dyDescent="0.15">
      <c r="A93" s="50" t="s">
        <v>181</v>
      </c>
      <c r="B93" s="53">
        <v>3</v>
      </c>
      <c r="C93" s="53">
        <v>2</v>
      </c>
      <c r="D93" s="53">
        <v>3</v>
      </c>
      <c r="E93" s="53">
        <v>3</v>
      </c>
      <c r="F93" s="53">
        <v>2</v>
      </c>
      <c r="G93" s="59"/>
      <c r="H93" s="14">
        <f t="shared" ref="H93:K93" si="67">(B93/SUM(B92:B102)*100)</f>
        <v>6.666666666666667</v>
      </c>
      <c r="I93" s="14">
        <f t="shared" si="67"/>
        <v>4.4444444444444446</v>
      </c>
      <c r="J93" s="14">
        <f t="shared" si="67"/>
        <v>6.5217391304347823</v>
      </c>
      <c r="K93" s="14">
        <f t="shared" si="67"/>
        <v>6.5217391304347823</v>
      </c>
      <c r="L93" s="14">
        <f>(F93/SUM(F92:F102)*100)</f>
        <v>4.8780487804878048</v>
      </c>
      <c r="M93" s="14" t="e">
        <f>(G93/SUM(G92:G102)*100)</f>
        <v>#DIV/0!</v>
      </c>
    </row>
    <row r="94" spans="1:13" ht="12" customHeight="1" x14ac:dyDescent="0.15">
      <c r="A94" s="50" t="s">
        <v>182</v>
      </c>
      <c r="B94" s="53">
        <v>1</v>
      </c>
      <c r="C94" s="53">
        <v>2</v>
      </c>
      <c r="D94" s="53">
        <v>2</v>
      </c>
      <c r="E94" s="53">
        <v>2</v>
      </c>
      <c r="F94" s="53">
        <v>2</v>
      </c>
      <c r="G94" s="59"/>
      <c r="H94" s="14">
        <f t="shared" ref="H94:K94" si="68">(B94/SUM(B92:B102)*100)</f>
        <v>2.2222222222222223</v>
      </c>
      <c r="I94" s="14">
        <f t="shared" si="68"/>
        <v>4.4444444444444446</v>
      </c>
      <c r="J94" s="14">
        <f t="shared" si="68"/>
        <v>4.3478260869565215</v>
      </c>
      <c r="K94" s="14">
        <f t="shared" si="68"/>
        <v>4.3478260869565215</v>
      </c>
      <c r="L94" s="14">
        <f>(F94/SUM(F92:F102)*100)</f>
        <v>4.8780487804878048</v>
      </c>
      <c r="M94" s="14" t="e">
        <f>(G94/SUM(G92:G102)*100)</f>
        <v>#DIV/0!</v>
      </c>
    </row>
    <row r="95" spans="1:13" ht="12" customHeight="1" x14ac:dyDescent="0.15">
      <c r="A95" s="50" t="s">
        <v>183</v>
      </c>
      <c r="B95" s="53">
        <v>1</v>
      </c>
      <c r="C95" s="53"/>
      <c r="D95" s="53"/>
      <c r="E95" s="53"/>
      <c r="F95" s="53">
        <v>1</v>
      </c>
      <c r="G95" s="59"/>
      <c r="H95" s="14">
        <f t="shared" ref="H95:K95" si="69">(B95/SUM(B92:B102)*100)</f>
        <v>2.2222222222222223</v>
      </c>
      <c r="I95" s="14">
        <f t="shared" si="69"/>
        <v>0</v>
      </c>
      <c r="J95" s="14">
        <f t="shared" si="69"/>
        <v>0</v>
      </c>
      <c r="K95" s="14">
        <f t="shared" si="69"/>
        <v>0</v>
      </c>
      <c r="L95" s="14">
        <f>(F95/SUM(F92:F102)*100)</f>
        <v>2.4390243902439024</v>
      </c>
      <c r="M95" s="14" t="e">
        <f>(G95/SUM(G92:G102)*100)</f>
        <v>#DIV/0!</v>
      </c>
    </row>
    <row r="96" spans="1:13" ht="12" customHeight="1" x14ac:dyDescent="0.15">
      <c r="A96" s="50" t="s">
        <v>185</v>
      </c>
      <c r="B96" s="53">
        <v>10</v>
      </c>
      <c r="C96" s="53">
        <v>10</v>
      </c>
      <c r="D96" s="53">
        <v>7</v>
      </c>
      <c r="E96" s="53">
        <v>8</v>
      </c>
      <c r="F96" s="53">
        <v>8</v>
      </c>
      <c r="G96" s="59"/>
      <c r="H96" s="14">
        <f t="shared" ref="H96:K96" si="70">(B96/SUM(B92:B102)*100)</f>
        <v>22.222222222222221</v>
      </c>
      <c r="I96" s="14">
        <f t="shared" si="70"/>
        <v>22.222222222222221</v>
      </c>
      <c r="J96" s="14">
        <f t="shared" si="70"/>
        <v>15.217391304347828</v>
      </c>
      <c r="K96" s="14">
        <f t="shared" si="70"/>
        <v>17.391304347826086</v>
      </c>
      <c r="L96" s="14">
        <f>(F96/SUM(F92:F102)*100)</f>
        <v>19.512195121951219</v>
      </c>
      <c r="M96" s="14" t="e">
        <f>(G96/SUM(G92:G102)*100)</f>
        <v>#DIV/0!</v>
      </c>
    </row>
    <row r="97" spans="1:13" ht="12" customHeight="1" x14ac:dyDescent="0.15">
      <c r="A97" s="50" t="s">
        <v>186</v>
      </c>
      <c r="B97" s="53">
        <v>3</v>
      </c>
      <c r="C97" s="53">
        <v>4</v>
      </c>
      <c r="D97" s="53">
        <v>5</v>
      </c>
      <c r="E97" s="53">
        <v>3</v>
      </c>
      <c r="F97" s="53"/>
      <c r="G97" s="59"/>
      <c r="H97" s="14">
        <f t="shared" ref="H97:K97" si="71">(B97/SUM(B92:B102)*100)</f>
        <v>6.666666666666667</v>
      </c>
      <c r="I97" s="14">
        <f t="shared" si="71"/>
        <v>8.8888888888888893</v>
      </c>
      <c r="J97" s="14">
        <f t="shared" si="71"/>
        <v>10.869565217391305</v>
      </c>
      <c r="K97" s="14">
        <f t="shared" si="71"/>
        <v>6.5217391304347823</v>
      </c>
      <c r="L97" s="14">
        <f>(F97/SUM(F92:F102)*100)</f>
        <v>0</v>
      </c>
      <c r="M97" s="14" t="e">
        <f>(G97/SUM(G92:G102)*100)</f>
        <v>#DIV/0!</v>
      </c>
    </row>
    <row r="98" spans="1:13" ht="12" customHeight="1" x14ac:dyDescent="0.15">
      <c r="A98" s="50" t="s">
        <v>187</v>
      </c>
      <c r="B98" s="53">
        <v>5</v>
      </c>
      <c r="C98" s="53">
        <v>6</v>
      </c>
      <c r="D98" s="53">
        <v>3</v>
      </c>
      <c r="E98" s="53">
        <v>3</v>
      </c>
      <c r="F98" s="53">
        <v>2</v>
      </c>
      <c r="G98" s="59"/>
      <c r="H98" s="14">
        <f t="shared" ref="H98:K98" si="72">(B98/SUM(B92:B102)*100)</f>
        <v>11.111111111111111</v>
      </c>
      <c r="I98" s="14">
        <f t="shared" si="72"/>
        <v>13.333333333333334</v>
      </c>
      <c r="J98" s="14">
        <f t="shared" si="72"/>
        <v>6.5217391304347823</v>
      </c>
      <c r="K98" s="14">
        <f t="shared" si="72"/>
        <v>6.5217391304347823</v>
      </c>
      <c r="L98" s="14">
        <f>(F98/SUM(F92:F102)*100)</f>
        <v>4.8780487804878048</v>
      </c>
      <c r="M98" s="14" t="e">
        <f>(G98/SUM(G92:G102)*100)</f>
        <v>#DIV/0!</v>
      </c>
    </row>
    <row r="99" spans="1:13" ht="12" customHeight="1" x14ac:dyDescent="0.15">
      <c r="A99" s="50" t="s">
        <v>188</v>
      </c>
      <c r="B99" s="53">
        <v>1</v>
      </c>
      <c r="C99" s="53">
        <v>1</v>
      </c>
      <c r="D99" s="53">
        <v>5</v>
      </c>
      <c r="E99" s="53">
        <v>2</v>
      </c>
      <c r="F99" s="53">
        <v>2</v>
      </c>
      <c r="G99" s="59"/>
      <c r="H99" s="14">
        <f t="shared" ref="H99:K99" si="73">(B99/SUM(B92:B102)*100)</f>
        <v>2.2222222222222223</v>
      </c>
      <c r="I99" s="14">
        <f t="shared" si="73"/>
        <v>2.2222222222222223</v>
      </c>
      <c r="J99" s="14">
        <f t="shared" si="73"/>
        <v>10.869565217391305</v>
      </c>
      <c r="K99" s="14">
        <f t="shared" si="73"/>
        <v>4.3478260869565215</v>
      </c>
      <c r="L99" s="14">
        <f>(F99/SUM(F92:F102)*100)</f>
        <v>4.8780487804878048</v>
      </c>
      <c r="M99" s="14" t="e">
        <f>(G99/SUM(G92:G102)*100)</f>
        <v>#DIV/0!</v>
      </c>
    </row>
    <row r="100" spans="1:13" ht="12" customHeight="1" x14ac:dyDescent="0.15">
      <c r="A100" s="50" t="s">
        <v>189</v>
      </c>
      <c r="B100" s="53">
        <v>8</v>
      </c>
      <c r="C100" s="53">
        <v>8</v>
      </c>
      <c r="D100" s="53">
        <v>13</v>
      </c>
      <c r="E100" s="53">
        <v>14</v>
      </c>
      <c r="F100" s="53">
        <v>11</v>
      </c>
      <c r="G100" s="59"/>
      <c r="H100" s="14">
        <f t="shared" ref="H100:K100" si="74">(B100/SUM(B92:B102)*100)</f>
        <v>17.777777777777779</v>
      </c>
      <c r="I100" s="14">
        <f t="shared" si="74"/>
        <v>17.777777777777779</v>
      </c>
      <c r="J100" s="14">
        <f t="shared" si="74"/>
        <v>28.260869565217391</v>
      </c>
      <c r="K100" s="14">
        <f t="shared" si="74"/>
        <v>30.434782608695656</v>
      </c>
      <c r="L100" s="14">
        <f>(F100/SUM(F92:F102)*100)</f>
        <v>26.829268292682929</v>
      </c>
      <c r="M100" s="14" t="e">
        <f>(G100/SUM(G92:G102)*100)</f>
        <v>#DIV/0!</v>
      </c>
    </row>
    <row r="101" spans="1:13" ht="12" customHeight="1" x14ac:dyDescent="0.15">
      <c r="A101" s="50" t="s">
        <v>190</v>
      </c>
      <c r="B101" s="53">
        <v>9</v>
      </c>
      <c r="C101" s="53">
        <v>7</v>
      </c>
      <c r="D101" s="53">
        <v>5</v>
      </c>
      <c r="E101" s="53">
        <v>8</v>
      </c>
      <c r="F101" s="53">
        <v>11</v>
      </c>
      <c r="G101" s="59"/>
      <c r="H101" s="14">
        <f t="shared" ref="H101:K101" si="75">(B101/SUM(B92:B102)*100)</f>
        <v>20</v>
      </c>
      <c r="I101" s="14">
        <f t="shared" si="75"/>
        <v>15.555555555555555</v>
      </c>
      <c r="J101" s="14">
        <f t="shared" si="75"/>
        <v>10.869565217391305</v>
      </c>
      <c r="K101" s="14">
        <f t="shared" si="75"/>
        <v>17.391304347826086</v>
      </c>
      <c r="L101" s="14">
        <f>(F101/SUM(F92:F102)*100)</f>
        <v>26.829268292682929</v>
      </c>
      <c r="M101" s="14" t="e">
        <f>(G101/SUM(G92:G102)*100)</f>
        <v>#DIV/0!</v>
      </c>
    </row>
    <row r="102" spans="1:13" ht="12" customHeight="1" x14ac:dyDescent="0.15">
      <c r="A102" s="55" t="s">
        <v>191</v>
      </c>
      <c r="B102" s="56">
        <v>3</v>
      </c>
      <c r="C102" s="56">
        <v>4</v>
      </c>
      <c r="D102" s="56">
        <v>3</v>
      </c>
      <c r="E102" s="56">
        <v>3</v>
      </c>
      <c r="F102" s="56">
        <v>2</v>
      </c>
      <c r="G102" s="60"/>
      <c r="H102" s="57">
        <f t="shared" ref="H102:K102" si="76">(B102/SUM(B92:B102)*100)</f>
        <v>6.666666666666667</v>
      </c>
      <c r="I102" s="57">
        <f t="shared" si="76"/>
        <v>8.8888888888888893</v>
      </c>
      <c r="J102" s="57">
        <f t="shared" si="76"/>
        <v>6.5217391304347823</v>
      </c>
      <c r="K102" s="57">
        <f t="shared" si="76"/>
        <v>6.5217391304347823</v>
      </c>
      <c r="L102" s="57">
        <f>(F102/SUM(F92:F102)*100)</f>
        <v>4.8780487804878048</v>
      </c>
      <c r="M102" s="57" t="e">
        <f>(G102/SUM(G92:G102)*100)</f>
        <v>#DIV/0!</v>
      </c>
    </row>
    <row r="103" spans="1:13" ht="12" customHeight="1" x14ac:dyDescent="0.15">
      <c r="A103" s="48" t="s">
        <v>48</v>
      </c>
      <c r="B103" s="49"/>
      <c r="C103" s="49"/>
      <c r="D103" s="49"/>
      <c r="E103" s="49"/>
      <c r="F103" s="49"/>
      <c r="G103" s="49"/>
      <c r="H103" s="5"/>
      <c r="I103" s="5"/>
      <c r="J103" s="5"/>
      <c r="K103" s="5"/>
      <c r="L103" s="5"/>
      <c r="M103" s="13"/>
    </row>
    <row r="104" spans="1:13" ht="12" customHeight="1" x14ac:dyDescent="0.15">
      <c r="A104" s="90" t="s">
        <v>181</v>
      </c>
      <c r="B104" s="91">
        <v>1</v>
      </c>
      <c r="C104" s="91">
        <v>2</v>
      </c>
      <c r="D104" s="91">
        <v>2</v>
      </c>
      <c r="E104" s="91">
        <v>2</v>
      </c>
      <c r="F104" s="91">
        <v>2</v>
      </c>
      <c r="G104" s="92"/>
      <c r="H104" s="69">
        <f t="shared" ref="H104:K104" si="77">(B104/SUM(B104:B114)*100)</f>
        <v>1.6949152542372881</v>
      </c>
      <c r="I104" s="69">
        <f t="shared" si="77"/>
        <v>2.9850746268656714</v>
      </c>
      <c r="J104" s="69">
        <f t="shared" si="77"/>
        <v>3.5087719298245612</v>
      </c>
      <c r="K104" s="69">
        <f t="shared" si="77"/>
        <v>3.225806451612903</v>
      </c>
      <c r="L104" s="69">
        <f>(F104/SUM(F104:F114)*100)</f>
        <v>3.3898305084745761</v>
      </c>
      <c r="M104" s="69" t="e">
        <f>(G104/SUM(G104:G114)*100)</f>
        <v>#DIV/0!</v>
      </c>
    </row>
    <row r="105" spans="1:13" ht="12" customHeight="1" x14ac:dyDescent="0.15">
      <c r="A105" s="50" t="s">
        <v>182</v>
      </c>
      <c r="B105" s="53">
        <v>3</v>
      </c>
      <c r="C105" s="53">
        <v>3</v>
      </c>
      <c r="D105" s="53">
        <v>2</v>
      </c>
      <c r="E105" s="53">
        <v>3</v>
      </c>
      <c r="F105" s="53">
        <v>2</v>
      </c>
      <c r="G105" s="59"/>
      <c r="H105" s="14">
        <f t="shared" ref="H105:K105" si="78">(B105/SUM(B104:B114)*100)</f>
        <v>5.0847457627118651</v>
      </c>
      <c r="I105" s="14">
        <f t="shared" si="78"/>
        <v>4.4776119402985071</v>
      </c>
      <c r="J105" s="14">
        <f t="shared" si="78"/>
        <v>3.5087719298245612</v>
      </c>
      <c r="K105" s="14">
        <f t="shared" si="78"/>
        <v>4.838709677419355</v>
      </c>
      <c r="L105" s="14">
        <f>(F105/SUM(F104:F114)*100)</f>
        <v>3.3898305084745761</v>
      </c>
      <c r="M105" s="14" t="e">
        <f>(G105/SUM(G104:G114)*100)</f>
        <v>#DIV/0!</v>
      </c>
    </row>
    <row r="106" spans="1:13" ht="12" customHeight="1" x14ac:dyDescent="0.15">
      <c r="A106" s="50" t="s">
        <v>183</v>
      </c>
      <c r="B106" s="53"/>
      <c r="C106" s="53"/>
      <c r="D106" s="53"/>
      <c r="E106" s="53">
        <v>2</v>
      </c>
      <c r="F106" s="53">
        <v>1</v>
      </c>
      <c r="G106" s="59"/>
      <c r="H106" s="14">
        <f t="shared" ref="H106:K106" si="79">(B106/SUM(B104:B114)*100)</f>
        <v>0</v>
      </c>
      <c r="I106" s="14">
        <f t="shared" si="79"/>
        <v>0</v>
      </c>
      <c r="J106" s="14">
        <f t="shared" si="79"/>
        <v>0</v>
      </c>
      <c r="K106" s="14">
        <f t="shared" si="79"/>
        <v>3.225806451612903</v>
      </c>
      <c r="L106" s="14">
        <f>(F106/SUM(F104:F114)*100)</f>
        <v>1.6949152542372881</v>
      </c>
      <c r="M106" s="14" t="e">
        <f>(G106/SUM(G104:G114)*100)</f>
        <v>#DIV/0!</v>
      </c>
    </row>
    <row r="107" spans="1:13" ht="12" customHeight="1" x14ac:dyDescent="0.15">
      <c r="A107" s="50" t="s">
        <v>184</v>
      </c>
      <c r="B107" s="53"/>
      <c r="C107" s="53">
        <v>2</v>
      </c>
      <c r="D107" s="53"/>
      <c r="E107" s="53">
        <v>1</v>
      </c>
      <c r="F107" s="53"/>
      <c r="G107" s="59"/>
      <c r="H107" s="14">
        <f t="shared" ref="H107:K107" si="80">(B107/SUM(B104:B114)*100)</f>
        <v>0</v>
      </c>
      <c r="I107" s="14">
        <f t="shared" si="80"/>
        <v>2.9850746268656714</v>
      </c>
      <c r="J107" s="14">
        <f t="shared" si="80"/>
        <v>0</v>
      </c>
      <c r="K107" s="14">
        <f t="shared" si="80"/>
        <v>1.6129032258064515</v>
      </c>
      <c r="L107" s="14">
        <f>(F107/SUM(F104:F114)*100)</f>
        <v>0</v>
      </c>
      <c r="M107" s="14" t="e">
        <f>(G107/SUM(G104:G114)*100)</f>
        <v>#DIV/0!</v>
      </c>
    </row>
    <row r="108" spans="1:13" ht="12" customHeight="1" x14ac:dyDescent="0.15">
      <c r="A108" s="50" t="s">
        <v>185</v>
      </c>
      <c r="B108" s="53">
        <v>14</v>
      </c>
      <c r="C108" s="53">
        <v>14</v>
      </c>
      <c r="D108" s="53">
        <v>11</v>
      </c>
      <c r="E108" s="53">
        <v>12</v>
      </c>
      <c r="F108" s="53">
        <v>11</v>
      </c>
      <c r="G108" s="59"/>
      <c r="H108" s="14">
        <f t="shared" ref="H108:K108" si="81">(B108/SUM(B104:B114)*100)</f>
        <v>23.728813559322035</v>
      </c>
      <c r="I108" s="14">
        <f t="shared" si="81"/>
        <v>20.8955223880597</v>
      </c>
      <c r="J108" s="14">
        <f t="shared" si="81"/>
        <v>19.298245614035086</v>
      </c>
      <c r="K108" s="14">
        <f t="shared" si="81"/>
        <v>19.35483870967742</v>
      </c>
      <c r="L108" s="14">
        <f>(F108/SUM(F104:F114)*100)</f>
        <v>18.64406779661017</v>
      </c>
      <c r="M108" s="14" t="e">
        <f>(G108/SUM(G104:G114)*100)</f>
        <v>#DIV/0!</v>
      </c>
    </row>
    <row r="109" spans="1:13" ht="12" customHeight="1" x14ac:dyDescent="0.15">
      <c r="A109" s="50" t="s">
        <v>186</v>
      </c>
      <c r="B109" s="53">
        <v>7</v>
      </c>
      <c r="C109" s="53">
        <v>9</v>
      </c>
      <c r="D109" s="53">
        <v>6</v>
      </c>
      <c r="E109" s="53">
        <v>4</v>
      </c>
      <c r="F109" s="53">
        <v>2</v>
      </c>
      <c r="G109" s="59"/>
      <c r="H109" s="14">
        <f t="shared" ref="H109:K109" si="82">(B109/SUM(B104:B114)*100)</f>
        <v>11.864406779661017</v>
      </c>
      <c r="I109" s="14">
        <f t="shared" si="82"/>
        <v>13.432835820895523</v>
      </c>
      <c r="J109" s="14">
        <f t="shared" si="82"/>
        <v>10.526315789473683</v>
      </c>
      <c r="K109" s="14">
        <f t="shared" si="82"/>
        <v>6.4516129032258061</v>
      </c>
      <c r="L109" s="14">
        <f>(F109/SUM(F104:F114)*100)</f>
        <v>3.3898305084745761</v>
      </c>
      <c r="M109" s="14" t="e">
        <f>(G109/SUM(G104:G114)*100)</f>
        <v>#DIV/0!</v>
      </c>
    </row>
    <row r="110" spans="1:13" ht="12" customHeight="1" x14ac:dyDescent="0.15">
      <c r="A110" s="50" t="s">
        <v>187</v>
      </c>
      <c r="B110" s="53">
        <v>10</v>
      </c>
      <c r="C110" s="53">
        <v>8</v>
      </c>
      <c r="D110" s="53">
        <v>7</v>
      </c>
      <c r="E110" s="53">
        <v>7</v>
      </c>
      <c r="F110" s="53">
        <v>5</v>
      </c>
      <c r="G110" s="59"/>
      <c r="H110" s="14">
        <f t="shared" ref="H110:K110" si="83">(B110/SUM(B104:B114)*100)</f>
        <v>16.949152542372879</v>
      </c>
      <c r="I110" s="14">
        <f t="shared" si="83"/>
        <v>11.940298507462686</v>
      </c>
      <c r="J110" s="14">
        <f t="shared" si="83"/>
        <v>12.280701754385964</v>
      </c>
      <c r="K110" s="14">
        <f t="shared" si="83"/>
        <v>11.29032258064516</v>
      </c>
      <c r="L110" s="14">
        <f>(F110/SUM(F104:F114)*100)</f>
        <v>8.4745762711864394</v>
      </c>
      <c r="M110" s="14" t="e">
        <f>(G110/SUM(G104:G114)*100)</f>
        <v>#DIV/0!</v>
      </c>
    </row>
    <row r="111" spans="1:13" ht="12" customHeight="1" x14ac:dyDescent="0.15">
      <c r="A111" s="50" t="s">
        <v>188</v>
      </c>
      <c r="B111" s="53">
        <v>8</v>
      </c>
      <c r="C111" s="53">
        <v>6</v>
      </c>
      <c r="D111" s="53">
        <v>7</v>
      </c>
      <c r="E111" s="53">
        <v>6</v>
      </c>
      <c r="F111" s="53">
        <v>7</v>
      </c>
      <c r="G111" s="59"/>
      <c r="H111" s="14">
        <f t="shared" ref="H111:K111" si="84">(B111/SUM(B104:B114)*100)</f>
        <v>13.559322033898304</v>
      </c>
      <c r="I111" s="14">
        <f t="shared" si="84"/>
        <v>8.9552238805970141</v>
      </c>
      <c r="J111" s="14">
        <f t="shared" si="84"/>
        <v>12.280701754385964</v>
      </c>
      <c r="K111" s="14">
        <f t="shared" si="84"/>
        <v>9.67741935483871</v>
      </c>
      <c r="L111" s="14">
        <f>(F111/SUM(F104:F114)*100)</f>
        <v>11.864406779661017</v>
      </c>
      <c r="M111" s="14" t="e">
        <f>(G111/SUM(G104:G114)*100)</f>
        <v>#DIV/0!</v>
      </c>
    </row>
    <row r="112" spans="1:13" ht="12" customHeight="1" x14ac:dyDescent="0.15">
      <c r="A112" s="50" t="s">
        <v>189</v>
      </c>
      <c r="B112" s="53">
        <v>5</v>
      </c>
      <c r="C112" s="53">
        <v>5</v>
      </c>
      <c r="D112" s="53">
        <v>9</v>
      </c>
      <c r="E112" s="53">
        <v>9</v>
      </c>
      <c r="F112" s="53">
        <v>11</v>
      </c>
      <c r="G112" s="59"/>
      <c r="H112" s="14">
        <f t="shared" ref="H112:K112" si="85">(B112/SUM(B104:B114)*100)</f>
        <v>8.4745762711864394</v>
      </c>
      <c r="I112" s="14">
        <f t="shared" si="85"/>
        <v>7.4626865671641784</v>
      </c>
      <c r="J112" s="14">
        <f t="shared" si="85"/>
        <v>15.789473684210526</v>
      </c>
      <c r="K112" s="14">
        <f t="shared" si="85"/>
        <v>14.516129032258066</v>
      </c>
      <c r="L112" s="14">
        <f>(F112/SUM(F104:F114)*100)</f>
        <v>18.64406779661017</v>
      </c>
      <c r="M112" s="14" t="e">
        <f>(G112/SUM(G104:G114)*100)</f>
        <v>#DIV/0!</v>
      </c>
    </row>
    <row r="113" spans="1:13" ht="12" customHeight="1" x14ac:dyDescent="0.15">
      <c r="A113" s="50" t="s">
        <v>190</v>
      </c>
      <c r="B113" s="53">
        <v>10</v>
      </c>
      <c r="C113" s="53">
        <v>16</v>
      </c>
      <c r="D113" s="53">
        <v>11</v>
      </c>
      <c r="E113" s="53">
        <v>13</v>
      </c>
      <c r="F113" s="53">
        <v>16</v>
      </c>
      <c r="G113" s="59"/>
      <c r="H113" s="14">
        <f t="shared" ref="H113:K113" si="86">(B113/SUM(B104:B114)*100)</f>
        <v>16.949152542372879</v>
      </c>
      <c r="I113" s="14">
        <f t="shared" si="86"/>
        <v>23.880597014925371</v>
      </c>
      <c r="J113" s="14">
        <f t="shared" si="86"/>
        <v>19.298245614035086</v>
      </c>
      <c r="K113" s="14">
        <f t="shared" si="86"/>
        <v>20.967741935483872</v>
      </c>
      <c r="L113" s="14">
        <f>(F113/SUM(F104:F114)*100)</f>
        <v>27.118644067796609</v>
      </c>
      <c r="M113" s="14" t="e">
        <f>(G113/SUM(G104:G114)*100)</f>
        <v>#DIV/0!</v>
      </c>
    </row>
    <row r="114" spans="1:13" ht="12" customHeight="1" x14ac:dyDescent="0.15">
      <c r="A114" s="50" t="s">
        <v>191</v>
      </c>
      <c r="B114" s="53">
        <v>1</v>
      </c>
      <c r="C114" s="53">
        <v>2</v>
      </c>
      <c r="D114" s="53">
        <v>2</v>
      </c>
      <c r="E114" s="53">
        <v>3</v>
      </c>
      <c r="F114" s="53">
        <v>2</v>
      </c>
      <c r="G114" s="59"/>
      <c r="H114" s="14">
        <f t="shared" ref="H114:K114" si="87">(B114/SUM(B104:B114)*100)</f>
        <v>1.6949152542372881</v>
      </c>
      <c r="I114" s="14">
        <f t="shared" si="87"/>
        <v>2.9850746268656714</v>
      </c>
      <c r="J114" s="14">
        <f t="shared" si="87"/>
        <v>3.5087719298245612</v>
      </c>
      <c r="K114" s="14">
        <f t="shared" si="87"/>
        <v>4.838709677419355</v>
      </c>
      <c r="L114" s="14">
        <f>(F114/SUM(F104:F114)*100)</f>
        <v>3.3898305084745761</v>
      </c>
      <c r="M114" s="14" t="e">
        <f>(G114/SUM(G104:G114)*100)</f>
        <v>#DIV/0!</v>
      </c>
    </row>
    <row r="115" spans="1:13" s="6" customFormat="1" x14ac:dyDescent="0.15">
      <c r="B115" s="44"/>
      <c r="C115" s="44"/>
      <c r="D115" s="44"/>
      <c r="E115" s="44"/>
      <c r="F115" s="44"/>
      <c r="G115" s="44"/>
    </row>
    <row r="116" spans="1:13" ht="12" customHeight="1" x14ac:dyDescent="0.15">
      <c r="A116" s="6"/>
      <c r="B116" s="99"/>
      <c r="C116" s="100"/>
      <c r="D116" s="100" t="s">
        <v>178</v>
      </c>
      <c r="E116" s="100"/>
      <c r="F116" s="100"/>
      <c r="G116" s="101"/>
      <c r="H116" s="99"/>
      <c r="I116" s="100"/>
      <c r="J116" s="100" t="s">
        <v>179</v>
      </c>
      <c r="K116" s="100"/>
      <c r="L116" s="100"/>
      <c r="M116" s="101"/>
    </row>
    <row r="117" spans="1:13" ht="12" customHeight="1" x14ac:dyDescent="0.15">
      <c r="A117" s="6"/>
      <c r="B117" s="2" t="s">
        <v>33</v>
      </c>
      <c r="C117" s="2" t="s">
        <v>34</v>
      </c>
      <c r="D117" s="2" t="s">
        <v>35</v>
      </c>
      <c r="E117" s="2" t="s">
        <v>36</v>
      </c>
      <c r="F117" s="2" t="s">
        <v>37</v>
      </c>
      <c r="G117" s="2" t="s">
        <v>38</v>
      </c>
      <c r="H117" s="2" t="s">
        <v>33</v>
      </c>
      <c r="I117" s="2" t="s">
        <v>34</v>
      </c>
      <c r="J117" s="2" t="s">
        <v>35</v>
      </c>
      <c r="K117" s="2" t="s">
        <v>36</v>
      </c>
      <c r="L117" s="2" t="s">
        <v>37</v>
      </c>
      <c r="M117" s="2" t="s">
        <v>37</v>
      </c>
    </row>
    <row r="118" spans="1:13" ht="12" customHeight="1" x14ac:dyDescent="0.15">
      <c r="A118" s="48" t="s">
        <v>49</v>
      </c>
      <c r="B118" s="49"/>
      <c r="C118" s="49"/>
      <c r="D118" s="49"/>
      <c r="E118" s="49"/>
      <c r="F118" s="49"/>
      <c r="G118" s="49"/>
      <c r="H118" s="5"/>
      <c r="I118" s="5"/>
      <c r="J118" s="5"/>
      <c r="K118" s="5"/>
      <c r="L118" s="5"/>
      <c r="M118" s="13"/>
    </row>
    <row r="119" spans="1:13" ht="12" customHeight="1" x14ac:dyDescent="0.15">
      <c r="A119" s="90" t="s">
        <v>181</v>
      </c>
      <c r="B119" s="91">
        <v>2</v>
      </c>
      <c r="C119" s="91">
        <v>1</v>
      </c>
      <c r="D119" s="91"/>
      <c r="E119" s="91"/>
      <c r="F119" s="91"/>
      <c r="G119" s="92"/>
      <c r="H119" s="69">
        <f t="shared" ref="H119:K119" si="88">(B119/SUM(B119:B129)*100)</f>
        <v>4.0816326530612246</v>
      </c>
      <c r="I119" s="69">
        <f t="shared" si="88"/>
        <v>1.8867924528301887</v>
      </c>
      <c r="J119" s="69">
        <f t="shared" si="88"/>
        <v>0</v>
      </c>
      <c r="K119" s="69">
        <f t="shared" si="88"/>
        <v>0</v>
      </c>
      <c r="L119" s="69">
        <f>(F119/SUM(F119:F129)*100)</f>
        <v>0</v>
      </c>
      <c r="M119" s="69" t="e">
        <f>(G119/SUM(G119:G129)*100)</f>
        <v>#DIV/0!</v>
      </c>
    </row>
    <row r="120" spans="1:13" ht="12" customHeight="1" x14ac:dyDescent="0.15">
      <c r="A120" s="50" t="s">
        <v>182</v>
      </c>
      <c r="B120" s="53">
        <v>2</v>
      </c>
      <c r="C120" s="53">
        <v>2</v>
      </c>
      <c r="D120" s="53">
        <v>2</v>
      </c>
      <c r="E120" s="53">
        <v>1</v>
      </c>
      <c r="F120" s="53">
        <v>1</v>
      </c>
      <c r="G120" s="59"/>
      <c r="H120" s="14">
        <f t="shared" ref="H120:K120" si="89">(B120/SUM(B119:B129)*100)</f>
        <v>4.0816326530612246</v>
      </c>
      <c r="I120" s="14">
        <f t="shared" si="89"/>
        <v>3.7735849056603774</v>
      </c>
      <c r="J120" s="14">
        <f t="shared" si="89"/>
        <v>3.8461538461538463</v>
      </c>
      <c r="K120" s="14">
        <f t="shared" si="89"/>
        <v>2.2727272727272729</v>
      </c>
      <c r="L120" s="14">
        <f>(F120/SUM(F119:F129)*100)</f>
        <v>2.4390243902439024</v>
      </c>
      <c r="M120" s="14" t="e">
        <f>(G120/SUM(G119:G129)*100)</f>
        <v>#DIV/0!</v>
      </c>
    </row>
    <row r="121" spans="1:13" ht="12" customHeight="1" x14ac:dyDescent="0.15">
      <c r="A121" s="50" t="s">
        <v>183</v>
      </c>
      <c r="B121" s="53"/>
      <c r="C121" s="53">
        <v>1</v>
      </c>
      <c r="D121" s="53">
        <v>1</v>
      </c>
      <c r="E121" s="53">
        <v>1</v>
      </c>
      <c r="F121" s="53"/>
      <c r="G121" s="59"/>
      <c r="H121" s="14">
        <f t="shared" ref="H121:K121" si="90">(B121/SUM(B119:B129)*100)</f>
        <v>0</v>
      </c>
      <c r="I121" s="14">
        <f t="shared" si="90"/>
        <v>1.8867924528301887</v>
      </c>
      <c r="J121" s="14">
        <f t="shared" si="90"/>
        <v>1.9230769230769231</v>
      </c>
      <c r="K121" s="14">
        <f t="shared" si="90"/>
        <v>2.2727272727272729</v>
      </c>
      <c r="L121" s="14">
        <f>(F121/SUM(F119:F129)*100)</f>
        <v>0</v>
      </c>
      <c r="M121" s="14" t="e">
        <f>(G121/SUM(G119:G129)*100)</f>
        <v>#DIV/0!</v>
      </c>
    </row>
    <row r="122" spans="1:13" ht="12" customHeight="1" x14ac:dyDescent="0.15">
      <c r="A122" s="50" t="s">
        <v>184</v>
      </c>
      <c r="B122" s="53"/>
      <c r="C122" s="53">
        <v>2</v>
      </c>
      <c r="D122" s="53"/>
      <c r="E122" s="53"/>
      <c r="F122" s="53"/>
      <c r="G122" s="59"/>
      <c r="H122" s="14">
        <f t="shared" ref="H122:K122" si="91">(B122/SUM(B119:B129)*100)</f>
        <v>0</v>
      </c>
      <c r="I122" s="14">
        <f t="shared" si="91"/>
        <v>3.7735849056603774</v>
      </c>
      <c r="J122" s="14">
        <f t="shared" si="91"/>
        <v>0</v>
      </c>
      <c r="K122" s="14">
        <f t="shared" si="91"/>
        <v>0</v>
      </c>
      <c r="L122" s="14">
        <f>(F122/SUM(F119:F129)*100)</f>
        <v>0</v>
      </c>
      <c r="M122" s="14" t="e">
        <f>(G122/SUM(G119:G129)*100)</f>
        <v>#DIV/0!</v>
      </c>
    </row>
    <row r="123" spans="1:13" ht="12" customHeight="1" x14ac:dyDescent="0.15">
      <c r="A123" s="50" t="s">
        <v>185</v>
      </c>
      <c r="B123" s="53">
        <v>7</v>
      </c>
      <c r="C123" s="53">
        <v>6</v>
      </c>
      <c r="D123" s="53">
        <v>7</v>
      </c>
      <c r="E123" s="53">
        <v>7</v>
      </c>
      <c r="F123" s="53">
        <v>5</v>
      </c>
      <c r="G123" s="59"/>
      <c r="H123" s="14">
        <f t="shared" ref="H123:K123" si="92">(B123/SUM(B119:B129)*100)</f>
        <v>14.285714285714285</v>
      </c>
      <c r="I123" s="14">
        <f t="shared" si="92"/>
        <v>11.320754716981133</v>
      </c>
      <c r="J123" s="14">
        <f t="shared" si="92"/>
        <v>13.461538461538462</v>
      </c>
      <c r="K123" s="14">
        <f t="shared" si="92"/>
        <v>15.909090909090908</v>
      </c>
      <c r="L123" s="14">
        <f>(F123/SUM(F119:F129)*100)</f>
        <v>12.195121951219512</v>
      </c>
      <c r="M123" s="14" t="e">
        <f>(G123/SUM(G119:G129)*100)</f>
        <v>#DIV/0!</v>
      </c>
    </row>
    <row r="124" spans="1:13" ht="12" customHeight="1" x14ac:dyDescent="0.15">
      <c r="A124" s="50" t="s">
        <v>186</v>
      </c>
      <c r="B124" s="53">
        <v>2</v>
      </c>
      <c r="C124" s="53">
        <v>1</v>
      </c>
      <c r="D124" s="53">
        <v>2</v>
      </c>
      <c r="E124" s="53">
        <v>3</v>
      </c>
      <c r="F124" s="53">
        <v>1</v>
      </c>
      <c r="G124" s="59"/>
      <c r="H124" s="14">
        <f t="shared" ref="H124:K124" si="93">(B124/SUM(B119:B129)*100)</f>
        <v>4.0816326530612246</v>
      </c>
      <c r="I124" s="14">
        <f t="shared" si="93"/>
        <v>1.8867924528301887</v>
      </c>
      <c r="J124" s="14">
        <f t="shared" si="93"/>
        <v>3.8461538461538463</v>
      </c>
      <c r="K124" s="14">
        <f t="shared" si="93"/>
        <v>6.8181818181818175</v>
      </c>
      <c r="L124" s="14">
        <f>(F124/SUM(F119:F129)*100)</f>
        <v>2.4390243902439024</v>
      </c>
      <c r="M124" s="14" t="e">
        <f>(G124/SUM(G119:G129)*100)</f>
        <v>#DIV/0!</v>
      </c>
    </row>
    <row r="125" spans="1:13" ht="12" customHeight="1" x14ac:dyDescent="0.15">
      <c r="A125" s="50" t="s">
        <v>187</v>
      </c>
      <c r="B125" s="53">
        <v>2</v>
      </c>
      <c r="C125" s="53">
        <v>4</v>
      </c>
      <c r="D125" s="53"/>
      <c r="E125" s="53">
        <v>2</v>
      </c>
      <c r="F125" s="53">
        <v>3</v>
      </c>
      <c r="G125" s="59"/>
      <c r="H125" s="14">
        <f t="shared" ref="H125:K125" si="94">(B125/SUM(B119:B129)*100)</f>
        <v>4.0816326530612246</v>
      </c>
      <c r="I125" s="14">
        <f t="shared" si="94"/>
        <v>7.5471698113207548</v>
      </c>
      <c r="J125" s="14">
        <f t="shared" si="94"/>
        <v>0</v>
      </c>
      <c r="K125" s="14">
        <f t="shared" si="94"/>
        <v>4.5454545454545459</v>
      </c>
      <c r="L125" s="14">
        <f>(F125/SUM(F119:F129)*100)</f>
        <v>7.3170731707317067</v>
      </c>
      <c r="M125" s="14" t="e">
        <f>(G125/SUM(G119:G129)*100)</f>
        <v>#DIV/0!</v>
      </c>
    </row>
    <row r="126" spans="1:13" ht="12" customHeight="1" x14ac:dyDescent="0.15">
      <c r="A126" s="50" t="s">
        <v>188</v>
      </c>
      <c r="B126" s="53">
        <v>3</v>
      </c>
      <c r="C126" s="53">
        <v>3</v>
      </c>
      <c r="D126" s="53">
        <v>5</v>
      </c>
      <c r="E126" s="53">
        <v>4</v>
      </c>
      <c r="F126" s="53">
        <v>4</v>
      </c>
      <c r="G126" s="59"/>
      <c r="H126" s="14">
        <f t="shared" ref="H126:K126" si="95">(B126/SUM(B119:B129)*100)</f>
        <v>6.1224489795918364</v>
      </c>
      <c r="I126" s="14">
        <f t="shared" si="95"/>
        <v>5.6603773584905666</v>
      </c>
      <c r="J126" s="14">
        <f t="shared" si="95"/>
        <v>9.6153846153846168</v>
      </c>
      <c r="K126" s="14">
        <f t="shared" si="95"/>
        <v>9.0909090909090917</v>
      </c>
      <c r="L126" s="14">
        <f>(F126/SUM(F119:F129)*100)</f>
        <v>9.7560975609756095</v>
      </c>
      <c r="M126" s="14" t="e">
        <f>(G126/SUM(G119:G129)*100)</f>
        <v>#DIV/0!</v>
      </c>
    </row>
    <row r="127" spans="1:13" ht="12" customHeight="1" x14ac:dyDescent="0.15">
      <c r="A127" s="50" t="s">
        <v>189</v>
      </c>
      <c r="B127" s="53">
        <v>3</v>
      </c>
      <c r="C127" s="53">
        <v>6</v>
      </c>
      <c r="D127" s="53">
        <v>10</v>
      </c>
      <c r="E127" s="53">
        <v>3</v>
      </c>
      <c r="F127" s="53">
        <v>3</v>
      </c>
      <c r="G127" s="59"/>
      <c r="H127" s="14">
        <f t="shared" ref="H127:K127" si="96">(B127/SUM(B119:B129)*100)</f>
        <v>6.1224489795918364</v>
      </c>
      <c r="I127" s="14">
        <f t="shared" si="96"/>
        <v>11.320754716981133</v>
      </c>
      <c r="J127" s="14">
        <f t="shared" si="96"/>
        <v>19.230769230769234</v>
      </c>
      <c r="K127" s="14">
        <f t="shared" si="96"/>
        <v>6.8181818181818175</v>
      </c>
      <c r="L127" s="14">
        <f>(F127/SUM(F119:F129)*100)</f>
        <v>7.3170731707317067</v>
      </c>
      <c r="M127" s="14" t="e">
        <f>(G127/SUM(G119:G129)*100)</f>
        <v>#DIV/0!</v>
      </c>
    </row>
    <row r="128" spans="1:13" ht="12" customHeight="1" x14ac:dyDescent="0.15">
      <c r="A128" s="50" t="s">
        <v>190</v>
      </c>
      <c r="B128" s="53">
        <v>19</v>
      </c>
      <c r="C128" s="53">
        <v>20</v>
      </c>
      <c r="D128" s="53">
        <v>21</v>
      </c>
      <c r="E128" s="53">
        <v>19</v>
      </c>
      <c r="F128" s="53">
        <v>20</v>
      </c>
      <c r="G128" s="59"/>
      <c r="H128" s="14">
        <f t="shared" ref="H128:K128" si="97">(B128/SUM(B119:B129)*100)</f>
        <v>38.775510204081634</v>
      </c>
      <c r="I128" s="14">
        <f t="shared" si="97"/>
        <v>37.735849056603776</v>
      </c>
      <c r="J128" s="14">
        <f t="shared" si="97"/>
        <v>40.384615384615387</v>
      </c>
      <c r="K128" s="14">
        <f t="shared" si="97"/>
        <v>43.18181818181818</v>
      </c>
      <c r="L128" s="14">
        <f>(F128/SUM(F119:F129)*100)</f>
        <v>48.780487804878049</v>
      </c>
      <c r="M128" s="14" t="e">
        <f>(G128/SUM(G119:G129)*100)</f>
        <v>#DIV/0!</v>
      </c>
    </row>
    <row r="129" spans="1:13" ht="12" customHeight="1" x14ac:dyDescent="0.15">
      <c r="A129" s="50" t="s">
        <v>191</v>
      </c>
      <c r="B129" s="53">
        <v>9</v>
      </c>
      <c r="C129" s="53">
        <v>7</v>
      </c>
      <c r="D129" s="53">
        <v>4</v>
      </c>
      <c r="E129" s="53">
        <v>4</v>
      </c>
      <c r="F129" s="53">
        <v>4</v>
      </c>
      <c r="G129" s="59"/>
      <c r="H129" s="14">
        <f t="shared" ref="H129:K129" si="98">(B129/SUM(B119:B129)*100)</f>
        <v>18.367346938775512</v>
      </c>
      <c r="I129" s="14">
        <f t="shared" si="98"/>
        <v>13.20754716981132</v>
      </c>
      <c r="J129" s="14">
        <f t="shared" si="98"/>
        <v>7.6923076923076925</v>
      </c>
      <c r="K129" s="14">
        <f t="shared" si="98"/>
        <v>9.0909090909090917</v>
      </c>
      <c r="L129" s="14">
        <f>(F129/SUM(F119:F129)*100)</f>
        <v>9.7560975609756095</v>
      </c>
      <c r="M129" s="14" t="e">
        <f>(G129/SUM(G119:G129)*100)</f>
        <v>#DIV/0!</v>
      </c>
    </row>
    <row r="130" spans="1:13" ht="12" customHeight="1" x14ac:dyDescent="0.15">
      <c r="A130" s="48" t="s">
        <v>50</v>
      </c>
      <c r="B130" s="49"/>
      <c r="C130" s="49"/>
      <c r="D130" s="49"/>
      <c r="E130" s="49"/>
      <c r="F130" s="49"/>
      <c r="G130" s="49"/>
      <c r="H130" s="5"/>
      <c r="I130" s="5"/>
      <c r="J130" s="5"/>
      <c r="K130" s="5"/>
      <c r="L130" s="5"/>
      <c r="M130" s="13"/>
    </row>
    <row r="131" spans="1:13" ht="12" customHeight="1" x14ac:dyDescent="0.15">
      <c r="A131" s="90" t="s">
        <v>181</v>
      </c>
      <c r="B131" s="91">
        <v>1</v>
      </c>
      <c r="C131" s="91">
        <v>1</v>
      </c>
      <c r="D131" s="91">
        <v>2</v>
      </c>
      <c r="E131" s="91">
        <v>1</v>
      </c>
      <c r="F131" s="91">
        <v>2</v>
      </c>
      <c r="G131" s="92"/>
      <c r="H131" s="69">
        <f t="shared" ref="H131:K131" si="99">(B131/SUM(B131:B141)*100)</f>
        <v>1.7543859649122806</v>
      </c>
      <c r="I131" s="69">
        <f t="shared" si="99"/>
        <v>1.5384615384615385</v>
      </c>
      <c r="J131" s="69">
        <f t="shared" si="99"/>
        <v>2.666666666666667</v>
      </c>
      <c r="K131" s="69">
        <f t="shared" si="99"/>
        <v>1.3888888888888888</v>
      </c>
      <c r="L131" s="69">
        <f>(F131/SUM(F131:F141)*100)</f>
        <v>2.4691358024691357</v>
      </c>
      <c r="M131" s="69" t="e">
        <f>(G131/SUM(G131:G141)*100)</f>
        <v>#DIV/0!</v>
      </c>
    </row>
    <row r="132" spans="1:13" ht="12" customHeight="1" x14ac:dyDescent="0.15">
      <c r="A132" s="50" t="s">
        <v>182</v>
      </c>
      <c r="B132" s="53">
        <v>1</v>
      </c>
      <c r="C132" s="53"/>
      <c r="D132" s="53"/>
      <c r="E132" s="53"/>
      <c r="F132" s="53"/>
      <c r="G132" s="59"/>
      <c r="H132" s="14">
        <f t="shared" ref="H132:K132" si="100">(B132/SUM(B131:B141)*100)</f>
        <v>1.7543859649122806</v>
      </c>
      <c r="I132" s="14">
        <f t="shared" si="100"/>
        <v>0</v>
      </c>
      <c r="J132" s="14">
        <f t="shared" si="100"/>
        <v>0</v>
      </c>
      <c r="K132" s="14">
        <f t="shared" si="100"/>
        <v>0</v>
      </c>
      <c r="L132" s="14">
        <f>(F132/SUM(F131:F141)*100)</f>
        <v>0</v>
      </c>
      <c r="M132" s="14" t="e">
        <f>(G132/SUM(G131:G141)*100)</f>
        <v>#DIV/0!</v>
      </c>
    </row>
    <row r="133" spans="1:13" ht="12" customHeight="1" x14ac:dyDescent="0.15">
      <c r="A133" s="50" t="s">
        <v>183</v>
      </c>
      <c r="B133" s="53"/>
      <c r="C133" s="53"/>
      <c r="D133" s="53"/>
      <c r="E133" s="53"/>
      <c r="F133" s="53">
        <v>1</v>
      </c>
      <c r="G133" s="59"/>
      <c r="H133" s="14">
        <f t="shared" ref="H133:K133" si="101">(B133/SUM(B131:B141)*100)</f>
        <v>0</v>
      </c>
      <c r="I133" s="14">
        <f t="shared" si="101"/>
        <v>0</v>
      </c>
      <c r="J133" s="14">
        <f t="shared" si="101"/>
        <v>0</v>
      </c>
      <c r="K133" s="14">
        <f t="shared" si="101"/>
        <v>0</v>
      </c>
      <c r="L133" s="14">
        <f>(F133/SUM(F131:F141)*100)</f>
        <v>1.2345679012345678</v>
      </c>
      <c r="M133" s="14" t="e">
        <f>(G133/SUM(G131:G141)*100)</f>
        <v>#DIV/0!</v>
      </c>
    </row>
    <row r="134" spans="1:13" ht="12" customHeight="1" x14ac:dyDescent="0.15">
      <c r="A134" s="50" t="s">
        <v>184</v>
      </c>
      <c r="B134" s="53">
        <v>1</v>
      </c>
      <c r="C134" s="53"/>
      <c r="D134" s="53"/>
      <c r="E134" s="53">
        <v>1</v>
      </c>
      <c r="F134" s="53"/>
      <c r="G134" s="59"/>
      <c r="H134" s="14">
        <f t="shared" ref="H134:K134" si="102">(B134/SUM(B131:B141)*100)</f>
        <v>1.7543859649122806</v>
      </c>
      <c r="I134" s="14">
        <f t="shared" si="102"/>
        <v>0</v>
      </c>
      <c r="J134" s="14">
        <f t="shared" si="102"/>
        <v>0</v>
      </c>
      <c r="K134" s="14">
        <f t="shared" si="102"/>
        <v>1.3888888888888888</v>
      </c>
      <c r="L134" s="14">
        <f>(F134/SUM(F131:F141)*100)</f>
        <v>0</v>
      </c>
      <c r="M134" s="14" t="e">
        <f>(G134/SUM(G131:G141)*100)</f>
        <v>#DIV/0!</v>
      </c>
    </row>
    <row r="135" spans="1:13" ht="12" customHeight="1" x14ac:dyDescent="0.15">
      <c r="A135" s="50" t="s">
        <v>185</v>
      </c>
      <c r="B135" s="53">
        <v>1</v>
      </c>
      <c r="C135" s="53"/>
      <c r="D135" s="53">
        <v>1</v>
      </c>
      <c r="E135" s="53"/>
      <c r="F135" s="53">
        <v>3</v>
      </c>
      <c r="G135" s="59"/>
      <c r="H135" s="14">
        <f t="shared" ref="H135:K135" si="103">(B135/SUM(B131:B141)*100)</f>
        <v>1.7543859649122806</v>
      </c>
      <c r="I135" s="14">
        <f t="shared" si="103"/>
        <v>0</v>
      </c>
      <c r="J135" s="14">
        <f t="shared" si="103"/>
        <v>1.3333333333333335</v>
      </c>
      <c r="K135" s="14">
        <f t="shared" si="103"/>
        <v>0</v>
      </c>
      <c r="L135" s="14">
        <f>(F135/SUM(F131:F141)*100)</f>
        <v>3.7037037037037033</v>
      </c>
      <c r="M135" s="14" t="e">
        <f>(G135/SUM(G131:G141)*100)</f>
        <v>#DIV/0!</v>
      </c>
    </row>
    <row r="136" spans="1:13" ht="12" customHeight="1" x14ac:dyDescent="0.15">
      <c r="A136" s="50" t="s">
        <v>186</v>
      </c>
      <c r="B136" s="53">
        <v>1</v>
      </c>
      <c r="C136" s="53">
        <v>2</v>
      </c>
      <c r="D136" s="53">
        <v>2</v>
      </c>
      <c r="E136" s="53">
        <v>6</v>
      </c>
      <c r="F136" s="53">
        <v>2</v>
      </c>
      <c r="G136" s="59"/>
      <c r="H136" s="14">
        <f t="shared" ref="H136:K136" si="104">(B136/SUM(B131:B141)*100)</f>
        <v>1.7543859649122806</v>
      </c>
      <c r="I136" s="14">
        <f t="shared" si="104"/>
        <v>3.0769230769230771</v>
      </c>
      <c r="J136" s="14">
        <f t="shared" si="104"/>
        <v>2.666666666666667</v>
      </c>
      <c r="K136" s="14">
        <f t="shared" si="104"/>
        <v>8.3333333333333321</v>
      </c>
      <c r="L136" s="14">
        <f>(F136/SUM(F131:F141)*100)</f>
        <v>2.4691358024691357</v>
      </c>
      <c r="M136" s="14" t="e">
        <f>(G136/SUM(G131:G141)*100)</f>
        <v>#DIV/0!</v>
      </c>
    </row>
    <row r="137" spans="1:13" ht="12" customHeight="1" x14ac:dyDescent="0.15">
      <c r="A137" s="50" t="s">
        <v>187</v>
      </c>
      <c r="B137" s="53">
        <v>19</v>
      </c>
      <c r="C137" s="53">
        <v>20</v>
      </c>
      <c r="D137" s="53">
        <v>18</v>
      </c>
      <c r="E137" s="53">
        <v>18</v>
      </c>
      <c r="F137" s="53">
        <v>19</v>
      </c>
      <c r="G137" s="59"/>
      <c r="H137" s="14">
        <f t="shared" ref="H137:K137" si="105">(B137/SUM(B131:B141)*100)</f>
        <v>33.333333333333329</v>
      </c>
      <c r="I137" s="14">
        <f t="shared" si="105"/>
        <v>30.76923076923077</v>
      </c>
      <c r="J137" s="14">
        <f t="shared" si="105"/>
        <v>24</v>
      </c>
      <c r="K137" s="14">
        <f t="shared" si="105"/>
        <v>25</v>
      </c>
      <c r="L137" s="14">
        <f>(F137/SUM(F131:F141)*100)</f>
        <v>23.456790123456788</v>
      </c>
      <c r="M137" s="14" t="e">
        <f>(G137/SUM(G131:G141)*100)</f>
        <v>#DIV/0!</v>
      </c>
    </row>
    <row r="138" spans="1:13" ht="12" customHeight="1" x14ac:dyDescent="0.15">
      <c r="A138" s="50" t="s">
        <v>188</v>
      </c>
      <c r="B138" s="53">
        <v>10</v>
      </c>
      <c r="C138" s="53">
        <v>8</v>
      </c>
      <c r="D138" s="53">
        <v>9</v>
      </c>
      <c r="E138" s="53">
        <v>7</v>
      </c>
      <c r="F138" s="53">
        <v>10</v>
      </c>
      <c r="G138" s="59"/>
      <c r="H138" s="14">
        <f t="shared" ref="H138:K138" si="106">(B138/SUM(B131:B141)*100)</f>
        <v>17.543859649122805</v>
      </c>
      <c r="I138" s="14">
        <f t="shared" si="106"/>
        <v>12.307692307692308</v>
      </c>
      <c r="J138" s="14">
        <f t="shared" si="106"/>
        <v>12</v>
      </c>
      <c r="K138" s="14">
        <f t="shared" si="106"/>
        <v>9.7222222222222232</v>
      </c>
      <c r="L138" s="14">
        <f>(F138/SUM(F131:F141)*100)</f>
        <v>12.345679012345679</v>
      </c>
      <c r="M138" s="14" t="e">
        <f>(G138/SUM(G131:G141)*100)</f>
        <v>#DIV/0!</v>
      </c>
    </row>
    <row r="139" spans="1:13" ht="12" customHeight="1" x14ac:dyDescent="0.15">
      <c r="A139" s="50" t="s">
        <v>189</v>
      </c>
      <c r="B139" s="53">
        <v>1</v>
      </c>
      <c r="C139" s="53">
        <v>10</v>
      </c>
      <c r="D139" s="53">
        <v>22</v>
      </c>
      <c r="E139" s="53">
        <v>17</v>
      </c>
      <c r="F139" s="53">
        <v>24</v>
      </c>
      <c r="G139" s="59"/>
      <c r="H139" s="14">
        <f t="shared" ref="H139:K139" si="107">(B139/SUM(B131:B141)*100)</f>
        <v>1.7543859649122806</v>
      </c>
      <c r="I139" s="14">
        <f t="shared" si="107"/>
        <v>15.384615384615385</v>
      </c>
      <c r="J139" s="14">
        <f t="shared" si="107"/>
        <v>29.333333333333332</v>
      </c>
      <c r="K139" s="14">
        <f t="shared" si="107"/>
        <v>23.611111111111111</v>
      </c>
      <c r="L139" s="14">
        <f>(F139/SUM(F131:F141)*100)</f>
        <v>29.629629629629626</v>
      </c>
      <c r="M139" s="14" t="e">
        <f>(G139/SUM(G131:G141)*100)</f>
        <v>#DIV/0!</v>
      </c>
    </row>
    <row r="140" spans="1:13" ht="12" customHeight="1" x14ac:dyDescent="0.15">
      <c r="A140" s="50" t="s">
        <v>190</v>
      </c>
      <c r="B140" s="53">
        <v>17</v>
      </c>
      <c r="C140" s="53">
        <v>22</v>
      </c>
      <c r="D140" s="53">
        <v>19</v>
      </c>
      <c r="E140" s="53">
        <v>20</v>
      </c>
      <c r="F140" s="53">
        <v>18</v>
      </c>
      <c r="G140" s="59"/>
      <c r="H140" s="14">
        <f t="shared" ref="H140:K140" si="108">(B140/SUM(B131:B141)*100)</f>
        <v>29.82456140350877</v>
      </c>
      <c r="I140" s="14">
        <f t="shared" si="108"/>
        <v>33.846153846153847</v>
      </c>
      <c r="J140" s="14">
        <f t="shared" si="108"/>
        <v>25.333333333333336</v>
      </c>
      <c r="K140" s="14">
        <f t="shared" si="108"/>
        <v>27.777777777777779</v>
      </c>
      <c r="L140" s="14">
        <f>(F140/SUM(F131:F141)*100)</f>
        <v>22.222222222222221</v>
      </c>
      <c r="M140" s="14" t="e">
        <f>(G140/SUM(G131:G141)*100)</f>
        <v>#DIV/0!</v>
      </c>
    </row>
    <row r="141" spans="1:13" ht="12" customHeight="1" x14ac:dyDescent="0.15">
      <c r="A141" s="50" t="s">
        <v>191</v>
      </c>
      <c r="B141" s="53">
        <v>5</v>
      </c>
      <c r="C141" s="53">
        <v>2</v>
      </c>
      <c r="D141" s="53">
        <v>2</v>
      </c>
      <c r="E141" s="53">
        <v>2</v>
      </c>
      <c r="F141" s="53">
        <v>2</v>
      </c>
      <c r="G141" s="59"/>
      <c r="H141" s="14">
        <f t="shared" ref="H141:K141" si="109">(B141/SUM(B131:B141)*100)</f>
        <v>8.7719298245614024</v>
      </c>
      <c r="I141" s="14">
        <f t="shared" si="109"/>
        <v>3.0769230769230771</v>
      </c>
      <c r="J141" s="14">
        <f t="shared" si="109"/>
        <v>2.666666666666667</v>
      </c>
      <c r="K141" s="14">
        <f t="shared" si="109"/>
        <v>2.7777777777777777</v>
      </c>
      <c r="L141" s="14">
        <f>(F141/SUM(F131:F141)*100)</f>
        <v>2.4691358024691357</v>
      </c>
      <c r="M141" s="14" t="e">
        <f>(G141/SUM(G131:G141)*100)</f>
        <v>#DIV/0!</v>
      </c>
    </row>
    <row r="142" spans="1:13" s="6" customFormat="1" x14ac:dyDescent="0.15">
      <c r="B142" s="44"/>
      <c r="C142" s="44"/>
      <c r="D142" s="44"/>
      <c r="E142" s="44"/>
      <c r="F142" s="44"/>
      <c r="G142" s="44"/>
    </row>
    <row r="143" spans="1:13" ht="12" customHeight="1" x14ac:dyDescent="0.15">
      <c r="A143" s="6"/>
      <c r="B143" s="99"/>
      <c r="C143" s="100"/>
      <c r="D143" s="100" t="s">
        <v>178</v>
      </c>
      <c r="E143" s="100"/>
      <c r="F143" s="100"/>
      <c r="G143" s="101"/>
      <c r="H143" s="99"/>
      <c r="I143" s="100"/>
      <c r="J143" s="100" t="s">
        <v>179</v>
      </c>
      <c r="K143" s="100"/>
      <c r="L143" s="100"/>
      <c r="M143" s="101"/>
    </row>
    <row r="144" spans="1:13" ht="12" customHeight="1" x14ac:dyDescent="0.15">
      <c r="A144" s="6"/>
      <c r="B144" s="2" t="s">
        <v>33</v>
      </c>
      <c r="C144" s="2" t="s">
        <v>34</v>
      </c>
      <c r="D144" s="2" t="s">
        <v>35</v>
      </c>
      <c r="E144" s="2" t="s">
        <v>36</v>
      </c>
      <c r="F144" s="2" t="s">
        <v>37</v>
      </c>
      <c r="G144" s="2" t="s">
        <v>38</v>
      </c>
      <c r="H144" s="2" t="s">
        <v>33</v>
      </c>
      <c r="I144" s="2" t="s">
        <v>34</v>
      </c>
      <c r="J144" s="2" t="s">
        <v>35</v>
      </c>
      <c r="K144" s="2" t="s">
        <v>36</v>
      </c>
      <c r="L144" s="2" t="s">
        <v>37</v>
      </c>
      <c r="M144" s="2" t="s">
        <v>37</v>
      </c>
    </row>
    <row r="145" spans="1:13" ht="12" customHeight="1" x14ac:dyDescent="0.15">
      <c r="A145" s="48" t="s">
        <v>51</v>
      </c>
      <c r="B145" s="49"/>
      <c r="C145" s="49"/>
      <c r="D145" s="49"/>
      <c r="E145" s="49"/>
      <c r="F145" s="49"/>
      <c r="G145" s="49"/>
      <c r="H145" s="5"/>
      <c r="I145" s="5"/>
      <c r="J145" s="5"/>
      <c r="K145" s="5"/>
      <c r="L145" s="5"/>
      <c r="M145" s="13"/>
    </row>
    <row r="146" spans="1:13" ht="12" customHeight="1" x14ac:dyDescent="0.15">
      <c r="A146" s="90" t="s">
        <v>192</v>
      </c>
      <c r="B146" s="91"/>
      <c r="C146" s="91"/>
      <c r="D146" s="91"/>
      <c r="E146" s="91"/>
      <c r="F146" s="91"/>
      <c r="G146" s="92"/>
      <c r="H146" s="69">
        <f t="shared" ref="H146:K146" si="110">(B146/SUM(B146:B157)*100)</f>
        <v>0</v>
      </c>
      <c r="I146" s="69">
        <f t="shared" si="110"/>
        <v>0</v>
      </c>
      <c r="J146" s="69">
        <f t="shared" si="110"/>
        <v>0</v>
      </c>
      <c r="K146" s="69">
        <f t="shared" si="110"/>
        <v>0</v>
      </c>
      <c r="L146" s="69">
        <f>(F146/SUM(F146:F157)*100)</f>
        <v>0</v>
      </c>
      <c r="M146" s="69" t="e">
        <f>(G146/SUM(G146:G157)*100)</f>
        <v>#DIV/0!</v>
      </c>
    </row>
    <row r="147" spans="1:13" ht="12" customHeight="1" x14ac:dyDescent="0.15">
      <c r="A147" s="50" t="s">
        <v>181</v>
      </c>
      <c r="B147" s="53">
        <v>1</v>
      </c>
      <c r="C147" s="53">
        <v>1</v>
      </c>
      <c r="D147" s="53">
        <v>1</v>
      </c>
      <c r="E147" s="53">
        <v>1</v>
      </c>
      <c r="F147" s="53">
        <v>1</v>
      </c>
      <c r="G147" s="59"/>
      <c r="H147" s="14">
        <f t="shared" ref="H147:K147" si="111">(B147/SUM(B146:B157)*100)</f>
        <v>1.5625</v>
      </c>
      <c r="I147" s="14">
        <f t="shared" si="111"/>
        <v>1.4285714285714286</v>
      </c>
      <c r="J147" s="14">
        <f t="shared" si="111"/>
        <v>1.639344262295082</v>
      </c>
      <c r="K147" s="14">
        <f t="shared" si="111"/>
        <v>1.5625</v>
      </c>
      <c r="L147" s="14">
        <f>(F147/SUM(F146:F157)*100)</f>
        <v>1.5384615384615385</v>
      </c>
      <c r="M147" s="14" t="e">
        <f>(G147/SUM(G146:G157)*100)</f>
        <v>#DIV/0!</v>
      </c>
    </row>
    <row r="148" spans="1:13" ht="12" customHeight="1" x14ac:dyDescent="0.15">
      <c r="A148" s="50" t="s">
        <v>182</v>
      </c>
      <c r="B148" s="53">
        <v>1</v>
      </c>
      <c r="C148" s="53">
        <v>1</v>
      </c>
      <c r="D148" s="53"/>
      <c r="E148" s="53">
        <v>1</v>
      </c>
      <c r="F148" s="53">
        <v>1</v>
      </c>
      <c r="G148" s="59"/>
      <c r="H148" s="14">
        <f t="shared" ref="H148:K148" si="112">(B148/SUM(B146:B157)*100)</f>
        <v>1.5625</v>
      </c>
      <c r="I148" s="14">
        <f t="shared" si="112"/>
        <v>1.4285714285714286</v>
      </c>
      <c r="J148" s="14">
        <f t="shared" si="112"/>
        <v>0</v>
      </c>
      <c r="K148" s="14">
        <f t="shared" si="112"/>
        <v>1.5625</v>
      </c>
      <c r="L148" s="14">
        <f>(F148/SUM(F146:F157)*100)</f>
        <v>1.5384615384615385</v>
      </c>
      <c r="M148" s="14" t="e">
        <f>(G148/SUM(G146:G157)*100)</f>
        <v>#DIV/0!</v>
      </c>
    </row>
    <row r="149" spans="1:13" ht="12" customHeight="1" x14ac:dyDescent="0.15">
      <c r="A149" s="50" t="s">
        <v>183</v>
      </c>
      <c r="B149" s="53"/>
      <c r="C149" s="53"/>
      <c r="D149" s="53">
        <v>1</v>
      </c>
      <c r="E149" s="53"/>
      <c r="F149" s="53">
        <v>1</v>
      </c>
      <c r="G149" s="59"/>
      <c r="H149" s="14">
        <f t="shared" ref="H149:K149" si="113">(B149/SUM(B146:B157)*100)</f>
        <v>0</v>
      </c>
      <c r="I149" s="14">
        <f t="shared" si="113"/>
        <v>0</v>
      </c>
      <c r="J149" s="14">
        <f t="shared" si="113"/>
        <v>1.639344262295082</v>
      </c>
      <c r="K149" s="14">
        <f t="shared" si="113"/>
        <v>0</v>
      </c>
      <c r="L149" s="14">
        <f>(F149/SUM(F146:F157)*100)</f>
        <v>1.5384615384615385</v>
      </c>
      <c r="M149" s="14" t="e">
        <f>(G149/SUM(G146:G157)*100)</f>
        <v>#DIV/0!</v>
      </c>
    </row>
    <row r="150" spans="1:13" ht="12" customHeight="1" x14ac:dyDescent="0.15">
      <c r="A150" s="50" t="s">
        <v>184</v>
      </c>
      <c r="B150" s="53"/>
      <c r="C150" s="53"/>
      <c r="D150" s="53">
        <v>2</v>
      </c>
      <c r="E150" s="53">
        <v>2</v>
      </c>
      <c r="F150" s="53">
        <v>1</v>
      </c>
      <c r="G150" s="59"/>
      <c r="H150" s="14">
        <f t="shared" ref="H150:K150" si="114">(B150/SUM(B146:B157)*100)</f>
        <v>0</v>
      </c>
      <c r="I150" s="14">
        <f t="shared" si="114"/>
        <v>0</v>
      </c>
      <c r="J150" s="14">
        <f t="shared" si="114"/>
        <v>3.278688524590164</v>
      </c>
      <c r="K150" s="14">
        <f t="shared" si="114"/>
        <v>3.125</v>
      </c>
      <c r="L150" s="14">
        <f>(F150/SUM(F146:F157)*100)</f>
        <v>1.5384615384615385</v>
      </c>
      <c r="M150" s="14" t="e">
        <f>(G150/SUM(G146:G157)*100)</f>
        <v>#DIV/0!</v>
      </c>
    </row>
    <row r="151" spans="1:13" ht="12" customHeight="1" x14ac:dyDescent="0.15">
      <c r="A151" s="50" t="s">
        <v>185</v>
      </c>
      <c r="B151" s="53">
        <v>17</v>
      </c>
      <c r="C151" s="53">
        <v>18</v>
      </c>
      <c r="D151" s="53">
        <v>14</v>
      </c>
      <c r="E151" s="53">
        <v>16</v>
      </c>
      <c r="F151" s="53">
        <v>13</v>
      </c>
      <c r="G151" s="59"/>
      <c r="H151" s="14">
        <f t="shared" ref="H151:K151" si="115">(B151/SUM(B146:B157)*100)</f>
        <v>26.5625</v>
      </c>
      <c r="I151" s="14">
        <f t="shared" si="115"/>
        <v>25.714285714285712</v>
      </c>
      <c r="J151" s="14">
        <f t="shared" si="115"/>
        <v>22.950819672131146</v>
      </c>
      <c r="K151" s="14">
        <f t="shared" si="115"/>
        <v>25</v>
      </c>
      <c r="L151" s="14">
        <f>(F151/SUM(F146:F157)*100)</f>
        <v>20</v>
      </c>
      <c r="M151" s="14" t="e">
        <f>(G151/SUM(G146:G157)*100)</f>
        <v>#DIV/0!</v>
      </c>
    </row>
    <row r="152" spans="1:13" ht="12" customHeight="1" x14ac:dyDescent="0.15">
      <c r="A152" s="50" t="s">
        <v>186</v>
      </c>
      <c r="B152" s="53">
        <v>5</v>
      </c>
      <c r="C152" s="53">
        <v>7</v>
      </c>
      <c r="D152" s="53">
        <v>2</v>
      </c>
      <c r="E152" s="53">
        <v>4</v>
      </c>
      <c r="F152" s="53">
        <v>3</v>
      </c>
      <c r="G152" s="59"/>
      <c r="H152" s="14">
        <f t="shared" ref="H152:K152" si="116">(B152/SUM(B146:B157)*100)</f>
        <v>7.8125</v>
      </c>
      <c r="I152" s="14">
        <f t="shared" si="116"/>
        <v>10</v>
      </c>
      <c r="J152" s="14">
        <f t="shared" si="116"/>
        <v>3.278688524590164</v>
      </c>
      <c r="K152" s="14">
        <f t="shared" si="116"/>
        <v>6.25</v>
      </c>
      <c r="L152" s="14">
        <f>(F152/SUM(F146:F157)*100)</f>
        <v>4.6153846153846159</v>
      </c>
      <c r="M152" s="14" t="e">
        <f>(G152/SUM(G146:G157)*100)</f>
        <v>#DIV/0!</v>
      </c>
    </row>
    <row r="153" spans="1:13" ht="12" customHeight="1" x14ac:dyDescent="0.15">
      <c r="A153" s="50" t="s">
        <v>187</v>
      </c>
      <c r="B153" s="53">
        <v>7</v>
      </c>
      <c r="C153" s="53">
        <v>6</v>
      </c>
      <c r="D153" s="53">
        <v>5</v>
      </c>
      <c r="E153" s="53">
        <v>4</v>
      </c>
      <c r="F153" s="53">
        <v>2</v>
      </c>
      <c r="G153" s="59"/>
      <c r="H153" s="14">
        <f t="shared" ref="H153:K153" si="117">(B153/SUM(B146:B157)*100)</f>
        <v>10.9375</v>
      </c>
      <c r="I153" s="14">
        <f t="shared" si="117"/>
        <v>8.5714285714285712</v>
      </c>
      <c r="J153" s="14">
        <f t="shared" si="117"/>
        <v>8.1967213114754092</v>
      </c>
      <c r="K153" s="14">
        <f t="shared" si="117"/>
        <v>6.25</v>
      </c>
      <c r="L153" s="14">
        <f>(F153/SUM(F146:F157)*100)</f>
        <v>3.0769230769230771</v>
      </c>
      <c r="M153" s="14" t="e">
        <f>(G153/SUM(G146:G157)*100)</f>
        <v>#DIV/0!</v>
      </c>
    </row>
    <row r="154" spans="1:13" ht="12" customHeight="1" x14ac:dyDescent="0.15">
      <c r="A154" s="50" t="s">
        <v>188</v>
      </c>
      <c r="B154" s="53">
        <v>5</v>
      </c>
      <c r="C154" s="53">
        <v>4</v>
      </c>
      <c r="D154" s="53">
        <v>3</v>
      </c>
      <c r="E154" s="53">
        <v>3</v>
      </c>
      <c r="F154" s="53">
        <v>4</v>
      </c>
      <c r="G154" s="59"/>
      <c r="H154" s="14">
        <f t="shared" ref="H154:K154" si="118">(B154/SUM(B146:B157)*100)</f>
        <v>7.8125</v>
      </c>
      <c r="I154" s="14">
        <f t="shared" si="118"/>
        <v>5.7142857142857144</v>
      </c>
      <c r="J154" s="14">
        <f t="shared" si="118"/>
        <v>4.918032786885246</v>
      </c>
      <c r="K154" s="14">
        <f t="shared" si="118"/>
        <v>4.6875</v>
      </c>
      <c r="L154" s="14">
        <f>(F154/SUM(F146:F157)*100)</f>
        <v>6.1538461538461542</v>
      </c>
      <c r="M154" s="14" t="e">
        <f>(G154/SUM(G146:G157)*100)</f>
        <v>#DIV/0!</v>
      </c>
    </row>
    <row r="155" spans="1:13" ht="12" customHeight="1" x14ac:dyDescent="0.15">
      <c r="A155" s="50" t="s">
        <v>189</v>
      </c>
      <c r="B155" s="53">
        <v>7</v>
      </c>
      <c r="C155" s="53">
        <v>12</v>
      </c>
      <c r="D155" s="53">
        <v>16</v>
      </c>
      <c r="E155" s="53">
        <v>13</v>
      </c>
      <c r="F155" s="53">
        <v>20</v>
      </c>
      <c r="G155" s="59"/>
      <c r="H155" s="14">
        <f t="shared" ref="H155:K155" si="119">(B155/SUM(B146:B157)*100)</f>
        <v>10.9375</v>
      </c>
      <c r="I155" s="14">
        <f t="shared" si="119"/>
        <v>17.142857142857142</v>
      </c>
      <c r="J155" s="14">
        <f t="shared" si="119"/>
        <v>26.229508196721312</v>
      </c>
      <c r="K155" s="14">
        <f t="shared" si="119"/>
        <v>20.3125</v>
      </c>
      <c r="L155" s="14">
        <f>(F155/SUM(F146:F157)*100)</f>
        <v>30.76923076923077</v>
      </c>
      <c r="M155" s="14" t="e">
        <f>(G155/SUM(G146:G157)*100)</f>
        <v>#DIV/0!</v>
      </c>
    </row>
    <row r="156" spans="1:13" ht="12" customHeight="1" x14ac:dyDescent="0.15">
      <c r="A156" s="50" t="s">
        <v>190</v>
      </c>
      <c r="B156" s="53">
        <v>15</v>
      </c>
      <c r="C156" s="53">
        <v>17</v>
      </c>
      <c r="D156" s="53">
        <v>15</v>
      </c>
      <c r="E156" s="53">
        <v>18</v>
      </c>
      <c r="F156" s="53">
        <v>17</v>
      </c>
      <c r="G156" s="59"/>
      <c r="H156" s="14">
        <f t="shared" ref="H156:K156" si="120">(B156/SUM(B146:B157)*100)</f>
        <v>23.4375</v>
      </c>
      <c r="I156" s="14">
        <f t="shared" si="120"/>
        <v>24.285714285714285</v>
      </c>
      <c r="J156" s="14">
        <f t="shared" si="120"/>
        <v>24.590163934426229</v>
      </c>
      <c r="K156" s="14">
        <f t="shared" si="120"/>
        <v>28.125</v>
      </c>
      <c r="L156" s="14">
        <f>(F156/SUM(F146:F157)*100)</f>
        <v>26.153846153846157</v>
      </c>
      <c r="M156" s="14" t="e">
        <f>(G156/SUM(G146:G157)*100)</f>
        <v>#DIV/0!</v>
      </c>
    </row>
    <row r="157" spans="1:13" ht="12" customHeight="1" x14ac:dyDescent="0.15">
      <c r="A157" s="55" t="s">
        <v>191</v>
      </c>
      <c r="B157" s="56">
        <v>6</v>
      </c>
      <c r="C157" s="56">
        <v>4</v>
      </c>
      <c r="D157" s="56">
        <v>2</v>
      </c>
      <c r="E157" s="56">
        <v>2</v>
      </c>
      <c r="F157" s="56">
        <v>2</v>
      </c>
      <c r="G157" s="60"/>
      <c r="H157" s="57">
        <f t="shared" ref="H157:K157" si="121">(B157/SUM(B146:B157)*100)</f>
        <v>9.375</v>
      </c>
      <c r="I157" s="57">
        <f t="shared" si="121"/>
        <v>5.7142857142857144</v>
      </c>
      <c r="J157" s="57">
        <f t="shared" si="121"/>
        <v>3.278688524590164</v>
      </c>
      <c r="K157" s="57">
        <f t="shared" si="121"/>
        <v>3.125</v>
      </c>
      <c r="L157" s="57">
        <f>(F157/SUM(F146:F157)*100)</f>
        <v>3.0769230769230771</v>
      </c>
      <c r="M157" s="57" t="e">
        <f>(G157/SUM(G146:G157)*100)</f>
        <v>#DIV/0!</v>
      </c>
    </row>
    <row r="158" spans="1:13" ht="12" customHeight="1" x14ac:dyDescent="0.15">
      <c r="A158" s="48" t="s">
        <v>52</v>
      </c>
      <c r="B158" s="49"/>
      <c r="C158" s="49"/>
      <c r="D158" s="49"/>
      <c r="E158" s="49"/>
      <c r="F158" s="49"/>
      <c r="G158" s="49"/>
      <c r="H158" s="5"/>
      <c r="I158" s="5"/>
      <c r="J158" s="5"/>
      <c r="K158" s="5"/>
      <c r="L158" s="5"/>
      <c r="M158" s="13"/>
    </row>
    <row r="159" spans="1:13" ht="12" customHeight="1" x14ac:dyDescent="0.15">
      <c r="A159" s="90" t="s">
        <v>181</v>
      </c>
      <c r="B159" s="91">
        <v>2</v>
      </c>
      <c r="C159" s="91">
        <v>1</v>
      </c>
      <c r="D159" s="91">
        <v>1</v>
      </c>
      <c r="E159" s="91">
        <v>1</v>
      </c>
      <c r="F159" s="91">
        <v>1</v>
      </c>
      <c r="G159" s="92"/>
      <c r="H159" s="69">
        <f t="shared" ref="H159:K159" si="122">(B159/SUM(B159:B168)*100)</f>
        <v>3.4482758620689653</v>
      </c>
      <c r="I159" s="69">
        <f t="shared" si="122"/>
        <v>1.4285714285714286</v>
      </c>
      <c r="J159" s="69">
        <f t="shared" si="122"/>
        <v>1.6949152542372881</v>
      </c>
      <c r="K159" s="69">
        <f t="shared" si="122"/>
        <v>1.6129032258064515</v>
      </c>
      <c r="L159" s="69">
        <f>(F159/SUM(F159:F168)*100)</f>
        <v>1.6666666666666667</v>
      </c>
      <c r="M159" s="69" t="e">
        <f>(G159/SUM(G159:G168)*100)</f>
        <v>#DIV/0!</v>
      </c>
    </row>
    <row r="160" spans="1:13" ht="12" customHeight="1" x14ac:dyDescent="0.15">
      <c r="A160" s="50" t="s">
        <v>182</v>
      </c>
      <c r="B160" s="53">
        <v>8</v>
      </c>
      <c r="C160" s="53">
        <v>8</v>
      </c>
      <c r="D160" s="53">
        <v>8</v>
      </c>
      <c r="E160" s="53">
        <v>9</v>
      </c>
      <c r="F160" s="53">
        <v>7</v>
      </c>
      <c r="G160" s="59"/>
      <c r="H160" s="14">
        <f t="shared" ref="H160:K160" si="123">(B160/SUM(B159:B168)*100)</f>
        <v>13.793103448275861</v>
      </c>
      <c r="I160" s="14">
        <f t="shared" si="123"/>
        <v>11.428571428571429</v>
      </c>
      <c r="J160" s="14">
        <f t="shared" si="123"/>
        <v>13.559322033898304</v>
      </c>
      <c r="K160" s="14">
        <f t="shared" si="123"/>
        <v>14.516129032258066</v>
      </c>
      <c r="L160" s="14">
        <f>(F160/SUM(F159:F168)*100)</f>
        <v>11.666666666666666</v>
      </c>
      <c r="M160" s="14" t="e">
        <f>(G160/SUM(G159:G168)*100)</f>
        <v>#DIV/0!</v>
      </c>
    </row>
    <row r="161" spans="1:13" ht="12" customHeight="1" x14ac:dyDescent="0.15">
      <c r="A161" s="50" t="s">
        <v>184</v>
      </c>
      <c r="B161" s="53">
        <v>3</v>
      </c>
      <c r="C161" s="53">
        <v>5</v>
      </c>
      <c r="D161" s="53">
        <v>4</v>
      </c>
      <c r="E161" s="53">
        <v>2</v>
      </c>
      <c r="F161" s="53">
        <v>2</v>
      </c>
      <c r="G161" s="59"/>
      <c r="H161" s="14">
        <f t="shared" ref="H161:K161" si="124">(B161/SUM(B159:B168)*100)</f>
        <v>5.1724137931034484</v>
      </c>
      <c r="I161" s="14">
        <f t="shared" si="124"/>
        <v>7.1428571428571423</v>
      </c>
      <c r="J161" s="14">
        <f t="shared" si="124"/>
        <v>6.7796610169491522</v>
      </c>
      <c r="K161" s="14">
        <f t="shared" si="124"/>
        <v>3.225806451612903</v>
      </c>
      <c r="L161" s="14">
        <f>(F161/SUM(F159:F168)*100)</f>
        <v>3.3333333333333335</v>
      </c>
      <c r="M161" s="14" t="e">
        <f>(G161/SUM(G159:G168)*100)</f>
        <v>#DIV/0!</v>
      </c>
    </row>
    <row r="162" spans="1:13" ht="12" customHeight="1" x14ac:dyDescent="0.15">
      <c r="A162" s="50" t="s">
        <v>185</v>
      </c>
      <c r="B162" s="53">
        <v>9</v>
      </c>
      <c r="C162" s="53">
        <v>11</v>
      </c>
      <c r="D162" s="53">
        <v>8</v>
      </c>
      <c r="E162" s="53">
        <v>8</v>
      </c>
      <c r="F162" s="53">
        <v>8</v>
      </c>
      <c r="G162" s="59"/>
      <c r="H162" s="14">
        <f t="shared" ref="H162:K162" si="125">(B162/SUM(B159:B168)*100)</f>
        <v>15.517241379310345</v>
      </c>
      <c r="I162" s="14">
        <f t="shared" si="125"/>
        <v>15.714285714285714</v>
      </c>
      <c r="J162" s="14">
        <f t="shared" si="125"/>
        <v>13.559322033898304</v>
      </c>
      <c r="K162" s="14">
        <f t="shared" si="125"/>
        <v>12.903225806451612</v>
      </c>
      <c r="L162" s="14">
        <f>(F162/SUM(F159:F168)*100)</f>
        <v>13.333333333333334</v>
      </c>
      <c r="M162" s="14" t="e">
        <f>(G162/SUM(G159:G168)*100)</f>
        <v>#DIV/0!</v>
      </c>
    </row>
    <row r="163" spans="1:13" ht="12" customHeight="1" x14ac:dyDescent="0.15">
      <c r="A163" s="50" t="s">
        <v>186</v>
      </c>
      <c r="B163" s="53">
        <v>3</v>
      </c>
      <c r="C163" s="53">
        <v>9</v>
      </c>
      <c r="D163" s="53">
        <v>5</v>
      </c>
      <c r="E163" s="53">
        <v>5</v>
      </c>
      <c r="F163" s="53">
        <v>2</v>
      </c>
      <c r="G163" s="59"/>
      <c r="H163" s="14">
        <f t="shared" ref="H163:K163" si="126">(B163/SUM(B159:B168)*100)</f>
        <v>5.1724137931034484</v>
      </c>
      <c r="I163" s="14">
        <f t="shared" si="126"/>
        <v>12.857142857142856</v>
      </c>
      <c r="J163" s="14">
        <f t="shared" si="126"/>
        <v>8.4745762711864394</v>
      </c>
      <c r="K163" s="14">
        <f t="shared" si="126"/>
        <v>8.064516129032258</v>
      </c>
      <c r="L163" s="14">
        <f>(F163/SUM(F159:F168)*100)</f>
        <v>3.3333333333333335</v>
      </c>
      <c r="M163" s="14" t="e">
        <f>(G163/SUM(G159:G168)*100)</f>
        <v>#DIV/0!</v>
      </c>
    </row>
    <row r="164" spans="1:13" ht="12" customHeight="1" x14ac:dyDescent="0.15">
      <c r="A164" s="50" t="s">
        <v>187</v>
      </c>
      <c r="B164" s="53">
        <v>6</v>
      </c>
      <c r="C164" s="53">
        <v>6</v>
      </c>
      <c r="D164" s="53">
        <v>6</v>
      </c>
      <c r="E164" s="53">
        <v>6</v>
      </c>
      <c r="F164" s="53">
        <v>5</v>
      </c>
      <c r="G164" s="59"/>
      <c r="H164" s="14">
        <f t="shared" ref="H164:K164" si="127">(B164/SUM(B159:B168)*100)</f>
        <v>10.344827586206897</v>
      </c>
      <c r="I164" s="14">
        <f t="shared" si="127"/>
        <v>8.5714285714285712</v>
      </c>
      <c r="J164" s="14">
        <f t="shared" si="127"/>
        <v>10.16949152542373</v>
      </c>
      <c r="K164" s="14">
        <f t="shared" si="127"/>
        <v>9.67741935483871</v>
      </c>
      <c r="L164" s="14">
        <f>(F164/SUM(F159:F168)*100)</f>
        <v>8.3333333333333321</v>
      </c>
      <c r="M164" s="14" t="e">
        <f>(G164/SUM(G159:G168)*100)</f>
        <v>#DIV/0!</v>
      </c>
    </row>
    <row r="165" spans="1:13" ht="12" customHeight="1" x14ac:dyDescent="0.15">
      <c r="A165" s="50" t="s">
        <v>188</v>
      </c>
      <c r="B165" s="53">
        <v>3</v>
      </c>
      <c r="C165" s="53">
        <v>1</v>
      </c>
      <c r="D165" s="53">
        <v>2</v>
      </c>
      <c r="E165" s="53">
        <v>3</v>
      </c>
      <c r="F165" s="53">
        <v>5</v>
      </c>
      <c r="G165" s="59"/>
      <c r="H165" s="14">
        <f t="shared" ref="H165:K165" si="128">(B165/SUM(B159:B168)*100)</f>
        <v>5.1724137931034484</v>
      </c>
      <c r="I165" s="14">
        <f t="shared" si="128"/>
        <v>1.4285714285714286</v>
      </c>
      <c r="J165" s="14">
        <f t="shared" si="128"/>
        <v>3.3898305084745761</v>
      </c>
      <c r="K165" s="14">
        <f t="shared" si="128"/>
        <v>4.838709677419355</v>
      </c>
      <c r="L165" s="14">
        <f>(F165/SUM(F159:F168)*100)</f>
        <v>8.3333333333333321</v>
      </c>
      <c r="M165" s="14" t="e">
        <f>(G165/SUM(G159:G168)*100)</f>
        <v>#DIV/0!</v>
      </c>
    </row>
    <row r="166" spans="1:13" ht="12" customHeight="1" x14ac:dyDescent="0.15">
      <c r="A166" s="50" t="s">
        <v>189</v>
      </c>
      <c r="B166" s="53">
        <v>4</v>
      </c>
      <c r="C166" s="53">
        <v>8</v>
      </c>
      <c r="D166" s="53">
        <v>11</v>
      </c>
      <c r="E166" s="53">
        <v>12</v>
      </c>
      <c r="F166" s="53">
        <v>11</v>
      </c>
      <c r="G166" s="59"/>
      <c r="H166" s="14">
        <f t="shared" ref="H166:K166" si="129">(B166/SUM(B159:B168)*100)</f>
        <v>6.8965517241379306</v>
      </c>
      <c r="I166" s="14">
        <f t="shared" si="129"/>
        <v>11.428571428571429</v>
      </c>
      <c r="J166" s="14">
        <f t="shared" si="129"/>
        <v>18.64406779661017</v>
      </c>
      <c r="K166" s="14">
        <f t="shared" si="129"/>
        <v>19.35483870967742</v>
      </c>
      <c r="L166" s="14">
        <f>(F166/SUM(F159:F168)*100)</f>
        <v>18.333333333333332</v>
      </c>
      <c r="M166" s="14" t="e">
        <f>(G166/SUM(G159:G168)*100)</f>
        <v>#DIV/0!</v>
      </c>
    </row>
    <row r="167" spans="1:13" ht="12" customHeight="1" x14ac:dyDescent="0.15">
      <c r="A167" s="50" t="s">
        <v>190</v>
      </c>
      <c r="B167" s="53">
        <v>16</v>
      </c>
      <c r="C167" s="53">
        <v>19</v>
      </c>
      <c r="D167" s="53">
        <v>12</v>
      </c>
      <c r="E167" s="53">
        <v>14</v>
      </c>
      <c r="F167" s="53">
        <v>17</v>
      </c>
      <c r="G167" s="59"/>
      <c r="H167" s="14">
        <f t="shared" ref="H167:K167" si="130">(B167/SUM(B159:B168)*100)</f>
        <v>27.586206896551722</v>
      </c>
      <c r="I167" s="14">
        <f t="shared" si="130"/>
        <v>27.142857142857142</v>
      </c>
      <c r="J167" s="14">
        <f t="shared" si="130"/>
        <v>20.33898305084746</v>
      </c>
      <c r="K167" s="14">
        <f t="shared" si="130"/>
        <v>22.58064516129032</v>
      </c>
      <c r="L167" s="14">
        <f>(F167/SUM(F159:F168)*100)</f>
        <v>28.333333333333332</v>
      </c>
      <c r="M167" s="14" t="e">
        <f>(G167/SUM(G159:G168)*100)</f>
        <v>#DIV/0!</v>
      </c>
    </row>
    <row r="168" spans="1:13" ht="12" customHeight="1" x14ac:dyDescent="0.15">
      <c r="A168" s="50" t="s">
        <v>191</v>
      </c>
      <c r="B168" s="53">
        <v>4</v>
      </c>
      <c r="C168" s="53">
        <v>2</v>
      </c>
      <c r="D168" s="53">
        <v>2</v>
      </c>
      <c r="E168" s="53">
        <v>2</v>
      </c>
      <c r="F168" s="53">
        <v>2</v>
      </c>
      <c r="G168" s="59"/>
      <c r="H168" s="14">
        <f t="shared" ref="H168:K168" si="131">(B168/SUM(B159:B168)*100)</f>
        <v>6.8965517241379306</v>
      </c>
      <c r="I168" s="14">
        <f t="shared" si="131"/>
        <v>2.8571428571428572</v>
      </c>
      <c r="J168" s="14">
        <f t="shared" si="131"/>
        <v>3.3898305084745761</v>
      </c>
      <c r="K168" s="14">
        <f t="shared" si="131"/>
        <v>3.225806451612903</v>
      </c>
      <c r="L168" s="14">
        <f>(F168/SUM(F159:F168)*100)</f>
        <v>3.3333333333333335</v>
      </c>
      <c r="M168" s="14" t="e">
        <f>(G168/SUM(G159:G168)*100)</f>
        <v>#DIV/0!</v>
      </c>
    </row>
    <row r="169" spans="1:13" s="6" customFormat="1" x14ac:dyDescent="0.15">
      <c r="B169" s="44"/>
      <c r="C169" s="44"/>
      <c r="D169" s="44"/>
      <c r="E169" s="44"/>
      <c r="F169" s="44"/>
      <c r="G169" s="44"/>
    </row>
    <row r="170" spans="1:13" ht="12" customHeight="1" x14ac:dyDescent="0.15">
      <c r="A170" s="6"/>
      <c r="B170" s="99"/>
      <c r="C170" s="100"/>
      <c r="D170" s="100" t="s">
        <v>178</v>
      </c>
      <c r="E170" s="100"/>
      <c r="F170" s="100"/>
      <c r="G170" s="101"/>
      <c r="H170" s="99"/>
      <c r="I170" s="100"/>
      <c r="J170" s="100" t="s">
        <v>179</v>
      </c>
      <c r="K170" s="100"/>
      <c r="L170" s="100"/>
      <c r="M170" s="101"/>
    </row>
    <row r="171" spans="1:13" ht="12" customHeight="1" x14ac:dyDescent="0.15">
      <c r="A171" s="6"/>
      <c r="B171" s="2" t="s">
        <v>33</v>
      </c>
      <c r="C171" s="2" t="s">
        <v>34</v>
      </c>
      <c r="D171" s="2" t="s">
        <v>35</v>
      </c>
      <c r="E171" s="2" t="s">
        <v>36</v>
      </c>
      <c r="F171" s="2" t="s">
        <v>37</v>
      </c>
      <c r="G171" s="2" t="s">
        <v>38</v>
      </c>
      <c r="H171" s="2" t="s">
        <v>33</v>
      </c>
      <c r="I171" s="2" t="s">
        <v>34</v>
      </c>
      <c r="J171" s="2" t="s">
        <v>35</v>
      </c>
      <c r="K171" s="2" t="s">
        <v>36</v>
      </c>
      <c r="L171" s="2" t="s">
        <v>37</v>
      </c>
      <c r="M171" s="2" t="s">
        <v>37</v>
      </c>
    </row>
    <row r="172" spans="1:13" ht="12" customHeight="1" x14ac:dyDescent="0.15">
      <c r="A172" s="48" t="s">
        <v>59</v>
      </c>
      <c r="B172" s="49"/>
      <c r="C172" s="49"/>
      <c r="D172" s="49"/>
      <c r="E172" s="49"/>
      <c r="F172" s="49"/>
      <c r="G172" s="49"/>
      <c r="H172" s="5"/>
      <c r="I172" s="5"/>
      <c r="J172" s="5"/>
      <c r="K172" s="5"/>
      <c r="L172" s="5"/>
      <c r="M172" s="13"/>
    </row>
    <row r="173" spans="1:13" ht="12" customHeight="1" x14ac:dyDescent="0.15">
      <c r="A173" s="90" t="s">
        <v>192</v>
      </c>
      <c r="B173" s="91"/>
      <c r="C173" s="91">
        <v>1</v>
      </c>
      <c r="D173" s="91"/>
      <c r="E173" s="91"/>
      <c r="F173" s="91"/>
      <c r="G173" s="92"/>
      <c r="H173" s="14">
        <f t="shared" ref="H173:K173" si="132">IFERROR(B173/SUM(B173:B182)*100,"")</f>
        <v>0</v>
      </c>
      <c r="I173" s="14">
        <f t="shared" si="132"/>
        <v>5.5555555555555554</v>
      </c>
      <c r="J173" s="14" t="str">
        <f t="shared" si="132"/>
        <v/>
      </c>
      <c r="K173" s="14" t="str">
        <f t="shared" si="132"/>
        <v/>
      </c>
      <c r="L173" s="14" t="str">
        <f>IFERROR(F173/SUM(F173:F182)*100,"")</f>
        <v/>
      </c>
      <c r="M173" s="14" t="str">
        <f>IFERROR(G173/SUM(G173:G182)*100,"")</f>
        <v/>
      </c>
    </row>
    <row r="174" spans="1:13" ht="12" customHeight="1" x14ac:dyDescent="0.15">
      <c r="A174" s="50" t="s">
        <v>181</v>
      </c>
      <c r="B174" s="53">
        <v>1</v>
      </c>
      <c r="C174" s="53">
        <v>1</v>
      </c>
      <c r="D174" s="53"/>
      <c r="E174" s="53"/>
      <c r="F174" s="53"/>
      <c r="G174" s="59"/>
      <c r="H174" s="14">
        <f t="shared" ref="H174:K174" si="133">IFERROR(B174/SUM(B173:B182)*100,"")</f>
        <v>12.5</v>
      </c>
      <c r="I174" s="14">
        <f t="shared" si="133"/>
        <v>5.5555555555555554</v>
      </c>
      <c r="J174" s="14" t="str">
        <f t="shared" si="133"/>
        <v/>
      </c>
      <c r="K174" s="14" t="str">
        <f t="shared" si="133"/>
        <v/>
      </c>
      <c r="L174" s="14" t="str">
        <f>IFERROR(F174/SUM(F173:F182)*100,"")</f>
        <v/>
      </c>
      <c r="M174" s="14" t="str">
        <f>IFERROR(G174/SUM(G173:G182)*100,"")</f>
        <v/>
      </c>
    </row>
    <row r="175" spans="1:13" ht="12" customHeight="1" x14ac:dyDescent="0.15">
      <c r="A175" s="50" t="s">
        <v>182</v>
      </c>
      <c r="B175" s="53"/>
      <c r="C175" s="53">
        <v>1</v>
      </c>
      <c r="D175" s="53"/>
      <c r="E175" s="53"/>
      <c r="F175" s="53"/>
      <c r="G175" s="59"/>
      <c r="H175" s="14">
        <f t="shared" ref="H175:K175" si="134">IFERROR(B175/SUM(B173:B182)*100,"")</f>
        <v>0</v>
      </c>
      <c r="I175" s="14">
        <f t="shared" si="134"/>
        <v>5.5555555555555554</v>
      </c>
      <c r="J175" s="14" t="str">
        <f t="shared" si="134"/>
        <v/>
      </c>
      <c r="K175" s="14" t="str">
        <f t="shared" si="134"/>
        <v/>
      </c>
      <c r="L175" s="14" t="str">
        <f>IFERROR(F175/SUM(F173:F182)*100,"")</f>
        <v/>
      </c>
      <c r="M175" s="14" t="str">
        <f>IFERROR(G175/SUM(G173:G182)*100,"")</f>
        <v/>
      </c>
    </row>
    <row r="176" spans="1:13" ht="12" customHeight="1" x14ac:dyDescent="0.15">
      <c r="A176" s="50" t="s">
        <v>183</v>
      </c>
      <c r="B176" s="53">
        <v>1</v>
      </c>
      <c r="C176" s="53"/>
      <c r="D176" s="53"/>
      <c r="E176" s="53"/>
      <c r="F176" s="53"/>
      <c r="G176" s="59"/>
      <c r="H176" s="14">
        <f t="shared" ref="H176:K176" si="135">IFERROR(B176/SUM(B173:B182)*100,"")</f>
        <v>12.5</v>
      </c>
      <c r="I176" s="14">
        <f t="shared" si="135"/>
        <v>0</v>
      </c>
      <c r="J176" s="14" t="str">
        <f t="shared" si="135"/>
        <v/>
      </c>
      <c r="K176" s="14" t="str">
        <f t="shared" si="135"/>
        <v/>
      </c>
      <c r="L176" s="14" t="str">
        <f>IFERROR(F176/SUM(F173:F182)*100,"")</f>
        <v/>
      </c>
      <c r="M176" s="14" t="str">
        <f>IFERROR(G176/SUM(G173:G182)*100,"")</f>
        <v/>
      </c>
    </row>
    <row r="177" spans="1:13" ht="12" customHeight="1" x14ac:dyDescent="0.15">
      <c r="A177" s="50" t="s">
        <v>185</v>
      </c>
      <c r="B177" s="53">
        <v>1</v>
      </c>
      <c r="C177" s="53">
        <v>4</v>
      </c>
      <c r="D177" s="53"/>
      <c r="E177" s="53"/>
      <c r="F177" s="53"/>
      <c r="G177" s="59"/>
      <c r="H177" s="14">
        <f t="shared" ref="H177:K177" si="136">IFERROR(B177/SUM(B173:B182)*100,"")</f>
        <v>12.5</v>
      </c>
      <c r="I177" s="14">
        <f t="shared" si="136"/>
        <v>22.222222222222221</v>
      </c>
      <c r="J177" s="14" t="str">
        <f t="shared" si="136"/>
        <v/>
      </c>
      <c r="K177" s="14" t="str">
        <f t="shared" si="136"/>
        <v/>
      </c>
      <c r="L177" s="14" t="str">
        <f>IFERROR(F177/SUM(F173:F182)*100,"")</f>
        <v/>
      </c>
      <c r="M177" s="14" t="str">
        <f>IFERROR(G177/SUM(G173:G182)*100,"")</f>
        <v/>
      </c>
    </row>
    <row r="178" spans="1:13" ht="12" customHeight="1" x14ac:dyDescent="0.15">
      <c r="A178" s="50" t="s">
        <v>186</v>
      </c>
      <c r="B178" s="53">
        <v>1</v>
      </c>
      <c r="C178" s="53">
        <v>3</v>
      </c>
      <c r="D178" s="53"/>
      <c r="E178" s="53"/>
      <c r="F178" s="53"/>
      <c r="G178" s="59"/>
      <c r="H178" s="14">
        <f t="shared" ref="H178:K178" si="137">IFERROR(B178/SUM(B173:B182)*100,"")</f>
        <v>12.5</v>
      </c>
      <c r="I178" s="14">
        <f t="shared" si="137"/>
        <v>16.666666666666664</v>
      </c>
      <c r="J178" s="14" t="str">
        <f t="shared" si="137"/>
        <v/>
      </c>
      <c r="K178" s="14" t="str">
        <f t="shared" si="137"/>
        <v/>
      </c>
      <c r="L178" s="14" t="str">
        <f>IFERROR(F178/SUM(F173:F182)*100,"")</f>
        <v/>
      </c>
      <c r="M178" s="14" t="str">
        <f>IFERROR(G178/SUM(G173:G182)*100,"")</f>
        <v/>
      </c>
    </row>
    <row r="179" spans="1:13" ht="12" customHeight="1" x14ac:dyDescent="0.15">
      <c r="A179" s="50" t="s">
        <v>187</v>
      </c>
      <c r="B179" s="53">
        <v>1</v>
      </c>
      <c r="C179" s="53">
        <v>2</v>
      </c>
      <c r="D179" s="53"/>
      <c r="E179" s="53"/>
      <c r="F179" s="53"/>
      <c r="G179" s="59"/>
      <c r="H179" s="14">
        <f t="shared" ref="H179:K179" si="138">IFERROR(B179/SUM(B173:B182)*100,"")</f>
        <v>12.5</v>
      </c>
      <c r="I179" s="14">
        <f t="shared" si="138"/>
        <v>11.111111111111111</v>
      </c>
      <c r="J179" s="14" t="str">
        <f t="shared" si="138"/>
        <v/>
      </c>
      <c r="K179" s="14" t="str">
        <f t="shared" si="138"/>
        <v/>
      </c>
      <c r="L179" s="14" t="str">
        <f>IFERROR(F179/SUM(F173:F182)*100,"")</f>
        <v/>
      </c>
      <c r="M179" s="14" t="str">
        <f>IFERROR(G179/SUM(G173:G182)*100,"")</f>
        <v/>
      </c>
    </row>
    <row r="180" spans="1:13" ht="12" customHeight="1" x14ac:dyDescent="0.15">
      <c r="A180" s="50" t="s">
        <v>189</v>
      </c>
      <c r="B180" s="53"/>
      <c r="C180" s="53"/>
      <c r="D180" s="53"/>
      <c r="E180" s="53"/>
      <c r="F180" s="53"/>
      <c r="G180" s="59"/>
      <c r="H180" s="14">
        <f t="shared" ref="H180:K180" si="139">IFERROR(B180/SUM(B173:B182)*100,"")</f>
        <v>0</v>
      </c>
      <c r="I180" s="14">
        <f t="shared" si="139"/>
        <v>0</v>
      </c>
      <c r="J180" s="14" t="str">
        <f t="shared" si="139"/>
        <v/>
      </c>
      <c r="K180" s="14" t="str">
        <f t="shared" si="139"/>
        <v/>
      </c>
      <c r="L180" s="14" t="str">
        <f>IFERROR(F180/SUM(F173:F182)*100,"")</f>
        <v/>
      </c>
      <c r="M180" s="14" t="str">
        <f>IFERROR(G180/SUM(G173:G182)*100,"")</f>
        <v/>
      </c>
    </row>
    <row r="181" spans="1:13" ht="12" customHeight="1" x14ac:dyDescent="0.15">
      <c r="A181" s="50" t="s">
        <v>190</v>
      </c>
      <c r="B181" s="53">
        <v>2</v>
      </c>
      <c r="C181" s="53">
        <v>5</v>
      </c>
      <c r="D181" s="53"/>
      <c r="E181" s="53"/>
      <c r="F181" s="53"/>
      <c r="G181" s="59"/>
      <c r="H181" s="14">
        <f t="shared" ref="H181:K181" si="140">IFERROR(B181/SUM(B173:B182)*100,"")</f>
        <v>25</v>
      </c>
      <c r="I181" s="14">
        <f t="shared" si="140"/>
        <v>27.777777777777779</v>
      </c>
      <c r="J181" s="14" t="str">
        <f t="shared" si="140"/>
        <v/>
      </c>
      <c r="K181" s="14" t="str">
        <f t="shared" si="140"/>
        <v/>
      </c>
      <c r="L181" s="14" t="str">
        <f>IFERROR(F181/SUM(F173:F182)*100,"")</f>
        <v/>
      </c>
      <c r="M181" s="14" t="str">
        <f>IFERROR(G181/SUM(G173:G182)*100,"")</f>
        <v/>
      </c>
    </row>
    <row r="182" spans="1:13" ht="12" customHeight="1" x14ac:dyDescent="0.15">
      <c r="A182" s="55" t="s">
        <v>191</v>
      </c>
      <c r="B182" s="56">
        <v>1</v>
      </c>
      <c r="C182" s="56">
        <v>1</v>
      </c>
      <c r="D182" s="56"/>
      <c r="E182" s="56"/>
      <c r="F182" s="56"/>
      <c r="G182" s="60"/>
      <c r="H182" s="14">
        <f t="shared" ref="H182:K182" si="141">IFERROR(B182/SUM(B173:B182)*100,"")</f>
        <v>12.5</v>
      </c>
      <c r="I182" s="14">
        <f t="shared" si="141"/>
        <v>5.5555555555555554</v>
      </c>
      <c r="J182" s="14" t="str">
        <f t="shared" si="141"/>
        <v/>
      </c>
      <c r="K182" s="14" t="str">
        <f t="shared" si="141"/>
        <v/>
      </c>
      <c r="L182" s="14" t="str">
        <f>IFERROR(F182/SUM(F173:F182)*100,"")</f>
        <v/>
      </c>
      <c r="M182" s="14" t="str">
        <f>IFERROR(G182/SUM(G173:G182)*100,"")</f>
        <v/>
      </c>
    </row>
    <row r="183" spans="1:13" ht="12" customHeight="1" x14ac:dyDescent="0.15">
      <c r="A183" s="48" t="s">
        <v>53</v>
      </c>
      <c r="B183" s="49"/>
      <c r="C183" s="49"/>
      <c r="D183" s="49"/>
      <c r="E183" s="49"/>
      <c r="F183" s="49"/>
      <c r="G183" s="49"/>
      <c r="H183" s="5"/>
      <c r="I183" s="5"/>
      <c r="J183" s="5"/>
      <c r="K183" s="5"/>
      <c r="L183" s="5"/>
      <c r="M183" s="13"/>
    </row>
    <row r="184" spans="1:13" ht="12" customHeight="1" x14ac:dyDescent="0.15">
      <c r="A184" s="90" t="s">
        <v>182</v>
      </c>
      <c r="B184" s="91">
        <v>1</v>
      </c>
      <c r="C184" s="91">
        <v>2</v>
      </c>
      <c r="D184" s="91"/>
      <c r="E184" s="91"/>
      <c r="F184" s="91"/>
      <c r="G184" s="92"/>
      <c r="H184" s="69">
        <f t="shared" ref="H184:K184" si="142">(B184/SUM(B184:B191)*100)</f>
        <v>7.6923076923076925</v>
      </c>
      <c r="I184" s="69">
        <f t="shared" si="142"/>
        <v>11.76470588235294</v>
      </c>
      <c r="J184" s="69">
        <f t="shared" si="142"/>
        <v>0</v>
      </c>
      <c r="K184" s="69">
        <f t="shared" si="142"/>
        <v>0</v>
      </c>
      <c r="L184" s="69">
        <f>(F184/SUM(F184:F191)*100)</f>
        <v>0</v>
      </c>
      <c r="M184" s="69" t="e">
        <f>(G184/SUM(G184:G191)*100)</f>
        <v>#DIV/0!</v>
      </c>
    </row>
    <row r="185" spans="1:13" ht="12" customHeight="1" x14ac:dyDescent="0.15">
      <c r="A185" s="50" t="s">
        <v>185</v>
      </c>
      <c r="B185" s="53">
        <v>1</v>
      </c>
      <c r="C185" s="53">
        <v>2</v>
      </c>
      <c r="D185" s="53"/>
      <c r="E185" s="53"/>
      <c r="F185" s="53"/>
      <c r="G185" s="59"/>
      <c r="H185" s="14">
        <f t="shared" ref="H185:K185" si="143">(B185/SUM(B184:B191)*100)</f>
        <v>7.6923076923076925</v>
      </c>
      <c r="I185" s="14">
        <f t="shared" si="143"/>
        <v>11.76470588235294</v>
      </c>
      <c r="J185" s="14">
        <f t="shared" si="143"/>
        <v>0</v>
      </c>
      <c r="K185" s="14">
        <f t="shared" si="143"/>
        <v>0</v>
      </c>
      <c r="L185" s="14">
        <f>(F185/SUM(F184:F191)*100)</f>
        <v>0</v>
      </c>
      <c r="M185" s="14" t="e">
        <f>(G185/SUM(G184:G191)*100)</f>
        <v>#DIV/0!</v>
      </c>
    </row>
    <row r="186" spans="1:13" ht="12" customHeight="1" x14ac:dyDescent="0.15">
      <c r="A186" s="50" t="s">
        <v>186</v>
      </c>
      <c r="B186" s="53"/>
      <c r="C186" s="53">
        <v>1</v>
      </c>
      <c r="D186" s="53">
        <v>1</v>
      </c>
      <c r="E186" s="53">
        <v>1</v>
      </c>
      <c r="F186" s="53">
        <v>1</v>
      </c>
      <c r="G186" s="59"/>
      <c r="H186" s="14">
        <f t="shared" ref="H186:K186" si="144">(B186/SUM(B184:B191)*100)</f>
        <v>0</v>
      </c>
      <c r="I186" s="14">
        <f t="shared" si="144"/>
        <v>5.8823529411764701</v>
      </c>
      <c r="J186" s="14">
        <f t="shared" si="144"/>
        <v>100</v>
      </c>
      <c r="K186" s="14">
        <f t="shared" si="144"/>
        <v>100</v>
      </c>
      <c r="L186" s="14">
        <f>(F186/SUM(F184:F191)*100)</f>
        <v>100</v>
      </c>
      <c r="M186" s="14" t="e">
        <f>(G186/SUM(G184:G191)*100)</f>
        <v>#DIV/0!</v>
      </c>
    </row>
    <row r="187" spans="1:13" ht="12" customHeight="1" x14ac:dyDescent="0.15">
      <c r="A187" s="50" t="s">
        <v>187</v>
      </c>
      <c r="B187" s="53">
        <v>2</v>
      </c>
      <c r="C187" s="53">
        <v>3</v>
      </c>
      <c r="D187" s="53"/>
      <c r="E187" s="53"/>
      <c r="F187" s="53"/>
      <c r="G187" s="59"/>
      <c r="H187" s="14">
        <f t="shared" ref="H187:K187" si="145">(B187/SUM(B184:B191)*100)</f>
        <v>15.384615384615385</v>
      </c>
      <c r="I187" s="14">
        <f t="shared" si="145"/>
        <v>17.647058823529413</v>
      </c>
      <c r="J187" s="14">
        <f t="shared" si="145"/>
        <v>0</v>
      </c>
      <c r="K187" s="14">
        <f t="shared" si="145"/>
        <v>0</v>
      </c>
      <c r="L187" s="14">
        <f>(F187/SUM(F184:F191)*100)</f>
        <v>0</v>
      </c>
      <c r="M187" s="14" t="e">
        <f>(G187/SUM(G184:G191)*100)</f>
        <v>#DIV/0!</v>
      </c>
    </row>
    <row r="188" spans="1:13" ht="12" customHeight="1" x14ac:dyDescent="0.15">
      <c r="A188" s="50" t="s">
        <v>188</v>
      </c>
      <c r="B188" s="53">
        <v>1</v>
      </c>
      <c r="C188" s="53">
        <v>1</v>
      </c>
      <c r="D188" s="53"/>
      <c r="E188" s="53"/>
      <c r="F188" s="53"/>
      <c r="G188" s="59"/>
      <c r="H188" s="14">
        <f t="shared" ref="H188:K188" si="146">(B188/SUM(B184:B191)*100)</f>
        <v>7.6923076923076925</v>
      </c>
      <c r="I188" s="14">
        <f t="shared" si="146"/>
        <v>5.8823529411764701</v>
      </c>
      <c r="J188" s="14">
        <f t="shared" si="146"/>
        <v>0</v>
      </c>
      <c r="K188" s="14">
        <f t="shared" si="146"/>
        <v>0</v>
      </c>
      <c r="L188" s="14">
        <f>(F188/SUM(F184:F191)*100)</f>
        <v>0</v>
      </c>
      <c r="M188" s="14" t="e">
        <f>(G188/SUM(G184:G191)*100)</f>
        <v>#DIV/0!</v>
      </c>
    </row>
    <row r="189" spans="1:13" ht="12" customHeight="1" x14ac:dyDescent="0.15">
      <c r="A189" s="50" t="s">
        <v>189</v>
      </c>
      <c r="B189" s="53">
        <v>1</v>
      </c>
      <c r="C189" s="53">
        <v>2</v>
      </c>
      <c r="D189" s="53"/>
      <c r="E189" s="53"/>
      <c r="F189" s="53"/>
      <c r="G189" s="59"/>
      <c r="H189" s="14">
        <f t="shared" ref="H189:K189" si="147">(B189/SUM(B184:B191)*100)</f>
        <v>7.6923076923076925</v>
      </c>
      <c r="I189" s="14">
        <f t="shared" si="147"/>
        <v>11.76470588235294</v>
      </c>
      <c r="J189" s="14">
        <f t="shared" si="147"/>
        <v>0</v>
      </c>
      <c r="K189" s="14">
        <f t="shared" si="147"/>
        <v>0</v>
      </c>
      <c r="L189" s="14">
        <f>(F189/SUM(F184:F191)*100)</f>
        <v>0</v>
      </c>
      <c r="M189" s="14" t="e">
        <f>(G189/SUM(G184:G191)*100)</f>
        <v>#DIV/0!</v>
      </c>
    </row>
    <row r="190" spans="1:13" ht="12" customHeight="1" x14ac:dyDescent="0.15">
      <c r="A190" s="50" t="s">
        <v>190</v>
      </c>
      <c r="B190" s="53">
        <v>5</v>
      </c>
      <c r="C190" s="53">
        <v>5</v>
      </c>
      <c r="D190" s="53"/>
      <c r="E190" s="53"/>
      <c r="F190" s="53"/>
      <c r="G190" s="59"/>
      <c r="H190" s="14">
        <f t="shared" ref="H190:K190" si="148">(B190/SUM(B184:B191)*100)</f>
        <v>38.461538461538467</v>
      </c>
      <c r="I190" s="14">
        <f t="shared" si="148"/>
        <v>29.411764705882355</v>
      </c>
      <c r="J190" s="14">
        <f t="shared" si="148"/>
        <v>0</v>
      </c>
      <c r="K190" s="14">
        <f t="shared" si="148"/>
        <v>0</v>
      </c>
      <c r="L190" s="14">
        <f>(F190/SUM(F184:F191)*100)</f>
        <v>0</v>
      </c>
      <c r="M190" s="14" t="e">
        <f>(G190/SUM(G184:G191)*100)</f>
        <v>#DIV/0!</v>
      </c>
    </row>
    <row r="191" spans="1:13" ht="12" customHeight="1" x14ac:dyDescent="0.15">
      <c r="A191" s="55" t="s">
        <v>191</v>
      </c>
      <c r="B191" s="56">
        <v>2</v>
      </c>
      <c r="C191" s="56">
        <v>1</v>
      </c>
      <c r="D191" s="56"/>
      <c r="E191" s="56"/>
      <c r="F191" s="56"/>
      <c r="G191" s="60"/>
      <c r="H191" s="57">
        <f t="shared" ref="H191:K191" si="149">(B191/SUM(B184:B191)*100)</f>
        <v>15.384615384615385</v>
      </c>
      <c r="I191" s="57">
        <f t="shared" si="149"/>
        <v>5.8823529411764701</v>
      </c>
      <c r="J191" s="57">
        <f t="shared" si="149"/>
        <v>0</v>
      </c>
      <c r="K191" s="57">
        <f t="shared" si="149"/>
        <v>0</v>
      </c>
      <c r="L191" s="57">
        <f>(F191/SUM(F184:F191)*100)</f>
        <v>0</v>
      </c>
      <c r="M191" s="57" t="e">
        <f>(G191/SUM(G184:G191)*100)</f>
        <v>#DIV/0!</v>
      </c>
    </row>
    <row r="192" spans="1:13" ht="12" customHeight="1" x14ac:dyDescent="0.15">
      <c r="A192" s="48" t="s">
        <v>54</v>
      </c>
      <c r="B192" s="49"/>
      <c r="C192" s="49"/>
      <c r="D192" s="49"/>
      <c r="E192" s="49"/>
      <c r="F192" s="49"/>
      <c r="G192" s="49"/>
      <c r="H192" s="5"/>
      <c r="I192" s="5"/>
      <c r="J192" s="5"/>
      <c r="K192" s="5"/>
      <c r="L192" s="5"/>
      <c r="M192" s="13"/>
    </row>
    <row r="193" spans="1:13" ht="12" customHeight="1" x14ac:dyDescent="0.15">
      <c r="A193" s="90" t="s">
        <v>182</v>
      </c>
      <c r="B193" s="91"/>
      <c r="C193" s="91">
        <v>1</v>
      </c>
      <c r="D193" s="91">
        <v>1</v>
      </c>
      <c r="E193" s="91">
        <v>1</v>
      </c>
      <c r="F193" s="91">
        <v>1</v>
      </c>
      <c r="G193" s="92"/>
      <c r="H193" s="69" t="str">
        <f t="shared" ref="H193:K193" si="150">IFERROR(B193/SUM(B193:B200)*100,"")</f>
        <v/>
      </c>
      <c r="I193" s="69">
        <f t="shared" si="150"/>
        <v>5.2631578947368416</v>
      </c>
      <c r="J193" s="69">
        <f t="shared" si="150"/>
        <v>7.6923076923076925</v>
      </c>
      <c r="K193" s="69">
        <f t="shared" si="150"/>
        <v>11.111111111111111</v>
      </c>
      <c r="L193" s="69">
        <f>IFERROR(F193/SUM(F193:F200)*100,"")</f>
        <v>10</v>
      </c>
      <c r="M193" s="69" t="str">
        <f>IFERROR(G193/SUM(G193:G200)*100,"")</f>
        <v/>
      </c>
    </row>
    <row r="194" spans="1:13" ht="12" customHeight="1" x14ac:dyDescent="0.15">
      <c r="A194" s="50" t="s">
        <v>183</v>
      </c>
      <c r="B194" s="53"/>
      <c r="C194" s="53"/>
      <c r="D194" s="53">
        <v>1</v>
      </c>
      <c r="E194" s="53"/>
      <c r="F194" s="53"/>
      <c r="G194" s="59"/>
      <c r="H194" s="69" t="str">
        <f t="shared" ref="H194:K194" si="151">IFERROR(B194/SUM(B193:B200)*100,"")</f>
        <v/>
      </c>
      <c r="I194" s="69">
        <f t="shared" si="151"/>
        <v>0</v>
      </c>
      <c r="J194" s="69">
        <f t="shared" si="151"/>
        <v>7.6923076923076925</v>
      </c>
      <c r="K194" s="69">
        <f t="shared" si="151"/>
        <v>0</v>
      </c>
      <c r="L194" s="69">
        <f>IFERROR(F194/SUM(F193:F200)*100,"")</f>
        <v>0</v>
      </c>
      <c r="M194" s="69" t="str">
        <f>IFERROR(G194/SUM(G193:G200)*100,"")</f>
        <v/>
      </c>
    </row>
    <row r="195" spans="1:13" ht="12" customHeight="1" x14ac:dyDescent="0.15">
      <c r="A195" s="50" t="s">
        <v>185</v>
      </c>
      <c r="B195" s="53"/>
      <c r="C195" s="53">
        <v>4</v>
      </c>
      <c r="D195" s="53">
        <v>3</v>
      </c>
      <c r="E195" s="53">
        <v>2</v>
      </c>
      <c r="F195" s="53">
        <v>1</v>
      </c>
      <c r="G195" s="59"/>
      <c r="H195" s="69" t="str">
        <f t="shared" ref="H195:K195" si="152">IFERROR(B195/SUM(B193:B200)*100,"")</f>
        <v/>
      </c>
      <c r="I195" s="69">
        <f t="shared" si="152"/>
        <v>21.052631578947366</v>
      </c>
      <c r="J195" s="69">
        <f t="shared" si="152"/>
        <v>23.076923076923077</v>
      </c>
      <c r="K195" s="69">
        <f t="shared" si="152"/>
        <v>22.222222222222221</v>
      </c>
      <c r="L195" s="69">
        <f>IFERROR(F195/SUM(F193:F200)*100,"")</f>
        <v>10</v>
      </c>
      <c r="M195" s="69" t="str">
        <f>IFERROR(G195/SUM(G193:G200)*100,"")</f>
        <v/>
      </c>
    </row>
    <row r="196" spans="1:13" ht="12" customHeight="1" x14ac:dyDescent="0.15">
      <c r="A196" s="50" t="s">
        <v>186</v>
      </c>
      <c r="B196" s="53"/>
      <c r="C196" s="53">
        <v>4</v>
      </c>
      <c r="D196" s="53">
        <v>1</v>
      </c>
      <c r="E196" s="53">
        <v>1</v>
      </c>
      <c r="F196" s="53"/>
      <c r="G196" s="59"/>
      <c r="H196" s="69" t="str">
        <f t="shared" ref="H196:K196" si="153">IFERROR(B196/SUM(B193:B200)*100,"")</f>
        <v/>
      </c>
      <c r="I196" s="69">
        <f t="shared" si="153"/>
        <v>21.052631578947366</v>
      </c>
      <c r="J196" s="69">
        <f t="shared" si="153"/>
        <v>7.6923076923076925</v>
      </c>
      <c r="K196" s="69">
        <f t="shared" si="153"/>
        <v>11.111111111111111</v>
      </c>
      <c r="L196" s="69">
        <f>IFERROR(F196/SUM(F193:F200)*100,"")</f>
        <v>0</v>
      </c>
      <c r="M196" s="69" t="str">
        <f>IFERROR(G196/SUM(G193:G200)*100,"")</f>
        <v/>
      </c>
    </row>
    <row r="197" spans="1:13" ht="12" customHeight="1" x14ac:dyDescent="0.15">
      <c r="A197" s="50" t="s">
        <v>187</v>
      </c>
      <c r="B197" s="53"/>
      <c r="C197" s="53">
        <v>2</v>
      </c>
      <c r="D197" s="53">
        <v>2</v>
      </c>
      <c r="E197" s="53">
        <v>1</v>
      </c>
      <c r="F197" s="53"/>
      <c r="G197" s="59"/>
      <c r="H197" s="69" t="str">
        <f t="shared" ref="H197:K197" si="154">IFERROR(B197/SUM(B193:B200)*100,"")</f>
        <v/>
      </c>
      <c r="I197" s="69">
        <f t="shared" si="154"/>
        <v>10.526315789473683</v>
      </c>
      <c r="J197" s="69">
        <f t="shared" si="154"/>
        <v>15.384615384615385</v>
      </c>
      <c r="K197" s="69">
        <f t="shared" si="154"/>
        <v>11.111111111111111</v>
      </c>
      <c r="L197" s="69">
        <f>IFERROR(F197/SUM(F193:F200)*100,"")</f>
        <v>0</v>
      </c>
      <c r="M197" s="69" t="str">
        <f>IFERROR(G197/SUM(G193:G200)*100,"")</f>
        <v/>
      </c>
    </row>
    <row r="198" spans="1:13" ht="12" customHeight="1" x14ac:dyDescent="0.15">
      <c r="A198" s="50" t="s">
        <v>188</v>
      </c>
      <c r="B198" s="53"/>
      <c r="C198" s="53">
        <v>2</v>
      </c>
      <c r="D198" s="53">
        <v>1</v>
      </c>
      <c r="E198" s="53">
        <v>1</v>
      </c>
      <c r="F198" s="53">
        <v>2</v>
      </c>
      <c r="G198" s="59"/>
      <c r="H198" s="69" t="str">
        <f t="shared" ref="H198:K198" si="155">IFERROR(B198/SUM(B193:B200)*100,"")</f>
        <v/>
      </c>
      <c r="I198" s="69">
        <f t="shared" si="155"/>
        <v>10.526315789473683</v>
      </c>
      <c r="J198" s="69">
        <f t="shared" si="155"/>
        <v>7.6923076923076925</v>
      </c>
      <c r="K198" s="69">
        <f t="shared" si="155"/>
        <v>11.111111111111111</v>
      </c>
      <c r="L198" s="69">
        <f>IFERROR(F198/SUM(F193:F200)*100,"")</f>
        <v>20</v>
      </c>
      <c r="M198" s="69" t="str">
        <f>IFERROR(G198/SUM(G193:G200)*100,"")</f>
        <v/>
      </c>
    </row>
    <row r="199" spans="1:13" ht="12" customHeight="1" x14ac:dyDescent="0.15">
      <c r="A199" s="50" t="s">
        <v>189</v>
      </c>
      <c r="B199" s="53"/>
      <c r="C199" s="53">
        <v>2</v>
      </c>
      <c r="D199" s="53">
        <v>3</v>
      </c>
      <c r="E199" s="53">
        <v>3</v>
      </c>
      <c r="F199" s="53">
        <v>3</v>
      </c>
      <c r="G199" s="59"/>
      <c r="H199" s="69" t="str">
        <f t="shared" ref="H199:K199" si="156">IFERROR(B199/SUM(B193:B200)*100,"")</f>
        <v/>
      </c>
      <c r="I199" s="69">
        <f t="shared" si="156"/>
        <v>10.526315789473683</v>
      </c>
      <c r="J199" s="69">
        <f t="shared" si="156"/>
        <v>23.076923076923077</v>
      </c>
      <c r="K199" s="69">
        <f t="shared" si="156"/>
        <v>33.333333333333329</v>
      </c>
      <c r="L199" s="69">
        <f>IFERROR(F199/SUM(F193:F200)*100,"")</f>
        <v>30</v>
      </c>
      <c r="M199" s="69" t="str">
        <f>IFERROR(G199/SUM(G193:G200)*100,"")</f>
        <v/>
      </c>
    </row>
    <row r="200" spans="1:13" ht="12" customHeight="1" x14ac:dyDescent="0.15">
      <c r="A200" s="50" t="s">
        <v>190</v>
      </c>
      <c r="B200" s="53"/>
      <c r="C200" s="53">
        <v>4</v>
      </c>
      <c r="D200" s="53">
        <v>1</v>
      </c>
      <c r="E200" s="53"/>
      <c r="F200" s="53">
        <v>3</v>
      </c>
      <c r="G200" s="59"/>
      <c r="H200" s="69" t="str">
        <f t="shared" ref="H200:K200" si="157">IFERROR(B200/SUM(B193:B200)*100,"")</f>
        <v/>
      </c>
      <c r="I200" s="69">
        <f t="shared" si="157"/>
        <v>21.052631578947366</v>
      </c>
      <c r="J200" s="69">
        <f t="shared" si="157"/>
        <v>7.6923076923076925</v>
      </c>
      <c r="K200" s="69">
        <f t="shared" si="157"/>
        <v>0</v>
      </c>
      <c r="L200" s="69">
        <f>IFERROR(F200/SUM(F193:F200)*100,"")</f>
        <v>30</v>
      </c>
      <c r="M200" s="69" t="str">
        <f>IFERROR(G200/SUM(G193:G200)*100,"")</f>
        <v/>
      </c>
    </row>
    <row r="201" spans="1:13" s="6" customFormat="1" x14ac:dyDescent="0.15">
      <c r="B201" s="44"/>
      <c r="C201" s="44"/>
      <c r="D201" s="44"/>
      <c r="E201" s="44"/>
      <c r="F201" s="44"/>
      <c r="G201" s="44"/>
    </row>
    <row r="202" spans="1:13" ht="12" customHeight="1" x14ac:dyDescent="0.15">
      <c r="A202" s="6"/>
      <c r="B202" s="99"/>
      <c r="C202" s="100"/>
      <c r="D202" s="100" t="s">
        <v>178</v>
      </c>
      <c r="E202" s="100"/>
      <c r="F202" s="100"/>
      <c r="G202" s="101"/>
      <c r="H202" s="99"/>
      <c r="I202" s="100"/>
      <c r="J202" s="100" t="s">
        <v>179</v>
      </c>
      <c r="K202" s="100"/>
      <c r="L202" s="100"/>
      <c r="M202" s="101"/>
    </row>
    <row r="203" spans="1:13" ht="12" customHeight="1" x14ac:dyDescent="0.15">
      <c r="A203" s="6"/>
      <c r="B203" s="2" t="s">
        <v>33</v>
      </c>
      <c r="C203" s="2" t="s">
        <v>34</v>
      </c>
      <c r="D203" s="2" t="s">
        <v>35</v>
      </c>
      <c r="E203" s="2" t="s">
        <v>36</v>
      </c>
      <c r="F203" s="2" t="s">
        <v>37</v>
      </c>
      <c r="G203" s="2" t="s">
        <v>38</v>
      </c>
      <c r="H203" s="2" t="s">
        <v>33</v>
      </c>
      <c r="I203" s="2" t="s">
        <v>34</v>
      </c>
      <c r="J203" s="2" t="s">
        <v>35</v>
      </c>
      <c r="K203" s="2" t="s">
        <v>36</v>
      </c>
      <c r="L203" s="2" t="s">
        <v>37</v>
      </c>
      <c r="M203" s="2" t="s">
        <v>37</v>
      </c>
    </row>
    <row r="204" spans="1:13" ht="12" customHeight="1" x14ac:dyDescent="0.15">
      <c r="A204" s="48" t="s">
        <v>57</v>
      </c>
      <c r="B204" s="49"/>
      <c r="C204" s="49"/>
      <c r="D204" s="49"/>
      <c r="E204" s="49"/>
      <c r="F204" s="49"/>
      <c r="G204" s="49"/>
      <c r="H204" s="5"/>
      <c r="I204" s="5"/>
      <c r="J204" s="5"/>
      <c r="K204" s="5"/>
      <c r="L204" s="5"/>
      <c r="M204" s="13"/>
    </row>
    <row r="205" spans="1:13" ht="12" customHeight="1" x14ac:dyDescent="0.15">
      <c r="A205" s="90" t="s">
        <v>182</v>
      </c>
      <c r="B205" s="91"/>
      <c r="C205" s="91"/>
      <c r="D205" s="91"/>
      <c r="E205" s="91"/>
      <c r="F205" s="91"/>
      <c r="G205" s="92"/>
      <c r="H205" s="69">
        <f t="shared" ref="H205:K205" si="158">IFERROR(B205/SUM(B205:B212)*100,"")</f>
        <v>0</v>
      </c>
      <c r="I205" s="69">
        <f t="shared" si="158"/>
        <v>0</v>
      </c>
      <c r="J205" s="69" t="str">
        <f t="shared" si="158"/>
        <v/>
      </c>
      <c r="K205" s="69" t="str">
        <f t="shared" si="158"/>
        <v/>
      </c>
      <c r="L205" s="69" t="str">
        <f>IFERROR(F205/SUM(F205:F212)*100,"")</f>
        <v/>
      </c>
      <c r="M205" s="69" t="str">
        <f>IFERROR(G205/SUM(G205:G212)*100,"")</f>
        <v/>
      </c>
    </row>
    <row r="206" spans="1:13" ht="12" customHeight="1" x14ac:dyDescent="0.15">
      <c r="A206" s="50" t="s">
        <v>185</v>
      </c>
      <c r="B206" s="53">
        <v>1</v>
      </c>
      <c r="C206" s="53">
        <v>3</v>
      </c>
      <c r="D206" s="53"/>
      <c r="E206" s="53"/>
      <c r="F206" s="53"/>
      <c r="G206" s="59"/>
      <c r="H206" s="69">
        <f t="shared" ref="H206:K206" si="159">IFERROR(B206/SUM(B205:B212)*100,"")</f>
        <v>9.0909090909090917</v>
      </c>
      <c r="I206" s="69">
        <f t="shared" si="159"/>
        <v>20</v>
      </c>
      <c r="J206" s="69" t="str">
        <f t="shared" si="159"/>
        <v/>
      </c>
      <c r="K206" s="69" t="str">
        <f t="shared" si="159"/>
        <v/>
      </c>
      <c r="L206" s="69" t="str">
        <f>IFERROR(F206/SUM(F205:F212)*100,"")</f>
        <v/>
      </c>
      <c r="M206" s="69" t="str">
        <f>IFERROR(G206/SUM(G205:G212)*100,"")</f>
        <v/>
      </c>
    </row>
    <row r="207" spans="1:13" ht="12" customHeight="1" x14ac:dyDescent="0.15">
      <c r="A207" s="50" t="s">
        <v>186</v>
      </c>
      <c r="B207" s="53"/>
      <c r="C207" s="53">
        <v>2</v>
      </c>
      <c r="D207" s="53"/>
      <c r="E207" s="53"/>
      <c r="F207" s="53"/>
      <c r="G207" s="59"/>
      <c r="H207" s="69">
        <f t="shared" ref="H207:K207" si="160">IFERROR(B207/SUM(B205:B212)*100,"")</f>
        <v>0</v>
      </c>
      <c r="I207" s="69">
        <f t="shared" si="160"/>
        <v>13.333333333333334</v>
      </c>
      <c r="J207" s="69" t="str">
        <f t="shared" si="160"/>
        <v/>
      </c>
      <c r="K207" s="69" t="str">
        <f t="shared" si="160"/>
        <v/>
      </c>
      <c r="L207" s="69" t="str">
        <f>IFERROR(F207/SUM(F205:F212)*100,"")</f>
        <v/>
      </c>
      <c r="M207" s="69" t="str">
        <f>IFERROR(G207/SUM(G205:G212)*100,"")</f>
        <v/>
      </c>
    </row>
    <row r="208" spans="1:13" ht="12" customHeight="1" x14ac:dyDescent="0.15">
      <c r="A208" s="50" t="s">
        <v>187</v>
      </c>
      <c r="B208" s="53">
        <v>1</v>
      </c>
      <c r="C208" s="53">
        <v>1</v>
      </c>
      <c r="D208" s="53"/>
      <c r="E208" s="53"/>
      <c r="F208" s="53"/>
      <c r="G208" s="59"/>
      <c r="H208" s="69">
        <f t="shared" ref="H208:K208" si="161">IFERROR(B208/SUM(B205:B212)*100,"")</f>
        <v>9.0909090909090917</v>
      </c>
      <c r="I208" s="69">
        <f t="shared" si="161"/>
        <v>6.666666666666667</v>
      </c>
      <c r="J208" s="69" t="str">
        <f t="shared" si="161"/>
        <v/>
      </c>
      <c r="K208" s="69" t="str">
        <f t="shared" si="161"/>
        <v/>
      </c>
      <c r="L208" s="69" t="str">
        <f>IFERROR(F208/SUM(F205:F212)*100,"")</f>
        <v/>
      </c>
      <c r="M208" s="69" t="str">
        <f>IFERROR(G208/SUM(G205:G212)*100,"")</f>
        <v/>
      </c>
    </row>
    <row r="209" spans="1:13" ht="12" customHeight="1" x14ac:dyDescent="0.15">
      <c r="A209" s="50" t="s">
        <v>188</v>
      </c>
      <c r="B209" s="53">
        <v>4</v>
      </c>
      <c r="C209" s="53">
        <v>3</v>
      </c>
      <c r="D209" s="53"/>
      <c r="E209" s="53"/>
      <c r="F209" s="53"/>
      <c r="G209" s="59"/>
      <c r="H209" s="69">
        <f t="shared" ref="H209:K209" si="162">IFERROR(B209/SUM(B205:B212)*100,"")</f>
        <v>36.363636363636367</v>
      </c>
      <c r="I209" s="69">
        <f t="shared" si="162"/>
        <v>20</v>
      </c>
      <c r="J209" s="69" t="str">
        <f t="shared" si="162"/>
        <v/>
      </c>
      <c r="K209" s="69" t="str">
        <f t="shared" si="162"/>
        <v/>
      </c>
      <c r="L209" s="69" t="str">
        <f>IFERROR(F209/SUM(F205:F212)*100,"")</f>
        <v/>
      </c>
      <c r="M209" s="69" t="str">
        <f>IFERROR(G209/SUM(G205:G212)*100,"")</f>
        <v/>
      </c>
    </row>
    <row r="210" spans="1:13" ht="12" customHeight="1" x14ac:dyDescent="0.15">
      <c r="A210" s="50" t="s">
        <v>189</v>
      </c>
      <c r="B210" s="53"/>
      <c r="C210" s="53">
        <v>1</v>
      </c>
      <c r="D210" s="53"/>
      <c r="E210" s="53"/>
      <c r="F210" s="53"/>
      <c r="G210" s="59"/>
      <c r="H210" s="69">
        <f t="shared" ref="H210:K210" si="163">IFERROR(B210/SUM(B205:B212)*100,"")</f>
        <v>0</v>
      </c>
      <c r="I210" s="69">
        <f t="shared" si="163"/>
        <v>6.666666666666667</v>
      </c>
      <c r="J210" s="69" t="str">
        <f t="shared" si="163"/>
        <v/>
      </c>
      <c r="K210" s="69" t="str">
        <f t="shared" si="163"/>
        <v/>
      </c>
      <c r="L210" s="69" t="str">
        <f>IFERROR(F210/SUM(F205:F212)*100,"")</f>
        <v/>
      </c>
      <c r="M210" s="69" t="str">
        <f>IFERROR(G210/SUM(G205:G212)*100,"")</f>
        <v/>
      </c>
    </row>
    <row r="211" spans="1:13" ht="12" customHeight="1" x14ac:dyDescent="0.15">
      <c r="A211" s="50" t="s">
        <v>190</v>
      </c>
      <c r="B211" s="53">
        <v>4</v>
      </c>
      <c r="C211" s="53">
        <v>5</v>
      </c>
      <c r="D211" s="53"/>
      <c r="E211" s="53"/>
      <c r="F211" s="53"/>
      <c r="G211" s="59"/>
      <c r="H211" s="69">
        <f t="shared" ref="H211:K211" si="164">IFERROR(B211/SUM(B205:B212)*100,"")</f>
        <v>36.363636363636367</v>
      </c>
      <c r="I211" s="69">
        <f t="shared" si="164"/>
        <v>33.333333333333329</v>
      </c>
      <c r="J211" s="69" t="str">
        <f t="shared" si="164"/>
        <v/>
      </c>
      <c r="K211" s="69" t="str">
        <f t="shared" si="164"/>
        <v/>
      </c>
      <c r="L211" s="69" t="str">
        <f>IFERROR(F211/SUM(F205:F212)*100,"")</f>
        <v/>
      </c>
      <c r="M211" s="69" t="str">
        <f>IFERROR(G211/SUM(G205:G212)*100,"")</f>
        <v/>
      </c>
    </row>
    <row r="212" spans="1:13" ht="12" customHeight="1" x14ac:dyDescent="0.15">
      <c r="A212" s="50" t="s">
        <v>191</v>
      </c>
      <c r="B212" s="53">
        <v>1</v>
      </c>
      <c r="C212" s="53"/>
      <c r="D212" s="53"/>
      <c r="E212" s="53"/>
      <c r="F212" s="53"/>
      <c r="G212" s="59"/>
      <c r="H212" s="69">
        <f t="shared" ref="H212:K212" si="165">IFERROR(B212/SUM(B205:B212)*100,"")</f>
        <v>9.0909090909090917</v>
      </c>
      <c r="I212" s="69">
        <f t="shared" si="165"/>
        <v>0</v>
      </c>
      <c r="J212" s="69" t="str">
        <f t="shared" si="165"/>
        <v/>
      </c>
      <c r="K212" s="69" t="str">
        <f t="shared" si="165"/>
        <v/>
      </c>
      <c r="L212" s="69" t="str">
        <f>IFERROR(F212/SUM(F205:F212)*100,"")</f>
        <v/>
      </c>
      <c r="M212" s="69" t="str">
        <f>IFERROR(G212/SUM(G205:G212)*100,"")</f>
        <v/>
      </c>
    </row>
    <row r="213" spans="1:13" ht="12" customHeight="1" x14ac:dyDescent="0.15">
      <c r="A213" s="48" t="s">
        <v>60</v>
      </c>
      <c r="B213" s="49"/>
      <c r="C213" s="49"/>
      <c r="D213" s="49"/>
      <c r="E213" s="49"/>
      <c r="F213" s="49"/>
      <c r="G213" s="49"/>
      <c r="H213" s="5"/>
      <c r="I213" s="5"/>
      <c r="J213" s="5"/>
      <c r="K213" s="5"/>
      <c r="L213" s="5"/>
      <c r="M213" s="13"/>
    </row>
    <row r="214" spans="1:13" ht="12" customHeight="1" x14ac:dyDescent="0.15">
      <c r="A214" s="90" t="s">
        <v>192</v>
      </c>
      <c r="B214" s="91"/>
      <c r="C214" s="91">
        <v>1</v>
      </c>
      <c r="D214" s="91"/>
      <c r="E214" s="91"/>
      <c r="F214" s="91"/>
      <c r="G214" s="92"/>
      <c r="H214" s="69">
        <f t="shared" ref="H214:K214" si="166">IFERROR(B214/SUM(B214:B223)*100,"")</f>
        <v>0</v>
      </c>
      <c r="I214" s="69">
        <f t="shared" si="166"/>
        <v>6.666666666666667</v>
      </c>
      <c r="J214" s="69" t="str">
        <f t="shared" si="166"/>
        <v/>
      </c>
      <c r="K214" s="69" t="str">
        <f t="shared" si="166"/>
        <v/>
      </c>
      <c r="L214" s="69" t="str">
        <f>IFERROR(F214/SUM(F214:F223)*100,"")</f>
        <v/>
      </c>
      <c r="M214" s="69" t="str">
        <f>IFERROR(G214/SUM(G214:G223)*100,"")</f>
        <v/>
      </c>
    </row>
    <row r="215" spans="1:13" ht="12" customHeight="1" x14ac:dyDescent="0.15">
      <c r="A215" s="50" t="s">
        <v>181</v>
      </c>
      <c r="B215" s="53">
        <v>1</v>
      </c>
      <c r="C215" s="53">
        <v>1</v>
      </c>
      <c r="D215" s="53"/>
      <c r="E215" s="53"/>
      <c r="F215" s="53"/>
      <c r="G215" s="59"/>
      <c r="H215" s="69">
        <f t="shared" ref="H215:K215" si="167">IFERROR(B215/SUM(B214:B223)*100,"")</f>
        <v>25</v>
      </c>
      <c r="I215" s="69">
        <f t="shared" si="167"/>
        <v>6.666666666666667</v>
      </c>
      <c r="J215" s="69" t="str">
        <f t="shared" si="167"/>
        <v/>
      </c>
      <c r="K215" s="69" t="str">
        <f t="shared" si="167"/>
        <v/>
      </c>
      <c r="L215" s="69" t="str">
        <f>IFERROR(F215/SUM(F214:F223)*100,"")</f>
        <v/>
      </c>
      <c r="M215" s="69" t="str">
        <f>IFERROR(G215/SUM(G214:G223)*100,"")</f>
        <v/>
      </c>
    </row>
    <row r="216" spans="1:13" ht="12" customHeight="1" x14ac:dyDescent="0.15">
      <c r="A216" s="50" t="s">
        <v>182</v>
      </c>
      <c r="B216" s="53"/>
      <c r="C216" s="53">
        <v>1</v>
      </c>
      <c r="D216" s="53"/>
      <c r="E216" s="53"/>
      <c r="F216" s="53"/>
      <c r="G216" s="59"/>
      <c r="H216" s="69">
        <f t="shared" ref="H216:K216" si="168">IFERROR(B216/SUM(B214:B223)*100,"")</f>
        <v>0</v>
      </c>
      <c r="I216" s="69">
        <f t="shared" si="168"/>
        <v>6.666666666666667</v>
      </c>
      <c r="J216" s="69" t="str">
        <f t="shared" si="168"/>
        <v/>
      </c>
      <c r="K216" s="69" t="str">
        <f t="shared" si="168"/>
        <v/>
      </c>
      <c r="L216" s="69" t="str">
        <f>IFERROR(F216/SUM(F214:F223)*100,"")</f>
        <v/>
      </c>
      <c r="M216" s="69" t="str">
        <f>IFERROR(G216/SUM(G214:G223)*100,"")</f>
        <v/>
      </c>
    </row>
    <row r="217" spans="1:13" ht="12" customHeight="1" x14ac:dyDescent="0.15">
      <c r="A217" s="50" t="s">
        <v>185</v>
      </c>
      <c r="B217" s="53">
        <v>1</v>
      </c>
      <c r="C217" s="53">
        <v>3</v>
      </c>
      <c r="D217" s="53"/>
      <c r="E217" s="53"/>
      <c r="F217" s="53"/>
      <c r="G217" s="59"/>
      <c r="H217" s="69">
        <f t="shared" ref="H217:K217" si="169">IFERROR(B217/SUM(B214:B223)*100,"")</f>
        <v>25</v>
      </c>
      <c r="I217" s="69">
        <f t="shared" si="169"/>
        <v>20</v>
      </c>
      <c r="J217" s="69" t="str">
        <f t="shared" si="169"/>
        <v/>
      </c>
      <c r="K217" s="69" t="str">
        <f t="shared" si="169"/>
        <v/>
      </c>
      <c r="L217" s="69" t="str">
        <f>IFERROR(F217/SUM(F214:F223)*100,"")</f>
        <v/>
      </c>
      <c r="M217" s="69" t="str">
        <f>IFERROR(G217/SUM(G214:G223)*100,"")</f>
        <v/>
      </c>
    </row>
    <row r="218" spans="1:13" ht="12" customHeight="1" x14ac:dyDescent="0.15">
      <c r="A218" s="50" t="s">
        <v>186</v>
      </c>
      <c r="B218" s="53">
        <v>1</v>
      </c>
      <c r="C218" s="53">
        <v>2</v>
      </c>
      <c r="D218" s="53"/>
      <c r="E218" s="53"/>
      <c r="F218" s="53"/>
      <c r="G218" s="59"/>
      <c r="H218" s="69">
        <f t="shared" ref="H218:K218" si="170">IFERROR(B218/SUM(B214:B223)*100,"")</f>
        <v>25</v>
      </c>
      <c r="I218" s="69">
        <f t="shared" si="170"/>
        <v>13.333333333333334</v>
      </c>
      <c r="J218" s="69" t="str">
        <f t="shared" si="170"/>
        <v/>
      </c>
      <c r="K218" s="69" t="str">
        <f t="shared" si="170"/>
        <v/>
      </c>
      <c r="L218" s="69" t="str">
        <f>IFERROR(F218/SUM(F214:F223)*100,"")</f>
        <v/>
      </c>
      <c r="M218" s="69" t="str">
        <f>IFERROR(G218/SUM(G214:G223)*100,"")</f>
        <v/>
      </c>
    </row>
    <row r="219" spans="1:13" ht="12" customHeight="1" x14ac:dyDescent="0.15">
      <c r="A219" s="50" t="s">
        <v>187</v>
      </c>
      <c r="B219" s="53">
        <v>1</v>
      </c>
      <c r="C219" s="53">
        <v>2</v>
      </c>
      <c r="D219" s="53"/>
      <c r="E219" s="53"/>
      <c r="F219" s="53"/>
      <c r="G219" s="59"/>
      <c r="H219" s="69">
        <f t="shared" ref="H219:K219" si="171">IFERROR(B219/SUM(B214:B223)*100,"")</f>
        <v>25</v>
      </c>
      <c r="I219" s="69">
        <f t="shared" si="171"/>
        <v>13.333333333333334</v>
      </c>
      <c r="J219" s="69" t="str">
        <f t="shared" si="171"/>
        <v/>
      </c>
      <c r="K219" s="69" t="str">
        <f t="shared" si="171"/>
        <v/>
      </c>
      <c r="L219" s="69" t="str">
        <f>IFERROR(F219/SUM(F214:F223)*100,"")</f>
        <v/>
      </c>
      <c r="M219" s="69" t="str">
        <f>IFERROR(G219/SUM(G214:G223)*100,"")</f>
        <v/>
      </c>
    </row>
    <row r="220" spans="1:13" ht="12" customHeight="1" x14ac:dyDescent="0.15">
      <c r="A220" s="50" t="s">
        <v>188</v>
      </c>
      <c r="B220" s="53"/>
      <c r="C220" s="53">
        <v>1</v>
      </c>
      <c r="D220" s="53"/>
      <c r="E220" s="53"/>
      <c r="F220" s="53"/>
      <c r="G220" s="59"/>
      <c r="H220" s="69">
        <f t="shared" ref="H220:K220" si="172">IFERROR(B220/SUM(B214:B223)*100,"")</f>
        <v>0</v>
      </c>
      <c r="I220" s="69">
        <f t="shared" si="172"/>
        <v>6.666666666666667</v>
      </c>
      <c r="J220" s="69" t="str">
        <f t="shared" si="172"/>
        <v/>
      </c>
      <c r="K220" s="69" t="str">
        <f t="shared" si="172"/>
        <v/>
      </c>
      <c r="L220" s="69" t="str">
        <f>IFERROR(F220/SUM(F214:F223)*100,"")</f>
        <v/>
      </c>
      <c r="M220" s="69" t="str">
        <f>IFERROR(G220/SUM(G214:G223)*100,"")</f>
        <v/>
      </c>
    </row>
    <row r="221" spans="1:13" ht="12" customHeight="1" x14ac:dyDescent="0.15">
      <c r="A221" s="50" t="s">
        <v>189</v>
      </c>
      <c r="B221" s="53"/>
      <c r="C221" s="53"/>
      <c r="D221" s="53"/>
      <c r="E221" s="53"/>
      <c r="F221" s="53"/>
      <c r="G221" s="59"/>
      <c r="H221" s="69">
        <f t="shared" ref="H221:K221" si="173">IFERROR(B221/SUM(B214:B223)*100,"")</f>
        <v>0</v>
      </c>
      <c r="I221" s="69">
        <f t="shared" si="173"/>
        <v>0</v>
      </c>
      <c r="J221" s="69" t="str">
        <f t="shared" si="173"/>
        <v/>
      </c>
      <c r="K221" s="69" t="str">
        <f t="shared" si="173"/>
        <v/>
      </c>
      <c r="L221" s="69" t="str">
        <f>IFERROR(F221/SUM(F214:F223)*100,"")</f>
        <v/>
      </c>
      <c r="M221" s="69" t="str">
        <f>IFERROR(G221/SUM(G214:G223)*100,"")</f>
        <v/>
      </c>
    </row>
    <row r="222" spans="1:13" ht="12" customHeight="1" x14ac:dyDescent="0.15">
      <c r="A222" s="50" t="s">
        <v>190</v>
      </c>
      <c r="B222" s="53"/>
      <c r="C222" s="53">
        <v>4</v>
      </c>
      <c r="D222" s="53"/>
      <c r="E222" s="53"/>
      <c r="F222" s="53"/>
      <c r="G222" s="59"/>
      <c r="H222" s="69">
        <f t="shared" ref="H222:K222" si="174">IFERROR(B222/SUM(B214:B223)*100,"")</f>
        <v>0</v>
      </c>
      <c r="I222" s="69">
        <f t="shared" si="174"/>
        <v>26.666666666666668</v>
      </c>
      <c r="J222" s="69" t="str">
        <f t="shared" si="174"/>
        <v/>
      </c>
      <c r="K222" s="69" t="str">
        <f t="shared" si="174"/>
        <v/>
      </c>
      <c r="L222" s="69" t="str">
        <f>IFERROR(F222/SUM(F214:F223)*100,"")</f>
        <v/>
      </c>
      <c r="M222" s="69" t="str">
        <f>IFERROR(G222/SUM(G214:G223)*100,"")</f>
        <v/>
      </c>
    </row>
    <row r="223" spans="1:13" ht="12" customHeight="1" x14ac:dyDescent="0.15">
      <c r="A223" s="55" t="s">
        <v>191</v>
      </c>
      <c r="B223" s="56"/>
      <c r="C223" s="56"/>
      <c r="D223" s="56"/>
      <c r="E223" s="56"/>
      <c r="F223" s="56"/>
      <c r="G223" s="60"/>
      <c r="H223" s="69">
        <f t="shared" ref="H223:K223" si="175">IFERROR(B223/SUM(B214:B223)*100,"")</f>
        <v>0</v>
      </c>
      <c r="I223" s="69">
        <f t="shared" si="175"/>
        <v>0</v>
      </c>
      <c r="J223" s="69" t="str">
        <f t="shared" si="175"/>
        <v/>
      </c>
      <c r="K223" s="69" t="str">
        <f t="shared" si="175"/>
        <v/>
      </c>
      <c r="L223" s="69" t="str">
        <f>IFERROR(F223/SUM(F214:F223)*100,"")</f>
        <v/>
      </c>
      <c r="M223" s="69" t="str">
        <f>IFERROR(G223/SUM(G214:G223)*100,"")</f>
        <v/>
      </c>
    </row>
    <row r="224" spans="1:13" ht="12" customHeight="1" x14ac:dyDescent="0.15">
      <c r="A224" s="48" t="s">
        <v>61</v>
      </c>
      <c r="B224" s="49"/>
      <c r="C224" s="49"/>
      <c r="D224" s="49"/>
      <c r="E224" s="49"/>
      <c r="F224" s="49"/>
      <c r="G224" s="49"/>
      <c r="H224" s="5"/>
      <c r="I224" s="5"/>
      <c r="J224" s="5"/>
      <c r="K224" s="5"/>
      <c r="L224" s="5"/>
      <c r="M224" s="13"/>
    </row>
    <row r="225" spans="1:13" ht="12" customHeight="1" x14ac:dyDescent="0.15">
      <c r="A225" s="90" t="s">
        <v>182</v>
      </c>
      <c r="B225" s="91">
        <v>1</v>
      </c>
      <c r="C225" s="91">
        <v>1</v>
      </c>
      <c r="D225" s="91"/>
      <c r="E225" s="91"/>
      <c r="F225" s="91"/>
      <c r="G225" s="92"/>
      <c r="H225" s="69">
        <f t="shared" ref="H225:K225" si="176">IFERROR(B225/SUM(B225:B233)*100,"")</f>
        <v>4.7619047619047619</v>
      </c>
      <c r="I225" s="69">
        <f t="shared" si="176"/>
        <v>3.7037037037037033</v>
      </c>
      <c r="J225" s="69" t="str">
        <f t="shared" si="176"/>
        <v/>
      </c>
      <c r="K225" s="69" t="str">
        <f t="shared" si="176"/>
        <v/>
      </c>
      <c r="L225" s="69" t="str">
        <f>IFERROR(F225/SUM(F225:F233)*100,"")</f>
        <v/>
      </c>
      <c r="M225" s="69" t="str">
        <f>IFERROR(G225/SUM(G225:G233)*100,"")</f>
        <v/>
      </c>
    </row>
    <row r="226" spans="1:13" ht="12" customHeight="1" x14ac:dyDescent="0.15">
      <c r="A226" s="50" t="s">
        <v>184</v>
      </c>
      <c r="B226" s="53"/>
      <c r="C226" s="53">
        <v>1</v>
      </c>
      <c r="D226" s="53"/>
      <c r="E226" s="53"/>
      <c r="F226" s="53"/>
      <c r="G226" s="59"/>
      <c r="H226" s="69">
        <f t="shared" ref="H226:K226" si="177">IFERROR(B226/SUM(B225:B233)*100,"")</f>
        <v>0</v>
      </c>
      <c r="I226" s="69">
        <f t="shared" si="177"/>
        <v>3.7037037037037033</v>
      </c>
      <c r="J226" s="69" t="str">
        <f t="shared" si="177"/>
        <v/>
      </c>
      <c r="K226" s="69" t="str">
        <f t="shared" si="177"/>
        <v/>
      </c>
      <c r="L226" s="69" t="str">
        <f>IFERROR(F226/SUM(F225:F233)*100,"")</f>
        <v/>
      </c>
      <c r="M226" s="69" t="str">
        <f>IFERROR(G226/SUM(G225:G233)*100,"")</f>
        <v/>
      </c>
    </row>
    <row r="227" spans="1:13" ht="12" customHeight="1" x14ac:dyDescent="0.15">
      <c r="A227" s="50" t="s">
        <v>185</v>
      </c>
      <c r="B227" s="53"/>
      <c r="C227" s="53">
        <v>2</v>
      </c>
      <c r="D227" s="53"/>
      <c r="E227" s="53"/>
      <c r="F227" s="53"/>
      <c r="G227" s="59"/>
      <c r="H227" s="69">
        <f t="shared" ref="H227:K227" si="178">IFERROR(B227/SUM(B225:B233)*100,"")</f>
        <v>0</v>
      </c>
      <c r="I227" s="69">
        <f t="shared" si="178"/>
        <v>7.4074074074074066</v>
      </c>
      <c r="J227" s="69" t="str">
        <f t="shared" si="178"/>
        <v/>
      </c>
      <c r="K227" s="69" t="str">
        <f t="shared" si="178"/>
        <v/>
      </c>
      <c r="L227" s="69" t="str">
        <f>IFERROR(F227/SUM(F225:F233)*100,"")</f>
        <v/>
      </c>
      <c r="M227" s="69" t="str">
        <f>IFERROR(G227/SUM(G225:G233)*100,"")</f>
        <v/>
      </c>
    </row>
    <row r="228" spans="1:13" ht="12" customHeight="1" x14ac:dyDescent="0.15">
      <c r="A228" s="50" t="s">
        <v>186</v>
      </c>
      <c r="B228" s="53"/>
      <c r="C228" s="53">
        <v>1</v>
      </c>
      <c r="D228" s="53"/>
      <c r="E228" s="53"/>
      <c r="F228" s="53"/>
      <c r="G228" s="59"/>
      <c r="H228" s="69">
        <f t="shared" ref="H228:K228" si="179">IFERROR(B228/SUM(B225:B233)*100,"")</f>
        <v>0</v>
      </c>
      <c r="I228" s="69">
        <f t="shared" si="179"/>
        <v>3.7037037037037033</v>
      </c>
      <c r="J228" s="69" t="str">
        <f t="shared" si="179"/>
        <v/>
      </c>
      <c r="K228" s="69" t="str">
        <f t="shared" si="179"/>
        <v/>
      </c>
      <c r="L228" s="69" t="str">
        <f>IFERROR(F228/SUM(F225:F233)*100,"")</f>
        <v/>
      </c>
      <c r="M228" s="69" t="str">
        <f>IFERROR(G228/SUM(G225:G233)*100,"")</f>
        <v/>
      </c>
    </row>
    <row r="229" spans="1:13" ht="12" customHeight="1" x14ac:dyDescent="0.15">
      <c r="A229" s="50" t="s">
        <v>187</v>
      </c>
      <c r="B229" s="53"/>
      <c r="C229" s="53">
        <v>1</v>
      </c>
      <c r="D229" s="53"/>
      <c r="E229" s="53"/>
      <c r="F229" s="53"/>
      <c r="G229" s="59"/>
      <c r="H229" s="69">
        <f t="shared" ref="H229:K229" si="180">IFERROR(B229/SUM(B225:B233)*100,"")</f>
        <v>0</v>
      </c>
      <c r="I229" s="69">
        <f t="shared" si="180"/>
        <v>3.7037037037037033</v>
      </c>
      <c r="J229" s="69" t="str">
        <f t="shared" si="180"/>
        <v/>
      </c>
      <c r="K229" s="69" t="str">
        <f t="shared" si="180"/>
        <v/>
      </c>
      <c r="L229" s="69" t="str">
        <f>IFERROR(F229/SUM(F225:F233)*100,"")</f>
        <v/>
      </c>
      <c r="M229" s="69" t="str">
        <f>IFERROR(G229/SUM(G225:G233)*100,"")</f>
        <v/>
      </c>
    </row>
    <row r="230" spans="1:13" ht="12" customHeight="1" x14ac:dyDescent="0.15">
      <c r="A230" s="50" t="s">
        <v>188</v>
      </c>
      <c r="B230" s="53">
        <v>2</v>
      </c>
      <c r="C230" s="53">
        <v>1</v>
      </c>
      <c r="D230" s="53"/>
      <c r="E230" s="53"/>
      <c r="F230" s="53"/>
      <c r="G230" s="59"/>
      <c r="H230" s="69">
        <f t="shared" ref="H230:K230" si="181">IFERROR(B230/SUM(B225:B233)*100,"")</f>
        <v>9.5238095238095237</v>
      </c>
      <c r="I230" s="69">
        <f t="shared" si="181"/>
        <v>3.7037037037037033</v>
      </c>
      <c r="J230" s="69" t="str">
        <f t="shared" si="181"/>
        <v/>
      </c>
      <c r="K230" s="69" t="str">
        <f t="shared" si="181"/>
        <v/>
      </c>
      <c r="L230" s="69" t="str">
        <f>IFERROR(F230/SUM(F225:F233)*100,"")</f>
        <v/>
      </c>
      <c r="M230" s="69" t="str">
        <f>IFERROR(G230/SUM(G225:G233)*100,"")</f>
        <v/>
      </c>
    </row>
    <row r="231" spans="1:13" ht="12" customHeight="1" x14ac:dyDescent="0.15">
      <c r="A231" s="50" t="s">
        <v>189</v>
      </c>
      <c r="B231" s="53">
        <v>1</v>
      </c>
      <c r="C231" s="53">
        <v>2</v>
      </c>
      <c r="D231" s="53"/>
      <c r="E231" s="53"/>
      <c r="F231" s="53"/>
      <c r="G231" s="59"/>
      <c r="H231" s="69">
        <f t="shared" ref="H231:K231" si="182">IFERROR(B231/SUM(B225:B233)*100,"")</f>
        <v>4.7619047619047619</v>
      </c>
      <c r="I231" s="69">
        <f t="shared" si="182"/>
        <v>7.4074074074074066</v>
      </c>
      <c r="J231" s="69" t="str">
        <f t="shared" si="182"/>
        <v/>
      </c>
      <c r="K231" s="69" t="str">
        <f t="shared" si="182"/>
        <v/>
      </c>
      <c r="L231" s="69" t="str">
        <f>IFERROR(F231/SUM(F225:F233)*100,"")</f>
        <v/>
      </c>
      <c r="M231" s="69" t="str">
        <f>IFERROR(G231/SUM(G225:G233)*100,"")</f>
        <v/>
      </c>
    </row>
    <row r="232" spans="1:13" ht="12" customHeight="1" x14ac:dyDescent="0.15">
      <c r="A232" s="50" t="s">
        <v>190</v>
      </c>
      <c r="B232" s="53">
        <v>11</v>
      </c>
      <c r="C232" s="53">
        <v>12</v>
      </c>
      <c r="D232" s="53"/>
      <c r="E232" s="53"/>
      <c r="F232" s="53"/>
      <c r="G232" s="59"/>
      <c r="H232" s="69">
        <f t="shared" ref="H232:K232" si="183">IFERROR(B232/SUM(B225:B233)*100,"")</f>
        <v>52.380952380952387</v>
      </c>
      <c r="I232" s="69">
        <f t="shared" si="183"/>
        <v>44.444444444444443</v>
      </c>
      <c r="J232" s="69" t="str">
        <f t="shared" si="183"/>
        <v/>
      </c>
      <c r="K232" s="69" t="str">
        <f t="shared" si="183"/>
        <v/>
      </c>
      <c r="L232" s="69" t="str">
        <f>IFERROR(F232/SUM(F225:F233)*100,"")</f>
        <v/>
      </c>
      <c r="M232" s="69" t="str">
        <f>IFERROR(G232/SUM(G225:G233)*100,"")</f>
        <v/>
      </c>
    </row>
    <row r="233" spans="1:13" ht="12" customHeight="1" x14ac:dyDescent="0.15">
      <c r="A233" s="50" t="s">
        <v>191</v>
      </c>
      <c r="B233" s="53">
        <v>6</v>
      </c>
      <c r="C233" s="53">
        <v>6</v>
      </c>
      <c r="D233" s="53"/>
      <c r="E233" s="53"/>
      <c r="F233" s="53"/>
      <c r="G233" s="59"/>
      <c r="H233" s="69">
        <f t="shared" ref="H233:K233" si="184">IFERROR(B233/SUM(B225:B233)*100,"")</f>
        <v>28.571428571428569</v>
      </c>
      <c r="I233" s="69">
        <f t="shared" si="184"/>
        <v>22.222222222222221</v>
      </c>
      <c r="J233" s="69" t="str">
        <f t="shared" si="184"/>
        <v/>
      </c>
      <c r="K233" s="69" t="str">
        <f t="shared" si="184"/>
        <v/>
      </c>
      <c r="L233" s="69" t="str">
        <f>IFERROR(F233/SUM(F225:F233)*100,"")</f>
        <v/>
      </c>
      <c r="M233" s="69" t="str">
        <f>IFERROR(G233/SUM(G225:G233)*100,"")</f>
        <v/>
      </c>
    </row>
    <row r="234" spans="1:13" s="6" customFormat="1" x14ac:dyDescent="0.15">
      <c r="B234" s="44"/>
      <c r="C234" s="44"/>
      <c r="D234" s="44"/>
      <c r="E234" s="44"/>
      <c r="F234" s="44"/>
      <c r="G234" s="44"/>
    </row>
    <row r="235" spans="1:13" ht="12" customHeight="1" x14ac:dyDescent="0.15">
      <c r="A235" s="6"/>
      <c r="B235" s="99"/>
      <c r="C235" s="100"/>
      <c r="D235" s="100" t="s">
        <v>178</v>
      </c>
      <c r="E235" s="100"/>
      <c r="F235" s="100"/>
      <c r="G235" s="101"/>
      <c r="H235" s="99"/>
      <c r="I235" s="100"/>
      <c r="J235" s="100" t="s">
        <v>179</v>
      </c>
      <c r="K235" s="100"/>
      <c r="L235" s="100"/>
      <c r="M235" s="101"/>
    </row>
    <row r="236" spans="1:13" ht="12" customHeight="1" x14ac:dyDescent="0.15">
      <c r="A236" s="6"/>
      <c r="B236" s="2" t="s">
        <v>33</v>
      </c>
      <c r="C236" s="2" t="s">
        <v>34</v>
      </c>
      <c r="D236" s="2" t="s">
        <v>35</v>
      </c>
      <c r="E236" s="2" t="s">
        <v>36</v>
      </c>
      <c r="F236" s="2" t="s">
        <v>37</v>
      </c>
      <c r="G236" s="2" t="s">
        <v>38</v>
      </c>
      <c r="H236" s="2" t="s">
        <v>33</v>
      </c>
      <c r="I236" s="2" t="s">
        <v>34</v>
      </c>
      <c r="J236" s="2" t="s">
        <v>35</v>
      </c>
      <c r="K236" s="2" t="s">
        <v>36</v>
      </c>
      <c r="L236" s="2" t="s">
        <v>37</v>
      </c>
      <c r="M236" s="2" t="s">
        <v>37</v>
      </c>
    </row>
    <row r="237" spans="1:13" ht="12" customHeight="1" x14ac:dyDescent="0.15">
      <c r="A237" s="48" t="s">
        <v>62</v>
      </c>
      <c r="B237" s="49"/>
      <c r="C237" s="49"/>
      <c r="D237" s="49"/>
      <c r="E237" s="49"/>
      <c r="F237" s="49"/>
      <c r="G237" s="49"/>
      <c r="H237" s="5"/>
      <c r="I237" s="5"/>
      <c r="J237" s="5"/>
      <c r="K237" s="5"/>
      <c r="L237" s="5"/>
      <c r="M237" s="13"/>
    </row>
    <row r="238" spans="1:13" ht="12" customHeight="1" x14ac:dyDescent="0.15">
      <c r="A238" s="90" t="s">
        <v>182</v>
      </c>
      <c r="B238" s="91">
        <v>1</v>
      </c>
      <c r="C238" s="91"/>
      <c r="D238" s="91"/>
      <c r="E238" s="91"/>
      <c r="F238" s="91"/>
      <c r="G238" s="92"/>
      <c r="H238" s="69">
        <f t="shared" ref="H238:K238" si="185">IFERROR(B238/SUM(B238:B244)*100,"")</f>
        <v>9.0909090909090917</v>
      </c>
      <c r="I238" s="69">
        <f t="shared" si="185"/>
        <v>0</v>
      </c>
      <c r="J238" s="69" t="str">
        <f t="shared" si="185"/>
        <v/>
      </c>
      <c r="K238" s="69" t="str">
        <f t="shared" si="185"/>
        <v/>
      </c>
      <c r="L238" s="69" t="str">
        <f>IFERROR(F238/SUM(F238:F244)*100,"")</f>
        <v/>
      </c>
      <c r="M238" s="69" t="str">
        <f>IFERROR(G238/SUM(G238:G244)*100,"")</f>
        <v/>
      </c>
    </row>
    <row r="239" spans="1:13" ht="12" customHeight="1" x14ac:dyDescent="0.15">
      <c r="A239" s="50" t="s">
        <v>186</v>
      </c>
      <c r="B239" s="53">
        <v>1</v>
      </c>
      <c r="C239" s="53">
        <v>1</v>
      </c>
      <c r="D239" s="53"/>
      <c r="E239" s="53"/>
      <c r="F239" s="53"/>
      <c r="G239" s="59"/>
      <c r="H239" s="69">
        <f t="shared" ref="H239:K239" si="186">IFERROR(B239/SUM(B238:B244)*100,"")</f>
        <v>9.0909090909090917</v>
      </c>
      <c r="I239" s="69">
        <f t="shared" si="186"/>
        <v>3.7037037037037033</v>
      </c>
      <c r="J239" s="69" t="str">
        <f t="shared" si="186"/>
        <v/>
      </c>
      <c r="K239" s="69" t="str">
        <f t="shared" si="186"/>
        <v/>
      </c>
      <c r="L239" s="69" t="str">
        <f>IFERROR(F239/SUM(F238:F244)*100,"")</f>
        <v/>
      </c>
      <c r="M239" s="69" t="str">
        <f>IFERROR(G239/SUM(G238:G244)*100,"")</f>
        <v/>
      </c>
    </row>
    <row r="240" spans="1:13" ht="12" customHeight="1" x14ac:dyDescent="0.15">
      <c r="A240" s="50" t="s">
        <v>187</v>
      </c>
      <c r="B240" s="53">
        <v>3</v>
      </c>
      <c r="C240" s="53">
        <v>11</v>
      </c>
      <c r="D240" s="53"/>
      <c r="E240" s="53"/>
      <c r="F240" s="53"/>
      <c r="G240" s="59"/>
      <c r="H240" s="69">
        <f t="shared" ref="H240:K240" si="187">IFERROR(B240/SUM(B238:B244)*100,"")</f>
        <v>27.27272727272727</v>
      </c>
      <c r="I240" s="69">
        <f t="shared" si="187"/>
        <v>40.74074074074074</v>
      </c>
      <c r="J240" s="69" t="str">
        <f t="shared" si="187"/>
        <v/>
      </c>
      <c r="K240" s="69" t="str">
        <f t="shared" si="187"/>
        <v/>
      </c>
      <c r="L240" s="69" t="str">
        <f>IFERROR(F240/SUM(F238:F244)*100,"")</f>
        <v/>
      </c>
      <c r="M240" s="69" t="str">
        <f>IFERROR(G240/SUM(G238:G244)*100,"")</f>
        <v/>
      </c>
    </row>
    <row r="241" spans="1:13" ht="12" customHeight="1" x14ac:dyDescent="0.15">
      <c r="A241" s="50" t="s">
        <v>188</v>
      </c>
      <c r="B241" s="53">
        <v>4</v>
      </c>
      <c r="C241" s="53">
        <v>4</v>
      </c>
      <c r="D241" s="53"/>
      <c r="E241" s="53"/>
      <c r="F241" s="53"/>
      <c r="G241" s="59"/>
      <c r="H241" s="69">
        <f t="shared" ref="H241:K241" si="188">IFERROR(B241/SUM(B238:B244)*100,"")</f>
        <v>36.363636363636367</v>
      </c>
      <c r="I241" s="69">
        <f t="shared" si="188"/>
        <v>14.814814814814813</v>
      </c>
      <c r="J241" s="69" t="str">
        <f t="shared" si="188"/>
        <v/>
      </c>
      <c r="K241" s="69" t="str">
        <f t="shared" si="188"/>
        <v/>
      </c>
      <c r="L241" s="69" t="str">
        <f>IFERROR(F241/SUM(F238:F244)*100,"")</f>
        <v/>
      </c>
      <c r="M241" s="69" t="str">
        <f>IFERROR(G241/SUM(G238:G244)*100,"")</f>
        <v/>
      </c>
    </row>
    <row r="242" spans="1:13" ht="12" customHeight="1" x14ac:dyDescent="0.15">
      <c r="A242" s="50" t="s">
        <v>189</v>
      </c>
      <c r="B242" s="53"/>
      <c r="C242" s="53">
        <v>1</v>
      </c>
      <c r="D242" s="53"/>
      <c r="E242" s="53"/>
      <c r="F242" s="53"/>
      <c r="G242" s="59"/>
      <c r="H242" s="69">
        <f t="shared" ref="H242:K242" si="189">IFERROR(B242/SUM(B238:B244)*100,"")</f>
        <v>0</v>
      </c>
      <c r="I242" s="69">
        <f t="shared" si="189"/>
        <v>3.7037037037037033</v>
      </c>
      <c r="J242" s="69" t="str">
        <f t="shared" si="189"/>
        <v/>
      </c>
      <c r="K242" s="69" t="str">
        <f t="shared" si="189"/>
        <v/>
      </c>
      <c r="L242" s="69" t="str">
        <f>IFERROR(F242/SUM(F238:F244)*100,"")</f>
        <v/>
      </c>
      <c r="M242" s="69" t="str">
        <f>IFERROR(G242/SUM(G238:G244)*100,"")</f>
        <v/>
      </c>
    </row>
    <row r="243" spans="1:13" ht="12" customHeight="1" x14ac:dyDescent="0.15">
      <c r="A243" s="50" t="s">
        <v>190</v>
      </c>
      <c r="B243" s="53">
        <v>2</v>
      </c>
      <c r="C243" s="53">
        <v>10</v>
      </c>
      <c r="D243" s="53"/>
      <c r="E243" s="53"/>
      <c r="F243" s="53"/>
      <c r="G243" s="59"/>
      <c r="H243" s="69">
        <f t="shared" ref="H243:K243" si="190">IFERROR(B243/SUM(B238:B244)*100,"")</f>
        <v>18.181818181818183</v>
      </c>
      <c r="I243" s="69">
        <f t="shared" si="190"/>
        <v>37.037037037037038</v>
      </c>
      <c r="J243" s="69" t="str">
        <f t="shared" si="190"/>
        <v/>
      </c>
      <c r="K243" s="69" t="str">
        <f t="shared" si="190"/>
        <v/>
      </c>
      <c r="L243" s="69" t="str">
        <f>IFERROR(F243/SUM(F238:F244)*100,"")</f>
        <v/>
      </c>
      <c r="M243" s="69" t="str">
        <f>IFERROR(G243/SUM(G238:G244)*100,"")</f>
        <v/>
      </c>
    </row>
    <row r="244" spans="1:13" ht="12" customHeight="1" x14ac:dyDescent="0.15">
      <c r="A244" s="55" t="s">
        <v>191</v>
      </c>
      <c r="B244" s="56"/>
      <c r="C244" s="56"/>
      <c r="D244" s="56"/>
      <c r="E244" s="56"/>
      <c r="F244" s="56"/>
      <c r="G244" s="60"/>
      <c r="H244" s="69">
        <f t="shared" ref="H244:K244" si="191">IFERROR(B244/SUM(B238:B244)*100,"")</f>
        <v>0</v>
      </c>
      <c r="I244" s="69">
        <f t="shared" si="191"/>
        <v>0</v>
      </c>
      <c r="J244" s="69" t="str">
        <f t="shared" si="191"/>
        <v/>
      </c>
      <c r="K244" s="69" t="str">
        <f t="shared" si="191"/>
        <v/>
      </c>
      <c r="L244" s="69" t="str">
        <f>IFERROR(F244/SUM(F238:F244)*100,"")</f>
        <v/>
      </c>
      <c r="M244" s="69" t="str">
        <f>IFERROR(G244/SUM(G238:G244)*100,"")</f>
        <v/>
      </c>
    </row>
    <row r="245" spans="1:13" ht="12" customHeight="1" x14ac:dyDescent="0.15">
      <c r="A245" s="48" t="s">
        <v>55</v>
      </c>
      <c r="B245" s="49"/>
      <c r="C245" s="49"/>
      <c r="D245" s="49"/>
      <c r="E245" s="49"/>
      <c r="F245" s="49"/>
      <c r="G245" s="49"/>
      <c r="H245" s="5"/>
      <c r="I245" s="5"/>
      <c r="J245" s="5"/>
      <c r="K245" s="5"/>
      <c r="L245" s="5"/>
      <c r="M245" s="13"/>
    </row>
    <row r="246" spans="1:13" ht="12" customHeight="1" x14ac:dyDescent="0.15">
      <c r="A246" s="90" t="s">
        <v>192</v>
      </c>
      <c r="B246" s="91"/>
      <c r="C246" s="91"/>
      <c r="D246" s="91"/>
      <c r="E246" s="91"/>
      <c r="F246" s="91"/>
      <c r="G246" s="92"/>
      <c r="H246" s="69">
        <f t="shared" ref="H246:K246" si="192">(B246/SUM(B246:B255)*100)</f>
        <v>0</v>
      </c>
      <c r="I246" s="69">
        <f t="shared" si="192"/>
        <v>0</v>
      </c>
      <c r="J246" s="69">
        <f t="shared" si="192"/>
        <v>0</v>
      </c>
      <c r="K246" s="69">
        <f t="shared" si="192"/>
        <v>0</v>
      </c>
      <c r="L246" s="69">
        <f>(F246/SUM(F246:F255)*100)</f>
        <v>0</v>
      </c>
      <c r="M246" s="69" t="e">
        <f>(G246/SUM(G246:G255)*100)</f>
        <v>#DIV/0!</v>
      </c>
    </row>
    <row r="247" spans="1:13" ht="12" customHeight="1" x14ac:dyDescent="0.15">
      <c r="A247" s="50" t="s">
        <v>181</v>
      </c>
      <c r="B247" s="53">
        <v>1</v>
      </c>
      <c r="C247" s="53">
        <v>1</v>
      </c>
      <c r="D247" s="53"/>
      <c r="E247" s="53"/>
      <c r="F247" s="53"/>
      <c r="G247" s="59"/>
      <c r="H247" s="14">
        <f t="shared" ref="H247:K247" si="193">(B247/SUM(B246:B255)*100)</f>
        <v>6.666666666666667</v>
      </c>
      <c r="I247" s="14">
        <f t="shared" si="193"/>
        <v>6.666666666666667</v>
      </c>
      <c r="J247" s="14">
        <f t="shared" si="193"/>
        <v>0</v>
      </c>
      <c r="K247" s="14">
        <f t="shared" si="193"/>
        <v>0</v>
      </c>
      <c r="L247" s="14">
        <f>(F247/SUM(F246:F255)*100)</f>
        <v>0</v>
      </c>
      <c r="M247" s="14" t="e">
        <f>(G247/SUM(G246:G255)*100)</f>
        <v>#DIV/0!</v>
      </c>
    </row>
    <row r="248" spans="1:13" ht="12" customHeight="1" x14ac:dyDescent="0.15">
      <c r="A248" s="50" t="s">
        <v>182</v>
      </c>
      <c r="B248" s="53"/>
      <c r="C248" s="53"/>
      <c r="D248" s="53"/>
      <c r="E248" s="53">
        <v>1</v>
      </c>
      <c r="F248" s="53"/>
      <c r="G248" s="59"/>
      <c r="H248" s="14">
        <f t="shared" ref="H248:K248" si="194">(B248/SUM(B246:B255)*100)</f>
        <v>0</v>
      </c>
      <c r="I248" s="14">
        <f t="shared" si="194"/>
        <v>0</v>
      </c>
      <c r="J248" s="14">
        <f t="shared" si="194"/>
        <v>0</v>
      </c>
      <c r="K248" s="14">
        <f t="shared" si="194"/>
        <v>14.285714285714285</v>
      </c>
      <c r="L248" s="14">
        <f>(F248/SUM(F246:F255)*100)</f>
        <v>0</v>
      </c>
      <c r="M248" s="14" t="e">
        <f>(G248/SUM(G246:G255)*100)</f>
        <v>#DIV/0!</v>
      </c>
    </row>
    <row r="249" spans="1:13" ht="12" customHeight="1" x14ac:dyDescent="0.15">
      <c r="A249" s="50" t="s">
        <v>185</v>
      </c>
      <c r="B249" s="53">
        <v>3</v>
      </c>
      <c r="C249" s="53">
        <v>3</v>
      </c>
      <c r="D249" s="53">
        <v>2</v>
      </c>
      <c r="E249" s="53">
        <v>2</v>
      </c>
      <c r="F249" s="53">
        <v>1</v>
      </c>
      <c r="G249" s="59"/>
      <c r="H249" s="14">
        <f t="shared" ref="H249:K249" si="195">(B249/SUM(B246:B255)*100)</f>
        <v>20</v>
      </c>
      <c r="I249" s="14">
        <f t="shared" si="195"/>
        <v>20</v>
      </c>
      <c r="J249" s="14">
        <f t="shared" si="195"/>
        <v>28.571428571428569</v>
      </c>
      <c r="K249" s="14">
        <f t="shared" si="195"/>
        <v>28.571428571428569</v>
      </c>
      <c r="L249" s="14">
        <f>(F249/SUM(F246:F255)*100)</f>
        <v>11.111111111111111</v>
      </c>
      <c r="M249" s="14" t="e">
        <f>(G249/SUM(G246:G255)*100)</f>
        <v>#DIV/0!</v>
      </c>
    </row>
    <row r="250" spans="1:13" ht="12" customHeight="1" x14ac:dyDescent="0.15">
      <c r="A250" s="50" t="s">
        <v>186</v>
      </c>
      <c r="B250" s="53">
        <v>2</v>
      </c>
      <c r="C250" s="53">
        <v>2</v>
      </c>
      <c r="D250" s="53"/>
      <c r="E250" s="53"/>
      <c r="F250" s="53">
        <v>1</v>
      </c>
      <c r="G250" s="59"/>
      <c r="H250" s="14">
        <f t="shared" ref="H250:K250" si="196">(B250/SUM(B246:B255)*100)</f>
        <v>13.333333333333334</v>
      </c>
      <c r="I250" s="14">
        <f t="shared" si="196"/>
        <v>13.333333333333334</v>
      </c>
      <c r="J250" s="14">
        <f t="shared" si="196"/>
        <v>0</v>
      </c>
      <c r="K250" s="14">
        <f t="shared" si="196"/>
        <v>0</v>
      </c>
      <c r="L250" s="14">
        <f>(F250/SUM(F246:F255)*100)</f>
        <v>11.111111111111111</v>
      </c>
      <c r="M250" s="14" t="e">
        <f>(G250/SUM(G246:G255)*100)</f>
        <v>#DIV/0!</v>
      </c>
    </row>
    <row r="251" spans="1:13" ht="12" customHeight="1" x14ac:dyDescent="0.15">
      <c r="A251" s="50" t="s">
        <v>187</v>
      </c>
      <c r="B251" s="53">
        <v>3</v>
      </c>
      <c r="C251" s="53">
        <v>2</v>
      </c>
      <c r="D251" s="53"/>
      <c r="E251" s="53"/>
      <c r="F251" s="53"/>
      <c r="G251" s="59"/>
      <c r="H251" s="14">
        <f t="shared" ref="H251:K251" si="197">(B251/SUM(B246:B255)*100)</f>
        <v>20</v>
      </c>
      <c r="I251" s="14">
        <f t="shared" si="197"/>
        <v>13.333333333333334</v>
      </c>
      <c r="J251" s="14">
        <f t="shared" si="197"/>
        <v>0</v>
      </c>
      <c r="K251" s="14">
        <f t="shared" si="197"/>
        <v>0</v>
      </c>
      <c r="L251" s="14">
        <f>(F251/SUM(F246:F255)*100)</f>
        <v>0</v>
      </c>
      <c r="M251" s="14" t="e">
        <f>(G251/SUM(G246:G255)*100)</f>
        <v>#DIV/0!</v>
      </c>
    </row>
    <row r="252" spans="1:13" ht="12" customHeight="1" x14ac:dyDescent="0.15">
      <c r="A252" s="50" t="s">
        <v>188</v>
      </c>
      <c r="B252" s="53">
        <v>2</v>
      </c>
      <c r="C252" s="53">
        <v>1</v>
      </c>
      <c r="D252" s="53">
        <v>1</v>
      </c>
      <c r="E252" s="53"/>
      <c r="F252" s="53"/>
      <c r="G252" s="59"/>
      <c r="H252" s="14">
        <f t="shared" ref="H252:K252" si="198">(B252/SUM(B246:B255)*100)</f>
        <v>13.333333333333334</v>
      </c>
      <c r="I252" s="14">
        <f t="shared" si="198"/>
        <v>6.666666666666667</v>
      </c>
      <c r="J252" s="14">
        <f t="shared" si="198"/>
        <v>14.285714285714285</v>
      </c>
      <c r="K252" s="14">
        <f t="shared" si="198"/>
        <v>0</v>
      </c>
      <c r="L252" s="14">
        <f>(F252/SUM(F246:F255)*100)</f>
        <v>0</v>
      </c>
      <c r="M252" s="14" t="e">
        <f>(G252/SUM(G246:G255)*100)</f>
        <v>#DIV/0!</v>
      </c>
    </row>
    <row r="253" spans="1:13" ht="12" customHeight="1" x14ac:dyDescent="0.15">
      <c r="A253" s="50" t="s">
        <v>189</v>
      </c>
      <c r="B253" s="53">
        <v>2</v>
      </c>
      <c r="C253" s="53">
        <v>2</v>
      </c>
      <c r="D253" s="53">
        <v>2</v>
      </c>
      <c r="E253" s="53">
        <v>2</v>
      </c>
      <c r="F253" s="53">
        <v>5</v>
      </c>
      <c r="G253" s="59"/>
      <c r="H253" s="14">
        <f t="shared" ref="H253:K253" si="199">(B253/SUM(B246:B255)*100)</f>
        <v>13.333333333333334</v>
      </c>
      <c r="I253" s="14">
        <f t="shared" si="199"/>
        <v>13.333333333333334</v>
      </c>
      <c r="J253" s="14">
        <f t="shared" si="199"/>
        <v>28.571428571428569</v>
      </c>
      <c r="K253" s="14">
        <f t="shared" si="199"/>
        <v>28.571428571428569</v>
      </c>
      <c r="L253" s="14">
        <f>(F253/SUM(F246:F255)*100)</f>
        <v>55.555555555555557</v>
      </c>
      <c r="M253" s="14" t="e">
        <f>(G253/SUM(G246:G255)*100)</f>
        <v>#DIV/0!</v>
      </c>
    </row>
    <row r="254" spans="1:13" ht="12" customHeight="1" x14ac:dyDescent="0.15">
      <c r="A254" s="50" t="s">
        <v>190</v>
      </c>
      <c r="B254" s="53">
        <v>2</v>
      </c>
      <c r="C254" s="53">
        <v>2</v>
      </c>
      <c r="D254" s="53">
        <v>1</v>
      </c>
      <c r="E254" s="53">
        <v>1</v>
      </c>
      <c r="F254" s="53">
        <v>1</v>
      </c>
      <c r="G254" s="59"/>
      <c r="H254" s="14">
        <f t="shared" ref="H254:K254" si="200">(B254/SUM(B246:B255)*100)</f>
        <v>13.333333333333334</v>
      </c>
      <c r="I254" s="14">
        <f t="shared" si="200"/>
        <v>13.333333333333334</v>
      </c>
      <c r="J254" s="14">
        <f t="shared" si="200"/>
        <v>14.285714285714285</v>
      </c>
      <c r="K254" s="14">
        <f t="shared" si="200"/>
        <v>14.285714285714285</v>
      </c>
      <c r="L254" s="14">
        <f>(F254/SUM(F246:F255)*100)</f>
        <v>11.111111111111111</v>
      </c>
      <c r="M254" s="14" t="e">
        <f>(G254/SUM(G246:G255)*100)</f>
        <v>#DIV/0!</v>
      </c>
    </row>
    <row r="255" spans="1:13" ht="12" customHeight="1" x14ac:dyDescent="0.15">
      <c r="A255" s="50" t="s">
        <v>191</v>
      </c>
      <c r="B255" s="53"/>
      <c r="C255" s="53">
        <v>2</v>
      </c>
      <c r="D255" s="53">
        <v>1</v>
      </c>
      <c r="E255" s="53">
        <v>1</v>
      </c>
      <c r="F255" s="53">
        <v>1</v>
      </c>
      <c r="G255" s="59"/>
      <c r="H255" s="14">
        <f t="shared" ref="H255:K255" si="201">(B255/SUM(B246:B255)*100)</f>
        <v>0</v>
      </c>
      <c r="I255" s="14">
        <f t="shared" si="201"/>
        <v>13.333333333333334</v>
      </c>
      <c r="J255" s="14">
        <f t="shared" si="201"/>
        <v>14.285714285714285</v>
      </c>
      <c r="K255" s="14">
        <f t="shared" si="201"/>
        <v>14.285714285714285</v>
      </c>
      <c r="L255" s="14">
        <f>(F255/SUM(F246:F255)*100)</f>
        <v>11.111111111111111</v>
      </c>
      <c r="M255" s="14" t="e">
        <f>(G255/SUM(G246:G255)*100)</f>
        <v>#DIV/0!</v>
      </c>
    </row>
    <row r="256" spans="1:13" ht="12" customHeight="1" x14ac:dyDescent="0.15">
      <c r="A256" s="48" t="s">
        <v>56</v>
      </c>
      <c r="B256" s="49"/>
      <c r="C256" s="49"/>
      <c r="D256" s="49"/>
      <c r="E256" s="49"/>
      <c r="F256" s="49"/>
      <c r="G256" s="49"/>
      <c r="H256" s="5"/>
      <c r="I256" s="5"/>
      <c r="J256" s="5"/>
      <c r="K256" s="5"/>
      <c r="L256" s="5"/>
      <c r="M256" s="13"/>
    </row>
    <row r="257" spans="1:13" ht="12" customHeight="1" x14ac:dyDescent="0.15">
      <c r="A257" s="90" t="s">
        <v>182</v>
      </c>
      <c r="B257" s="91">
        <v>1</v>
      </c>
      <c r="C257" s="91">
        <v>5</v>
      </c>
      <c r="D257" s="91">
        <v>2</v>
      </c>
      <c r="E257" s="91">
        <v>2</v>
      </c>
      <c r="F257" s="91">
        <v>2</v>
      </c>
      <c r="G257" s="92"/>
      <c r="H257" s="69">
        <f t="shared" ref="H257:K257" si="202">(B257/SUM(B257:B264)*100)</f>
        <v>33.333333333333329</v>
      </c>
      <c r="I257" s="69">
        <f t="shared" si="202"/>
        <v>27.777777777777779</v>
      </c>
      <c r="J257" s="69">
        <f t="shared" si="202"/>
        <v>25</v>
      </c>
      <c r="K257" s="69">
        <f t="shared" si="202"/>
        <v>25</v>
      </c>
      <c r="L257" s="69">
        <f>(F257/SUM(F257:F264)*100)</f>
        <v>20</v>
      </c>
      <c r="M257" s="69" t="e">
        <f>(G257/SUM(G257:G264)*100)</f>
        <v>#DIV/0!</v>
      </c>
    </row>
    <row r="258" spans="1:13" ht="12" customHeight="1" x14ac:dyDescent="0.15">
      <c r="A258" s="50" t="s">
        <v>184</v>
      </c>
      <c r="B258" s="53">
        <v>1</v>
      </c>
      <c r="C258" s="53">
        <v>1</v>
      </c>
      <c r="D258" s="53"/>
      <c r="E258" s="53"/>
      <c r="F258" s="53"/>
      <c r="G258" s="59"/>
      <c r="H258" s="14">
        <f t="shared" ref="H258:K258" si="203">(B258/SUM(B257:B264)*100)</f>
        <v>33.333333333333329</v>
      </c>
      <c r="I258" s="14">
        <f t="shared" si="203"/>
        <v>5.5555555555555554</v>
      </c>
      <c r="J258" s="14">
        <f t="shared" si="203"/>
        <v>0</v>
      </c>
      <c r="K258" s="14">
        <f t="shared" si="203"/>
        <v>0</v>
      </c>
      <c r="L258" s="14">
        <f>(F258/SUM(F257:F264)*100)</f>
        <v>0</v>
      </c>
      <c r="M258" s="14" t="e">
        <f>(G258/SUM(G257:G264)*100)</f>
        <v>#DIV/0!</v>
      </c>
    </row>
    <row r="259" spans="1:13" ht="12" customHeight="1" x14ac:dyDescent="0.15">
      <c r="A259" s="50" t="s">
        <v>185</v>
      </c>
      <c r="B259" s="53"/>
      <c r="C259" s="53">
        <v>1</v>
      </c>
      <c r="D259" s="53">
        <v>1</v>
      </c>
      <c r="E259" s="53">
        <v>1</v>
      </c>
      <c r="F259" s="53">
        <v>1</v>
      </c>
      <c r="G259" s="59"/>
      <c r="H259" s="14">
        <f t="shared" ref="H259:K259" si="204">(B259/SUM(B257:B264)*100)</f>
        <v>0</v>
      </c>
      <c r="I259" s="14">
        <f t="shared" si="204"/>
        <v>5.5555555555555554</v>
      </c>
      <c r="J259" s="14">
        <f t="shared" si="204"/>
        <v>12.5</v>
      </c>
      <c r="K259" s="14">
        <f t="shared" si="204"/>
        <v>12.5</v>
      </c>
      <c r="L259" s="14">
        <f>(F259/SUM(F257:F264)*100)</f>
        <v>10</v>
      </c>
      <c r="M259" s="14" t="e">
        <f>(G259/SUM(G257:G264)*100)</f>
        <v>#DIV/0!</v>
      </c>
    </row>
    <row r="260" spans="1:13" ht="12" customHeight="1" x14ac:dyDescent="0.15">
      <c r="A260" s="50" t="s">
        <v>186</v>
      </c>
      <c r="B260" s="53"/>
      <c r="C260" s="53">
        <v>2</v>
      </c>
      <c r="D260" s="53">
        <v>1</v>
      </c>
      <c r="E260" s="53">
        <v>1</v>
      </c>
      <c r="F260" s="53"/>
      <c r="G260" s="59"/>
      <c r="H260" s="14">
        <f t="shared" ref="H260:K260" si="205">(B260/SUM(B257:B264)*100)</f>
        <v>0</v>
      </c>
      <c r="I260" s="14">
        <f t="shared" si="205"/>
        <v>11.111111111111111</v>
      </c>
      <c r="J260" s="14">
        <f t="shared" si="205"/>
        <v>12.5</v>
      </c>
      <c r="K260" s="14">
        <f t="shared" si="205"/>
        <v>12.5</v>
      </c>
      <c r="L260" s="14">
        <f>(F260/SUM(F257:F264)*100)</f>
        <v>0</v>
      </c>
      <c r="M260" s="14" t="e">
        <f>(G260/SUM(G257:G264)*100)</f>
        <v>#DIV/0!</v>
      </c>
    </row>
    <row r="261" spans="1:13" ht="12" customHeight="1" x14ac:dyDescent="0.15">
      <c r="A261" s="50" t="s">
        <v>187</v>
      </c>
      <c r="B261" s="53"/>
      <c r="C261" s="53">
        <v>1</v>
      </c>
      <c r="D261" s="53">
        <v>1</v>
      </c>
      <c r="E261" s="53">
        <v>1</v>
      </c>
      <c r="F261" s="53">
        <v>1</v>
      </c>
      <c r="G261" s="59"/>
      <c r="H261" s="14">
        <f t="shared" ref="H261:K261" si="206">(B261/SUM(B257:B264)*100)</f>
        <v>0</v>
      </c>
      <c r="I261" s="14">
        <f t="shared" si="206"/>
        <v>5.5555555555555554</v>
      </c>
      <c r="J261" s="14">
        <f t="shared" si="206"/>
        <v>12.5</v>
      </c>
      <c r="K261" s="14">
        <f t="shared" si="206"/>
        <v>12.5</v>
      </c>
      <c r="L261" s="14">
        <f>(F261/SUM(F257:F264)*100)</f>
        <v>10</v>
      </c>
      <c r="M261" s="14" t="e">
        <f>(G261/SUM(G257:G264)*100)</f>
        <v>#DIV/0!</v>
      </c>
    </row>
    <row r="262" spans="1:13" ht="12" customHeight="1" x14ac:dyDescent="0.15">
      <c r="A262" s="50" t="s">
        <v>188</v>
      </c>
      <c r="B262" s="53"/>
      <c r="C262" s="53">
        <v>1</v>
      </c>
      <c r="D262" s="53">
        <v>1</v>
      </c>
      <c r="E262" s="53">
        <v>1</v>
      </c>
      <c r="F262" s="53">
        <v>1</v>
      </c>
      <c r="G262" s="59"/>
      <c r="H262" s="14">
        <f t="shared" ref="H262:K262" si="207">(B262/SUM(B257:B264)*100)</f>
        <v>0</v>
      </c>
      <c r="I262" s="14">
        <f t="shared" si="207"/>
        <v>5.5555555555555554</v>
      </c>
      <c r="J262" s="14">
        <f t="shared" si="207"/>
        <v>12.5</v>
      </c>
      <c r="K262" s="14">
        <f t="shared" si="207"/>
        <v>12.5</v>
      </c>
      <c r="L262" s="14">
        <f>(F262/SUM(F257:F264)*100)</f>
        <v>10</v>
      </c>
      <c r="M262" s="14" t="e">
        <f>(G262/SUM(G257:G264)*100)</f>
        <v>#DIV/0!</v>
      </c>
    </row>
    <row r="263" spans="1:13" ht="12" customHeight="1" x14ac:dyDescent="0.15">
      <c r="A263" s="50" t="s">
        <v>189</v>
      </c>
      <c r="B263" s="53">
        <v>1</v>
      </c>
      <c r="C263" s="53">
        <v>1</v>
      </c>
      <c r="D263" s="53"/>
      <c r="E263" s="53"/>
      <c r="F263" s="53">
        <v>1</v>
      </c>
      <c r="G263" s="59"/>
      <c r="H263" s="14">
        <f t="shared" ref="H263:K263" si="208">(B263/SUM(B257:B264)*100)</f>
        <v>33.333333333333329</v>
      </c>
      <c r="I263" s="14">
        <f t="shared" si="208"/>
        <v>5.5555555555555554</v>
      </c>
      <c r="J263" s="14">
        <f t="shared" si="208"/>
        <v>0</v>
      </c>
      <c r="K263" s="14">
        <f t="shared" si="208"/>
        <v>0</v>
      </c>
      <c r="L263" s="14">
        <f>(F263/SUM(F257:F264)*100)</f>
        <v>10</v>
      </c>
      <c r="M263" s="14" t="e">
        <f>(G263/SUM(G257:G264)*100)</f>
        <v>#DIV/0!</v>
      </c>
    </row>
    <row r="264" spans="1:13" ht="12" customHeight="1" x14ac:dyDescent="0.15">
      <c r="A264" s="50" t="s">
        <v>190</v>
      </c>
      <c r="B264" s="53"/>
      <c r="C264" s="53">
        <v>6</v>
      </c>
      <c r="D264" s="53">
        <v>2</v>
      </c>
      <c r="E264" s="53">
        <v>2</v>
      </c>
      <c r="F264" s="53">
        <v>4</v>
      </c>
      <c r="G264" s="59"/>
      <c r="H264" s="14">
        <f t="shared" ref="H264:K264" si="209">(B264/SUM(B257:B264)*100)</f>
        <v>0</v>
      </c>
      <c r="I264" s="14">
        <f t="shared" si="209"/>
        <v>33.333333333333329</v>
      </c>
      <c r="J264" s="14">
        <f t="shared" si="209"/>
        <v>25</v>
      </c>
      <c r="K264" s="14">
        <f t="shared" si="209"/>
        <v>25</v>
      </c>
      <c r="L264" s="14">
        <f>(F264/SUM(F257:F264)*100)</f>
        <v>40</v>
      </c>
      <c r="M264" s="14" t="e">
        <f>(G264/SUM(G257:G264)*100)</f>
        <v>#DIV/0!</v>
      </c>
    </row>
    <row r="265" spans="1:13" s="6" customFormat="1" x14ac:dyDescent="0.15">
      <c r="B265" s="44"/>
      <c r="C265" s="44"/>
      <c r="D265" s="44"/>
      <c r="E265" s="44"/>
      <c r="F265" s="44"/>
      <c r="G265" s="44"/>
    </row>
    <row r="266" spans="1:13" ht="12" customHeight="1" x14ac:dyDescent="0.15">
      <c r="A266" s="6"/>
      <c r="B266" s="99"/>
      <c r="C266" s="100"/>
      <c r="D266" s="100" t="s">
        <v>178</v>
      </c>
      <c r="E266" s="100"/>
      <c r="F266" s="100"/>
      <c r="G266" s="101"/>
      <c r="H266" s="99"/>
      <c r="I266" s="100"/>
      <c r="J266" s="100" t="s">
        <v>179</v>
      </c>
      <c r="K266" s="100"/>
      <c r="L266" s="100"/>
      <c r="M266" s="101"/>
    </row>
    <row r="267" spans="1:13" ht="12" customHeight="1" x14ac:dyDescent="0.15">
      <c r="A267" s="6"/>
      <c r="B267" s="2" t="s">
        <v>33</v>
      </c>
      <c r="C267" s="2" t="s">
        <v>34</v>
      </c>
      <c r="D267" s="2" t="s">
        <v>35</v>
      </c>
      <c r="E267" s="2" t="s">
        <v>36</v>
      </c>
      <c r="F267" s="2" t="s">
        <v>37</v>
      </c>
      <c r="G267" s="2" t="s">
        <v>38</v>
      </c>
      <c r="H267" s="2" t="s">
        <v>33</v>
      </c>
      <c r="I267" s="2" t="s">
        <v>34</v>
      </c>
      <c r="J267" s="2" t="s">
        <v>35</v>
      </c>
      <c r="K267" s="2" t="s">
        <v>36</v>
      </c>
      <c r="L267" s="2" t="s">
        <v>37</v>
      </c>
      <c r="M267" s="2" t="s">
        <v>37</v>
      </c>
    </row>
    <row r="268" spans="1:13" ht="12" customHeight="1" x14ac:dyDescent="0.15">
      <c r="A268" s="48" t="s">
        <v>63</v>
      </c>
      <c r="B268" s="49"/>
      <c r="C268" s="49"/>
      <c r="D268" s="49"/>
      <c r="E268" s="49"/>
      <c r="F268" s="49"/>
      <c r="G268" s="49"/>
      <c r="H268" s="5"/>
      <c r="I268" s="5"/>
      <c r="J268" s="5"/>
      <c r="K268" s="5"/>
      <c r="L268" s="5"/>
      <c r="M268" s="13"/>
    </row>
    <row r="269" spans="1:13" ht="12" customHeight="1" x14ac:dyDescent="0.15">
      <c r="A269" s="90" t="s">
        <v>192</v>
      </c>
      <c r="B269" s="91"/>
      <c r="C269" s="91">
        <v>1</v>
      </c>
      <c r="D269" s="91"/>
      <c r="E269" s="91"/>
      <c r="F269" s="91"/>
      <c r="G269" s="92"/>
      <c r="H269" s="69" t="str">
        <f t="shared" ref="H269:K269" si="210">IFERROR(B269/SUM(B269:B279)*100,"")</f>
        <v/>
      </c>
      <c r="I269" s="69">
        <f t="shared" si="210"/>
        <v>8.3333333333333321</v>
      </c>
      <c r="J269" s="69">
        <f t="shared" si="210"/>
        <v>0</v>
      </c>
      <c r="K269" s="69">
        <f t="shared" si="210"/>
        <v>0</v>
      </c>
      <c r="L269" s="69">
        <f>IFERROR(F269/SUM(F269:F279)*100,"")</f>
        <v>0</v>
      </c>
      <c r="M269" s="69" t="str">
        <f>IFERROR(G269/SUM(G269:G279)*100,"")</f>
        <v/>
      </c>
    </row>
    <row r="270" spans="1:13" ht="12" customHeight="1" x14ac:dyDescent="0.15">
      <c r="A270" s="50" t="s">
        <v>181</v>
      </c>
      <c r="B270" s="53"/>
      <c r="C270" s="53"/>
      <c r="D270" s="53"/>
      <c r="E270" s="53"/>
      <c r="F270" s="53">
        <v>1</v>
      </c>
      <c r="G270" s="59"/>
      <c r="H270" s="69" t="str">
        <f t="shared" ref="H270:K270" si="211">IFERROR(B270/SUM(B269:B279)*100,"")</f>
        <v/>
      </c>
      <c r="I270" s="69">
        <f t="shared" si="211"/>
        <v>0</v>
      </c>
      <c r="J270" s="69">
        <f t="shared" si="211"/>
        <v>0</v>
      </c>
      <c r="K270" s="69">
        <f t="shared" si="211"/>
        <v>0</v>
      </c>
      <c r="L270" s="69">
        <f>IFERROR(F270/SUM(F269:F279)*100,"")</f>
        <v>3.7037037037037033</v>
      </c>
      <c r="M270" s="69" t="str">
        <f>IFERROR(G270/SUM(G269:G279)*100,"")</f>
        <v/>
      </c>
    </row>
    <row r="271" spans="1:13" ht="12" customHeight="1" x14ac:dyDescent="0.15">
      <c r="A271" s="50" t="s">
        <v>182</v>
      </c>
      <c r="B271" s="53"/>
      <c r="C271" s="53">
        <v>2</v>
      </c>
      <c r="D271" s="53">
        <v>1</v>
      </c>
      <c r="E271" s="53">
        <v>1</v>
      </c>
      <c r="F271" s="53">
        <v>1</v>
      </c>
      <c r="G271" s="59"/>
      <c r="H271" s="69" t="str">
        <f t="shared" ref="H271:K271" si="212">IFERROR(B271/SUM(B269:B279)*100,"")</f>
        <v/>
      </c>
      <c r="I271" s="69">
        <f t="shared" si="212"/>
        <v>16.666666666666664</v>
      </c>
      <c r="J271" s="69">
        <f t="shared" si="212"/>
        <v>5.5555555555555554</v>
      </c>
      <c r="K271" s="69">
        <f t="shared" si="212"/>
        <v>5</v>
      </c>
      <c r="L271" s="69">
        <f>IFERROR(F271/SUM(F269:F279)*100,"")</f>
        <v>3.7037037037037033</v>
      </c>
      <c r="M271" s="69" t="str">
        <f>IFERROR(G271/SUM(G269:G279)*100,"")</f>
        <v/>
      </c>
    </row>
    <row r="272" spans="1:13" ht="12" customHeight="1" x14ac:dyDescent="0.15">
      <c r="A272" s="50" t="s">
        <v>184</v>
      </c>
      <c r="B272" s="53"/>
      <c r="C272" s="53"/>
      <c r="D272" s="53"/>
      <c r="E272" s="53"/>
      <c r="F272" s="53">
        <v>1</v>
      </c>
      <c r="G272" s="59"/>
      <c r="H272" s="69" t="str">
        <f t="shared" ref="H272:K272" si="213">IFERROR(B272/SUM(B269:B279)*100,"")</f>
        <v/>
      </c>
      <c r="I272" s="69">
        <f t="shared" si="213"/>
        <v>0</v>
      </c>
      <c r="J272" s="69">
        <f t="shared" si="213"/>
        <v>0</v>
      </c>
      <c r="K272" s="69">
        <f t="shared" si="213"/>
        <v>0</v>
      </c>
      <c r="L272" s="69">
        <f>IFERROR(F272/SUM(F269:F279)*100,"")</f>
        <v>3.7037037037037033</v>
      </c>
      <c r="M272" s="69" t="str">
        <f>IFERROR(G272/SUM(G269:G279)*100,"")</f>
        <v/>
      </c>
    </row>
    <row r="273" spans="1:13" ht="12" customHeight="1" x14ac:dyDescent="0.15">
      <c r="A273" s="50" t="s">
        <v>185</v>
      </c>
      <c r="B273" s="53"/>
      <c r="C273" s="53"/>
      <c r="D273" s="53">
        <v>1</v>
      </c>
      <c r="E273" s="53"/>
      <c r="F273" s="53">
        <v>4</v>
      </c>
      <c r="G273" s="59"/>
      <c r="H273" s="69" t="str">
        <f t="shared" ref="H273:K273" si="214">IFERROR(B273/SUM(B269:B279)*100,"")</f>
        <v/>
      </c>
      <c r="I273" s="69">
        <f t="shared" si="214"/>
        <v>0</v>
      </c>
      <c r="J273" s="69">
        <f t="shared" si="214"/>
        <v>5.5555555555555554</v>
      </c>
      <c r="K273" s="69">
        <f t="shared" si="214"/>
        <v>0</v>
      </c>
      <c r="L273" s="69">
        <f>IFERROR(F273/SUM(F269:F279)*100,"")</f>
        <v>14.814814814814813</v>
      </c>
      <c r="M273" s="69" t="str">
        <f>IFERROR(G273/SUM(G269:G279)*100,"")</f>
        <v/>
      </c>
    </row>
    <row r="274" spans="1:13" ht="12" customHeight="1" x14ac:dyDescent="0.15">
      <c r="A274" s="50" t="s">
        <v>186</v>
      </c>
      <c r="B274" s="53"/>
      <c r="C274" s="53">
        <v>1</v>
      </c>
      <c r="D274" s="53">
        <v>1</v>
      </c>
      <c r="E274" s="53">
        <v>1</v>
      </c>
      <c r="F274" s="53"/>
      <c r="G274" s="59"/>
      <c r="H274" s="69" t="str">
        <f t="shared" ref="H274:K274" si="215">IFERROR(B274/SUM(B269:B279)*100,"")</f>
        <v/>
      </c>
      <c r="I274" s="69">
        <f t="shared" si="215"/>
        <v>8.3333333333333321</v>
      </c>
      <c r="J274" s="69">
        <f t="shared" si="215"/>
        <v>5.5555555555555554</v>
      </c>
      <c r="K274" s="69">
        <f t="shared" si="215"/>
        <v>5</v>
      </c>
      <c r="L274" s="69">
        <f>IFERROR(F274/SUM(F269:F279)*100,"")</f>
        <v>0</v>
      </c>
      <c r="M274" s="69" t="str">
        <f>IFERROR(G274/SUM(G269:G279)*100,"")</f>
        <v/>
      </c>
    </row>
    <row r="275" spans="1:13" ht="12" customHeight="1" x14ac:dyDescent="0.15">
      <c r="A275" s="50" t="s">
        <v>187</v>
      </c>
      <c r="B275" s="53"/>
      <c r="C275" s="53">
        <v>1</v>
      </c>
      <c r="D275" s="53">
        <v>2</v>
      </c>
      <c r="E275" s="53">
        <v>2</v>
      </c>
      <c r="F275" s="53">
        <v>3</v>
      </c>
      <c r="G275" s="59"/>
      <c r="H275" s="69" t="str">
        <f t="shared" ref="H275:K275" si="216">IFERROR(B275/SUM(B269:B279)*100,"")</f>
        <v/>
      </c>
      <c r="I275" s="69">
        <f t="shared" si="216"/>
        <v>8.3333333333333321</v>
      </c>
      <c r="J275" s="69">
        <f t="shared" si="216"/>
        <v>11.111111111111111</v>
      </c>
      <c r="K275" s="69">
        <f t="shared" si="216"/>
        <v>10</v>
      </c>
      <c r="L275" s="69">
        <f>IFERROR(F275/SUM(F269:F279)*100,"")</f>
        <v>11.111111111111111</v>
      </c>
      <c r="M275" s="69" t="str">
        <f>IFERROR(G275/SUM(G269:G279)*100,"")</f>
        <v/>
      </c>
    </row>
    <row r="276" spans="1:13" ht="12" customHeight="1" x14ac:dyDescent="0.15">
      <c r="A276" s="50" t="s">
        <v>188</v>
      </c>
      <c r="B276" s="53"/>
      <c r="C276" s="53"/>
      <c r="D276" s="53">
        <v>1</v>
      </c>
      <c r="E276" s="53"/>
      <c r="F276" s="53">
        <v>2</v>
      </c>
      <c r="G276" s="59"/>
      <c r="H276" s="69" t="str">
        <f t="shared" ref="H276:K276" si="217">IFERROR(B276/SUM(B269:B279)*100,"")</f>
        <v/>
      </c>
      <c r="I276" s="69">
        <f t="shared" si="217"/>
        <v>0</v>
      </c>
      <c r="J276" s="69">
        <f t="shared" si="217"/>
        <v>5.5555555555555554</v>
      </c>
      <c r="K276" s="69">
        <f t="shared" si="217"/>
        <v>0</v>
      </c>
      <c r="L276" s="69">
        <f>IFERROR(F276/SUM(F269:F279)*100,"")</f>
        <v>7.4074074074074066</v>
      </c>
      <c r="M276" s="69" t="str">
        <f>IFERROR(G276/SUM(G269:G279)*100,"")</f>
        <v/>
      </c>
    </row>
    <row r="277" spans="1:13" ht="12" customHeight="1" x14ac:dyDescent="0.15">
      <c r="A277" s="50" t="s">
        <v>193</v>
      </c>
      <c r="B277" s="53"/>
      <c r="C277" s="53"/>
      <c r="D277" s="53"/>
      <c r="E277" s="53"/>
      <c r="F277" s="53"/>
      <c r="G277" s="59"/>
      <c r="H277" s="69" t="str">
        <f t="shared" ref="H277:K277" si="218">IFERROR(B277/SUM(B269:B279)*100,"")</f>
        <v/>
      </c>
      <c r="I277" s="69">
        <f t="shared" si="218"/>
        <v>0</v>
      </c>
      <c r="J277" s="69">
        <f t="shared" si="218"/>
        <v>0</v>
      </c>
      <c r="K277" s="69">
        <f t="shared" si="218"/>
        <v>0</v>
      </c>
      <c r="L277" s="69">
        <f>IFERROR(F277/SUM(F269:F279)*100,"")</f>
        <v>0</v>
      </c>
      <c r="M277" s="69" t="str">
        <f>IFERROR(G277/SUM(G269:G279)*100,"")</f>
        <v/>
      </c>
    </row>
    <row r="278" spans="1:13" ht="12" customHeight="1" x14ac:dyDescent="0.15">
      <c r="A278" s="50" t="s">
        <v>189</v>
      </c>
      <c r="B278" s="53"/>
      <c r="C278" s="53"/>
      <c r="D278" s="53">
        <v>2</v>
      </c>
      <c r="E278" s="53">
        <v>6</v>
      </c>
      <c r="F278" s="53">
        <v>5</v>
      </c>
      <c r="G278" s="59"/>
      <c r="H278" s="69" t="str">
        <f t="shared" ref="H278:K278" si="219">IFERROR(B278/SUM(B269:B279)*100,"")</f>
        <v/>
      </c>
      <c r="I278" s="69">
        <f t="shared" si="219"/>
        <v>0</v>
      </c>
      <c r="J278" s="69">
        <f t="shared" si="219"/>
        <v>11.111111111111111</v>
      </c>
      <c r="K278" s="69">
        <f t="shared" si="219"/>
        <v>30</v>
      </c>
      <c r="L278" s="69">
        <f>IFERROR(F278/SUM(F269:F279)*100,"")</f>
        <v>18.518518518518519</v>
      </c>
      <c r="M278" s="69" t="str">
        <f>IFERROR(G278/SUM(G269:G279)*100,"")</f>
        <v/>
      </c>
    </row>
    <row r="279" spans="1:13" ht="12" customHeight="1" x14ac:dyDescent="0.15">
      <c r="A279" s="55" t="s">
        <v>190</v>
      </c>
      <c r="B279" s="56"/>
      <c r="C279" s="56">
        <v>7</v>
      </c>
      <c r="D279" s="56">
        <v>10</v>
      </c>
      <c r="E279" s="56">
        <v>10</v>
      </c>
      <c r="F279" s="56">
        <v>10</v>
      </c>
      <c r="G279" s="60"/>
      <c r="H279" s="69" t="str">
        <f t="shared" ref="H279:K279" si="220">IFERROR(B279/SUM(B269:B279)*100,"")</f>
        <v/>
      </c>
      <c r="I279" s="69">
        <f t="shared" si="220"/>
        <v>58.333333333333336</v>
      </c>
      <c r="J279" s="69">
        <f t="shared" si="220"/>
        <v>55.555555555555557</v>
      </c>
      <c r="K279" s="69">
        <f t="shared" si="220"/>
        <v>50</v>
      </c>
      <c r="L279" s="69">
        <f>IFERROR(F279/SUM(F269:F279)*100,"")</f>
        <v>37.037037037037038</v>
      </c>
      <c r="M279" s="69" t="str">
        <f>IFERROR(G279/SUM(G269:G279)*100,"")</f>
        <v/>
      </c>
    </row>
    <row r="280" spans="1:13" ht="12" customHeight="1" x14ac:dyDescent="0.15">
      <c r="A280" s="48" t="s">
        <v>64</v>
      </c>
      <c r="B280" s="49"/>
      <c r="C280" s="49"/>
      <c r="D280" s="49"/>
      <c r="E280" s="49"/>
      <c r="F280" s="49"/>
      <c r="G280" s="49"/>
      <c r="H280" s="5"/>
      <c r="I280" s="5"/>
      <c r="J280" s="5"/>
      <c r="K280" s="5"/>
      <c r="L280" s="5"/>
      <c r="M280" s="13"/>
    </row>
    <row r="281" spans="1:13" ht="12" customHeight="1" x14ac:dyDescent="0.15">
      <c r="A281" s="90" t="s">
        <v>182</v>
      </c>
      <c r="B281" s="91">
        <v>2</v>
      </c>
      <c r="C281" s="91">
        <v>2</v>
      </c>
      <c r="D281" s="91">
        <v>2</v>
      </c>
      <c r="E281" s="91">
        <v>2</v>
      </c>
      <c r="F281" s="91">
        <v>2</v>
      </c>
      <c r="G281" s="92"/>
      <c r="H281" s="69">
        <f t="shared" ref="H281:K281" si="221">(B281/SUM(B281:B288)*100)</f>
        <v>6.666666666666667</v>
      </c>
      <c r="I281" s="69">
        <f t="shared" si="221"/>
        <v>7.1428571428571423</v>
      </c>
      <c r="J281" s="69">
        <f t="shared" si="221"/>
        <v>6.666666666666667</v>
      </c>
      <c r="K281" s="69">
        <f t="shared" si="221"/>
        <v>7.1428571428571423</v>
      </c>
      <c r="L281" s="69">
        <f>(F281/SUM(F281:F288)*100)</f>
        <v>6.4516129032258061</v>
      </c>
      <c r="M281" s="69" t="e">
        <f>(G281/SUM(G281:G288)*100)</f>
        <v>#DIV/0!</v>
      </c>
    </row>
    <row r="282" spans="1:13" ht="12" customHeight="1" x14ac:dyDescent="0.15">
      <c r="A282" s="50" t="s">
        <v>185</v>
      </c>
      <c r="B282" s="53">
        <v>2</v>
      </c>
      <c r="C282" s="53">
        <v>3</v>
      </c>
      <c r="D282" s="53">
        <v>2</v>
      </c>
      <c r="E282" s="53">
        <v>2</v>
      </c>
      <c r="F282" s="53">
        <v>1</v>
      </c>
      <c r="G282" s="59"/>
      <c r="H282" s="14">
        <f t="shared" ref="H282:K282" si="222">(B282/SUM(B281:B288)*100)</f>
        <v>6.666666666666667</v>
      </c>
      <c r="I282" s="14">
        <f t="shared" si="222"/>
        <v>10.714285714285714</v>
      </c>
      <c r="J282" s="14">
        <f t="shared" si="222"/>
        <v>6.666666666666667</v>
      </c>
      <c r="K282" s="14">
        <f t="shared" si="222"/>
        <v>7.1428571428571423</v>
      </c>
      <c r="L282" s="14">
        <f>(F282/SUM(F281:F288)*100)</f>
        <v>3.225806451612903</v>
      </c>
      <c r="M282" s="14" t="e">
        <f>(G282/SUM(G281:G288)*100)</f>
        <v>#DIV/0!</v>
      </c>
    </row>
    <row r="283" spans="1:13" ht="12" customHeight="1" x14ac:dyDescent="0.15">
      <c r="A283" s="50" t="s">
        <v>186</v>
      </c>
      <c r="B283" s="53">
        <v>1</v>
      </c>
      <c r="C283" s="53">
        <v>2</v>
      </c>
      <c r="D283" s="53">
        <v>2</v>
      </c>
      <c r="E283" s="53">
        <v>1</v>
      </c>
      <c r="F283" s="53"/>
      <c r="G283" s="59"/>
      <c r="H283" s="14">
        <f t="shared" ref="H283:K283" si="223">(B283/SUM(B281:B288)*100)</f>
        <v>3.3333333333333335</v>
      </c>
      <c r="I283" s="14">
        <f t="shared" si="223"/>
        <v>7.1428571428571423</v>
      </c>
      <c r="J283" s="14">
        <f t="shared" si="223"/>
        <v>6.666666666666667</v>
      </c>
      <c r="K283" s="14">
        <f t="shared" si="223"/>
        <v>3.5714285714285712</v>
      </c>
      <c r="L283" s="14">
        <f>(F283/SUM(F281:F288)*100)</f>
        <v>0</v>
      </c>
      <c r="M283" s="14" t="e">
        <f>(G283/SUM(G281:G288)*100)</f>
        <v>#DIV/0!</v>
      </c>
    </row>
    <row r="284" spans="1:13" ht="12" customHeight="1" x14ac:dyDescent="0.15">
      <c r="A284" s="50" t="s">
        <v>187</v>
      </c>
      <c r="B284" s="53">
        <v>1</v>
      </c>
      <c r="C284" s="53">
        <v>1</v>
      </c>
      <c r="D284" s="53">
        <v>1</v>
      </c>
      <c r="E284" s="53"/>
      <c r="F284" s="53"/>
      <c r="G284" s="59"/>
      <c r="H284" s="14">
        <f t="shared" ref="H284:K284" si="224">(B284/SUM(B281:B288)*100)</f>
        <v>3.3333333333333335</v>
      </c>
      <c r="I284" s="14">
        <f t="shared" si="224"/>
        <v>3.5714285714285712</v>
      </c>
      <c r="J284" s="14">
        <f t="shared" si="224"/>
        <v>3.3333333333333335</v>
      </c>
      <c r="K284" s="14">
        <f t="shared" si="224"/>
        <v>0</v>
      </c>
      <c r="L284" s="14">
        <f>(F284/SUM(F281:F288)*100)</f>
        <v>0</v>
      </c>
      <c r="M284" s="14" t="e">
        <f>(G284/SUM(G281:G288)*100)</f>
        <v>#DIV/0!</v>
      </c>
    </row>
    <row r="285" spans="1:13" ht="12" customHeight="1" x14ac:dyDescent="0.15">
      <c r="A285" s="50" t="s">
        <v>188</v>
      </c>
      <c r="B285" s="53">
        <v>4</v>
      </c>
      <c r="C285" s="53">
        <v>4</v>
      </c>
      <c r="D285" s="53">
        <v>4</v>
      </c>
      <c r="E285" s="53">
        <v>4</v>
      </c>
      <c r="F285" s="53">
        <v>6</v>
      </c>
      <c r="G285" s="59"/>
      <c r="H285" s="14">
        <f t="shared" ref="H285:K285" si="225">(B285/SUM(B281:B288)*100)</f>
        <v>13.333333333333334</v>
      </c>
      <c r="I285" s="14">
        <f t="shared" si="225"/>
        <v>14.285714285714285</v>
      </c>
      <c r="J285" s="14">
        <f t="shared" si="225"/>
        <v>13.333333333333334</v>
      </c>
      <c r="K285" s="14">
        <f t="shared" si="225"/>
        <v>14.285714285714285</v>
      </c>
      <c r="L285" s="14">
        <f>(F285/SUM(F281:F288)*100)</f>
        <v>19.35483870967742</v>
      </c>
      <c r="M285" s="14" t="e">
        <f>(G285/SUM(G281:G288)*100)</f>
        <v>#DIV/0!</v>
      </c>
    </row>
    <row r="286" spans="1:13" ht="12" customHeight="1" x14ac:dyDescent="0.15">
      <c r="A286" s="50" t="s">
        <v>189</v>
      </c>
      <c r="B286" s="53">
        <v>1</v>
      </c>
      <c r="C286" s="53"/>
      <c r="D286" s="53"/>
      <c r="E286" s="53"/>
      <c r="F286" s="53"/>
      <c r="G286" s="59"/>
      <c r="H286" s="14">
        <f t="shared" ref="H286:K286" si="226">(B286/SUM(B281:B288)*100)</f>
        <v>3.3333333333333335</v>
      </c>
      <c r="I286" s="14">
        <f t="shared" si="226"/>
        <v>0</v>
      </c>
      <c r="J286" s="14">
        <f t="shared" si="226"/>
        <v>0</v>
      </c>
      <c r="K286" s="14">
        <f t="shared" si="226"/>
        <v>0</v>
      </c>
      <c r="L286" s="14">
        <f>(F286/SUM(F281:F288)*100)</f>
        <v>0</v>
      </c>
      <c r="M286" s="14" t="e">
        <f>(G286/SUM(G281:G288)*100)</f>
        <v>#DIV/0!</v>
      </c>
    </row>
    <row r="287" spans="1:13" ht="12" customHeight="1" x14ac:dyDescent="0.15">
      <c r="A287" s="50" t="s">
        <v>190</v>
      </c>
      <c r="B287" s="53">
        <v>14</v>
      </c>
      <c r="C287" s="53">
        <v>11</v>
      </c>
      <c r="D287" s="53">
        <v>16</v>
      </c>
      <c r="E287" s="53">
        <v>16</v>
      </c>
      <c r="F287" s="53">
        <v>18</v>
      </c>
      <c r="G287" s="59"/>
      <c r="H287" s="14">
        <f t="shared" ref="H287:K287" si="227">(B287/SUM(B281:B288)*100)</f>
        <v>46.666666666666664</v>
      </c>
      <c r="I287" s="14">
        <f t="shared" si="227"/>
        <v>39.285714285714285</v>
      </c>
      <c r="J287" s="14">
        <f t="shared" si="227"/>
        <v>53.333333333333336</v>
      </c>
      <c r="K287" s="14">
        <f t="shared" si="227"/>
        <v>57.142857142857139</v>
      </c>
      <c r="L287" s="14">
        <f>(F287/SUM(F281:F288)*100)</f>
        <v>58.064516129032263</v>
      </c>
      <c r="M287" s="14" t="e">
        <f>(G287/SUM(G281:G288)*100)</f>
        <v>#DIV/0!</v>
      </c>
    </row>
    <row r="288" spans="1:13" ht="12" customHeight="1" x14ac:dyDescent="0.15">
      <c r="A288" s="50" t="s">
        <v>191</v>
      </c>
      <c r="B288" s="53">
        <v>5</v>
      </c>
      <c r="C288" s="53">
        <v>5</v>
      </c>
      <c r="D288" s="53">
        <v>3</v>
      </c>
      <c r="E288" s="53">
        <v>3</v>
      </c>
      <c r="F288" s="53">
        <v>4</v>
      </c>
      <c r="G288" s="59"/>
      <c r="H288" s="14">
        <f t="shared" ref="H288:K288" si="228">(B288/SUM(B281:B288)*100)</f>
        <v>16.666666666666664</v>
      </c>
      <c r="I288" s="14">
        <f t="shared" si="228"/>
        <v>17.857142857142858</v>
      </c>
      <c r="J288" s="14">
        <f t="shared" si="228"/>
        <v>10</v>
      </c>
      <c r="K288" s="14">
        <f t="shared" si="228"/>
        <v>10.714285714285714</v>
      </c>
      <c r="L288" s="14">
        <f>(F288/SUM(F281:F288)*100)</f>
        <v>12.903225806451612</v>
      </c>
      <c r="M288" s="14" t="e">
        <f>(G288/SUM(G281:G288)*100)</f>
        <v>#DIV/0!</v>
      </c>
    </row>
    <row r="289" spans="1:13" ht="12" customHeight="1" x14ac:dyDescent="0.15">
      <c r="A289" s="48" t="s">
        <v>65</v>
      </c>
      <c r="B289" s="49"/>
      <c r="C289" s="49"/>
      <c r="D289" s="49"/>
      <c r="E289" s="49"/>
      <c r="F289" s="49"/>
      <c r="G289" s="49"/>
      <c r="H289" s="5"/>
      <c r="I289" s="5"/>
      <c r="J289" s="5"/>
      <c r="K289" s="5"/>
      <c r="L289" s="5"/>
      <c r="M289" s="13"/>
    </row>
    <row r="290" spans="1:13" ht="12" customHeight="1" x14ac:dyDescent="0.15">
      <c r="A290" s="90" t="s">
        <v>181</v>
      </c>
      <c r="B290" s="91">
        <v>1</v>
      </c>
      <c r="C290" s="91">
        <v>1</v>
      </c>
      <c r="D290" s="91">
        <v>1</v>
      </c>
      <c r="E290" s="91">
        <v>1</v>
      </c>
      <c r="F290" s="91">
        <v>1</v>
      </c>
      <c r="G290" s="92"/>
      <c r="H290" s="69">
        <f t="shared" ref="H290:K290" si="229">(B290/SUM(B290:B298)*100)</f>
        <v>2.8571428571428572</v>
      </c>
      <c r="I290" s="69">
        <f t="shared" si="229"/>
        <v>2.7777777777777777</v>
      </c>
      <c r="J290" s="69">
        <f t="shared" si="229"/>
        <v>2.6315789473684208</v>
      </c>
      <c r="K290" s="69">
        <f t="shared" si="229"/>
        <v>2.8571428571428572</v>
      </c>
      <c r="L290" s="69">
        <f>(F290/SUM(F290:F298)*100)</f>
        <v>1.6949152542372881</v>
      </c>
      <c r="M290" s="69" t="e">
        <f>(G290/SUM(G290:G298)*100)</f>
        <v>#DIV/0!</v>
      </c>
    </row>
    <row r="291" spans="1:13" ht="12" customHeight="1" x14ac:dyDescent="0.15">
      <c r="A291" s="50" t="s">
        <v>182</v>
      </c>
      <c r="B291" s="53">
        <v>4</v>
      </c>
      <c r="C291" s="53">
        <v>4</v>
      </c>
      <c r="D291" s="53">
        <v>2</v>
      </c>
      <c r="E291" s="53">
        <v>1</v>
      </c>
      <c r="F291" s="53">
        <v>3</v>
      </c>
      <c r="G291" s="59"/>
      <c r="H291" s="69">
        <f t="shared" ref="H291:K291" si="230">(B291/SUM(B290:B298)*100)</f>
        <v>11.428571428571429</v>
      </c>
      <c r="I291" s="69">
        <f t="shared" si="230"/>
        <v>11.111111111111111</v>
      </c>
      <c r="J291" s="69">
        <f t="shared" si="230"/>
        <v>5.2631578947368416</v>
      </c>
      <c r="K291" s="69">
        <f t="shared" si="230"/>
        <v>2.8571428571428572</v>
      </c>
      <c r="L291" s="69">
        <f>(F291/SUM(F290:F298)*100)</f>
        <v>5.0847457627118651</v>
      </c>
      <c r="M291" s="69" t="e">
        <f>(G291/SUM(G290:G298)*100)</f>
        <v>#DIV/0!</v>
      </c>
    </row>
    <row r="292" spans="1:13" ht="12" customHeight="1" x14ac:dyDescent="0.15">
      <c r="A292" s="50" t="s">
        <v>185</v>
      </c>
      <c r="B292" s="53">
        <v>4</v>
      </c>
      <c r="C292" s="53">
        <v>4</v>
      </c>
      <c r="D292" s="53">
        <v>5</v>
      </c>
      <c r="E292" s="53">
        <v>6</v>
      </c>
      <c r="F292" s="53">
        <v>10</v>
      </c>
      <c r="G292" s="59"/>
      <c r="H292" s="69">
        <f t="shared" ref="H292:K292" si="231">(B292/SUM(B290:B298)*100)</f>
        <v>11.428571428571429</v>
      </c>
      <c r="I292" s="69">
        <f t="shared" si="231"/>
        <v>11.111111111111111</v>
      </c>
      <c r="J292" s="69">
        <f t="shared" si="231"/>
        <v>13.157894736842104</v>
      </c>
      <c r="K292" s="69">
        <f t="shared" si="231"/>
        <v>17.142857142857142</v>
      </c>
      <c r="L292" s="69">
        <f>(F292/SUM(F290:F298)*100)</f>
        <v>16.949152542372879</v>
      </c>
      <c r="M292" s="69" t="e">
        <f>(G292/SUM(G290:G298)*100)</f>
        <v>#DIV/0!</v>
      </c>
    </row>
    <row r="293" spans="1:13" ht="12" customHeight="1" x14ac:dyDescent="0.15">
      <c r="A293" s="50" t="s">
        <v>186</v>
      </c>
      <c r="B293" s="53">
        <v>4</v>
      </c>
      <c r="C293" s="53">
        <v>4</v>
      </c>
      <c r="D293" s="53">
        <v>3</v>
      </c>
      <c r="E293" s="53">
        <v>1</v>
      </c>
      <c r="F293" s="53">
        <v>1</v>
      </c>
      <c r="G293" s="59"/>
      <c r="H293" s="69">
        <f t="shared" ref="H293:K293" si="232">(B293/SUM(B290:B298)*100)</f>
        <v>11.428571428571429</v>
      </c>
      <c r="I293" s="69">
        <f t="shared" si="232"/>
        <v>11.111111111111111</v>
      </c>
      <c r="J293" s="69">
        <f t="shared" si="232"/>
        <v>7.8947368421052628</v>
      </c>
      <c r="K293" s="69">
        <f t="shared" si="232"/>
        <v>2.8571428571428572</v>
      </c>
      <c r="L293" s="69">
        <f>(F293/SUM(F290:F298)*100)</f>
        <v>1.6949152542372881</v>
      </c>
      <c r="M293" s="69" t="e">
        <f>(G293/SUM(G290:G298)*100)</f>
        <v>#DIV/0!</v>
      </c>
    </row>
    <row r="294" spans="1:13" ht="12" customHeight="1" x14ac:dyDescent="0.15">
      <c r="A294" s="50" t="s">
        <v>187</v>
      </c>
      <c r="B294" s="53">
        <v>3</v>
      </c>
      <c r="C294" s="53">
        <v>2</v>
      </c>
      <c r="D294" s="53">
        <v>2</v>
      </c>
      <c r="E294" s="53">
        <v>1</v>
      </c>
      <c r="F294" s="53">
        <v>2</v>
      </c>
      <c r="G294" s="59"/>
      <c r="H294" s="69">
        <f t="shared" ref="H294:K294" si="233">(B294/SUM(B290:B298)*100)</f>
        <v>8.5714285714285712</v>
      </c>
      <c r="I294" s="69">
        <f t="shared" si="233"/>
        <v>5.5555555555555554</v>
      </c>
      <c r="J294" s="69">
        <f t="shared" si="233"/>
        <v>5.2631578947368416</v>
      </c>
      <c r="K294" s="69">
        <f t="shared" si="233"/>
        <v>2.8571428571428572</v>
      </c>
      <c r="L294" s="69">
        <f>(F294/SUM(F290:F298)*100)</f>
        <v>3.3898305084745761</v>
      </c>
      <c r="M294" s="69" t="e">
        <f>(G294/SUM(G290:G298)*100)</f>
        <v>#DIV/0!</v>
      </c>
    </row>
    <row r="295" spans="1:13" ht="12" customHeight="1" x14ac:dyDescent="0.15">
      <c r="A295" s="50" t="s">
        <v>188</v>
      </c>
      <c r="B295" s="53">
        <v>8</v>
      </c>
      <c r="C295" s="53">
        <v>9</v>
      </c>
      <c r="D295" s="53">
        <v>9</v>
      </c>
      <c r="E295" s="53">
        <v>10</v>
      </c>
      <c r="F295" s="53">
        <v>9</v>
      </c>
      <c r="G295" s="59"/>
      <c r="H295" s="69">
        <f t="shared" ref="H295:K295" si="234">(B295/SUM(B290:B298)*100)</f>
        <v>22.857142857142858</v>
      </c>
      <c r="I295" s="69">
        <f t="shared" si="234"/>
        <v>25</v>
      </c>
      <c r="J295" s="69">
        <f t="shared" si="234"/>
        <v>23.684210526315788</v>
      </c>
      <c r="K295" s="69">
        <f t="shared" si="234"/>
        <v>28.571428571428569</v>
      </c>
      <c r="L295" s="69">
        <f>(F295/SUM(F290:F298)*100)</f>
        <v>15.254237288135593</v>
      </c>
      <c r="M295" s="69" t="e">
        <f>(G295/SUM(G290:G298)*100)</f>
        <v>#DIV/0!</v>
      </c>
    </row>
    <row r="296" spans="1:13" ht="12" customHeight="1" x14ac:dyDescent="0.15">
      <c r="A296" s="50" t="s">
        <v>189</v>
      </c>
      <c r="B296" s="53"/>
      <c r="C296" s="53"/>
      <c r="D296" s="53">
        <v>3</v>
      </c>
      <c r="E296" s="53">
        <v>4</v>
      </c>
      <c r="F296" s="53">
        <v>14</v>
      </c>
      <c r="G296" s="59"/>
      <c r="H296" s="69">
        <f t="shared" ref="H296:K296" si="235">(B296/SUM(B290:B298)*100)</f>
        <v>0</v>
      </c>
      <c r="I296" s="69">
        <f t="shared" si="235"/>
        <v>0</v>
      </c>
      <c r="J296" s="69">
        <f t="shared" si="235"/>
        <v>7.8947368421052628</v>
      </c>
      <c r="K296" s="69">
        <f t="shared" si="235"/>
        <v>11.428571428571429</v>
      </c>
      <c r="L296" s="69">
        <f>(F296/SUM(F290:F298)*100)</f>
        <v>23.728813559322035</v>
      </c>
      <c r="M296" s="69" t="e">
        <f>(G296/SUM(G290:G298)*100)</f>
        <v>#DIV/0!</v>
      </c>
    </row>
    <row r="297" spans="1:13" ht="12" customHeight="1" x14ac:dyDescent="0.15">
      <c r="A297" s="50" t="s">
        <v>190</v>
      </c>
      <c r="B297" s="53">
        <v>11</v>
      </c>
      <c r="C297" s="53">
        <v>12</v>
      </c>
      <c r="D297" s="53">
        <v>13</v>
      </c>
      <c r="E297" s="53">
        <v>11</v>
      </c>
      <c r="F297" s="53">
        <v>17</v>
      </c>
      <c r="G297" s="59"/>
      <c r="H297" s="69">
        <f t="shared" ref="H297:K297" si="236">(B297/SUM(B290:B298)*100)</f>
        <v>31.428571428571427</v>
      </c>
      <c r="I297" s="69">
        <f t="shared" si="236"/>
        <v>33.333333333333329</v>
      </c>
      <c r="J297" s="69">
        <f t="shared" si="236"/>
        <v>34.210526315789473</v>
      </c>
      <c r="K297" s="69">
        <f t="shared" si="236"/>
        <v>31.428571428571427</v>
      </c>
      <c r="L297" s="69">
        <f>(F297/SUM(F290:F298)*100)</f>
        <v>28.8135593220339</v>
      </c>
      <c r="M297" s="69" t="e">
        <f>(G297/SUM(G290:G298)*100)</f>
        <v>#DIV/0!</v>
      </c>
    </row>
    <row r="298" spans="1:13" ht="12" customHeight="1" x14ac:dyDescent="0.15">
      <c r="A298" s="50" t="s">
        <v>191</v>
      </c>
      <c r="B298" s="53"/>
      <c r="C298" s="53"/>
      <c r="D298" s="53"/>
      <c r="E298" s="53"/>
      <c r="F298" s="53">
        <v>2</v>
      </c>
      <c r="G298" s="59"/>
      <c r="H298" s="69">
        <f t="shared" ref="H298:K298" si="237">(B298/SUM(B290:B298)*100)</f>
        <v>0</v>
      </c>
      <c r="I298" s="69">
        <f t="shared" si="237"/>
        <v>0</v>
      </c>
      <c r="J298" s="69">
        <f t="shared" si="237"/>
        <v>0</v>
      </c>
      <c r="K298" s="69">
        <f t="shared" si="237"/>
        <v>0</v>
      </c>
      <c r="L298" s="69">
        <f>(F298/SUM(F290:F298)*100)</f>
        <v>3.3898305084745761</v>
      </c>
      <c r="M298" s="69" t="e">
        <f>(G298/SUM(G290:G298)*100)</f>
        <v>#DIV/0!</v>
      </c>
    </row>
    <row r="299" spans="1:13" s="6" customFormat="1" x14ac:dyDescent="0.15">
      <c r="B299" s="44"/>
      <c r="C299" s="44"/>
      <c r="D299" s="44"/>
      <c r="E299" s="44"/>
      <c r="F299" s="44"/>
      <c r="G299" s="44"/>
    </row>
    <row r="300" spans="1:13" ht="12" customHeight="1" x14ac:dyDescent="0.15">
      <c r="A300" s="6"/>
      <c r="B300" s="99"/>
      <c r="C300" s="100"/>
      <c r="D300" s="100" t="s">
        <v>178</v>
      </c>
      <c r="E300" s="100"/>
      <c r="F300" s="100"/>
      <c r="G300" s="101"/>
      <c r="H300" s="99"/>
      <c r="I300" s="100"/>
      <c r="J300" s="100" t="s">
        <v>179</v>
      </c>
      <c r="K300" s="100"/>
      <c r="L300" s="100"/>
      <c r="M300" s="101"/>
    </row>
    <row r="301" spans="1:13" ht="12" customHeight="1" x14ac:dyDescent="0.15">
      <c r="A301" s="6"/>
      <c r="B301" s="2" t="s">
        <v>33</v>
      </c>
      <c r="C301" s="2" t="s">
        <v>34</v>
      </c>
      <c r="D301" s="2" t="s">
        <v>35</v>
      </c>
      <c r="E301" s="2" t="s">
        <v>36</v>
      </c>
      <c r="F301" s="2" t="s">
        <v>37</v>
      </c>
      <c r="G301" s="2" t="s">
        <v>38</v>
      </c>
      <c r="H301" s="2" t="s">
        <v>33</v>
      </c>
      <c r="I301" s="2" t="s">
        <v>34</v>
      </c>
      <c r="J301" s="2" t="s">
        <v>35</v>
      </c>
      <c r="K301" s="2" t="s">
        <v>36</v>
      </c>
      <c r="L301" s="2" t="s">
        <v>37</v>
      </c>
      <c r="M301" s="2" t="s">
        <v>37</v>
      </c>
    </row>
    <row r="302" spans="1:13" ht="12" customHeight="1" x14ac:dyDescent="0.15">
      <c r="A302" s="48" t="s">
        <v>66</v>
      </c>
      <c r="B302" s="49"/>
      <c r="C302" s="49"/>
      <c r="D302" s="49"/>
      <c r="E302" s="49"/>
      <c r="F302" s="49"/>
      <c r="G302" s="49"/>
      <c r="H302" s="5"/>
      <c r="I302" s="5"/>
      <c r="J302" s="5"/>
      <c r="K302" s="5"/>
      <c r="L302" s="5"/>
      <c r="M302" s="13"/>
    </row>
    <row r="303" spans="1:13" ht="12" customHeight="1" x14ac:dyDescent="0.15">
      <c r="A303" s="90" t="s">
        <v>186</v>
      </c>
      <c r="B303" s="91">
        <v>1</v>
      </c>
      <c r="C303" s="91"/>
      <c r="D303" s="91"/>
      <c r="E303" s="91"/>
      <c r="F303" s="91"/>
      <c r="G303" s="92"/>
      <c r="H303" s="69">
        <f t="shared" ref="H303:K303" si="238">IFERROR(B303/SUM(B303:B308)*100,"")</f>
        <v>4.1666666666666661</v>
      </c>
      <c r="I303" s="69">
        <f t="shared" si="238"/>
        <v>0</v>
      </c>
      <c r="J303" s="69" t="str">
        <f t="shared" si="238"/>
        <v/>
      </c>
      <c r="K303" s="69" t="str">
        <f t="shared" si="238"/>
        <v/>
      </c>
      <c r="L303" s="69" t="str">
        <f>IFERROR(F303/SUM(F303:F308)*100,"")</f>
        <v/>
      </c>
      <c r="M303" s="69" t="str">
        <f>IFERROR(G303/SUM(G303:G308)*100,"")</f>
        <v/>
      </c>
    </row>
    <row r="304" spans="1:13" ht="12" customHeight="1" x14ac:dyDescent="0.15">
      <c r="A304" s="50" t="s">
        <v>187</v>
      </c>
      <c r="B304" s="53">
        <v>10</v>
      </c>
      <c r="C304" s="53">
        <v>10</v>
      </c>
      <c r="D304" s="53"/>
      <c r="E304" s="53"/>
      <c r="F304" s="53"/>
      <c r="G304" s="59"/>
      <c r="H304" s="69">
        <f t="shared" ref="H304:K304" si="239">IFERROR(B304/SUM(B303:B308)*100,"")</f>
        <v>41.666666666666671</v>
      </c>
      <c r="I304" s="69">
        <f t="shared" si="239"/>
        <v>47.619047619047613</v>
      </c>
      <c r="J304" s="69" t="str">
        <f t="shared" si="239"/>
        <v/>
      </c>
      <c r="K304" s="69" t="str">
        <f t="shared" si="239"/>
        <v/>
      </c>
      <c r="L304" s="69" t="str">
        <f>IFERROR(F304/SUM(F303:F308)*100,"")</f>
        <v/>
      </c>
      <c r="M304" s="69" t="str">
        <f>IFERROR(G304/SUM(G303:G308)*100,"")</f>
        <v/>
      </c>
    </row>
    <row r="305" spans="1:13" ht="12" customHeight="1" x14ac:dyDescent="0.15">
      <c r="A305" s="50" t="s">
        <v>188</v>
      </c>
      <c r="B305" s="53">
        <v>4</v>
      </c>
      <c r="C305" s="53">
        <v>4</v>
      </c>
      <c r="D305" s="53"/>
      <c r="E305" s="53"/>
      <c r="F305" s="53"/>
      <c r="G305" s="59"/>
      <c r="H305" s="69">
        <f t="shared" ref="H305:K305" si="240">IFERROR(B305/SUM(B303:B308)*100,"")</f>
        <v>16.666666666666664</v>
      </c>
      <c r="I305" s="69">
        <f t="shared" si="240"/>
        <v>19.047619047619047</v>
      </c>
      <c r="J305" s="69" t="str">
        <f t="shared" si="240"/>
        <v/>
      </c>
      <c r="K305" s="69" t="str">
        <f t="shared" si="240"/>
        <v/>
      </c>
      <c r="L305" s="69" t="str">
        <f>IFERROR(F305/SUM(F303:F308)*100,"")</f>
        <v/>
      </c>
      <c r="M305" s="69" t="str">
        <f>IFERROR(G305/SUM(G303:G308)*100,"")</f>
        <v/>
      </c>
    </row>
    <row r="306" spans="1:13" ht="12" customHeight="1" x14ac:dyDescent="0.15">
      <c r="A306" s="50" t="s">
        <v>189</v>
      </c>
      <c r="B306" s="53"/>
      <c r="C306" s="53"/>
      <c r="D306" s="53"/>
      <c r="E306" s="53"/>
      <c r="F306" s="53"/>
      <c r="G306" s="59"/>
      <c r="H306" s="69">
        <f t="shared" ref="H306:K306" si="241">IFERROR(B306/SUM(B303:B308)*100,"")</f>
        <v>0</v>
      </c>
      <c r="I306" s="69">
        <f t="shared" si="241"/>
        <v>0</v>
      </c>
      <c r="J306" s="69" t="str">
        <f t="shared" si="241"/>
        <v/>
      </c>
      <c r="K306" s="69" t="str">
        <f t="shared" si="241"/>
        <v/>
      </c>
      <c r="L306" s="69" t="str">
        <f>IFERROR(F306/SUM(F303:F308)*100,"")</f>
        <v/>
      </c>
      <c r="M306" s="69" t="str">
        <f>IFERROR(G306/SUM(G303:G308)*100,"")</f>
        <v/>
      </c>
    </row>
    <row r="307" spans="1:13" ht="12" customHeight="1" x14ac:dyDescent="0.15">
      <c r="A307" s="50" t="s">
        <v>190</v>
      </c>
      <c r="B307" s="53">
        <v>8</v>
      </c>
      <c r="C307" s="53">
        <v>7</v>
      </c>
      <c r="D307" s="53"/>
      <c r="E307" s="53"/>
      <c r="F307" s="53"/>
      <c r="G307" s="59"/>
      <c r="H307" s="69">
        <f t="shared" ref="H307:K307" si="242">IFERROR(B307/SUM(B303:B308)*100,"")</f>
        <v>33.333333333333329</v>
      </c>
      <c r="I307" s="69">
        <f t="shared" si="242"/>
        <v>33.333333333333329</v>
      </c>
      <c r="J307" s="69" t="str">
        <f t="shared" si="242"/>
        <v/>
      </c>
      <c r="K307" s="69" t="str">
        <f t="shared" si="242"/>
        <v/>
      </c>
      <c r="L307" s="69" t="str">
        <f>IFERROR(F307/SUM(F303:F308)*100,"")</f>
        <v/>
      </c>
      <c r="M307" s="69" t="str">
        <f>IFERROR(G307/SUM(G303:G308)*100,"")</f>
        <v/>
      </c>
    </row>
    <row r="308" spans="1:13" ht="12" customHeight="1" x14ac:dyDescent="0.15">
      <c r="A308" s="55" t="s">
        <v>191</v>
      </c>
      <c r="B308" s="56">
        <v>1</v>
      </c>
      <c r="C308" s="56"/>
      <c r="D308" s="56"/>
      <c r="E308" s="56"/>
      <c r="F308" s="56"/>
      <c r="G308" s="60"/>
      <c r="H308" s="69">
        <f t="shared" ref="H308:K308" si="243">IFERROR(B308/SUM(B303:B308)*100,"")</f>
        <v>4.1666666666666661</v>
      </c>
      <c r="I308" s="69">
        <f t="shared" si="243"/>
        <v>0</v>
      </c>
      <c r="J308" s="69" t="str">
        <f t="shared" si="243"/>
        <v/>
      </c>
      <c r="K308" s="69" t="str">
        <f t="shared" si="243"/>
        <v/>
      </c>
      <c r="L308" s="69" t="str">
        <f>IFERROR(F308/SUM(F303:F308)*100,"")</f>
        <v/>
      </c>
      <c r="M308" s="69" t="str">
        <f>IFERROR(G308/SUM(G303:G308)*100,"")</f>
        <v/>
      </c>
    </row>
    <row r="309" spans="1:13" ht="12" customHeight="1" x14ac:dyDescent="0.15">
      <c r="A309" s="48" t="s">
        <v>67</v>
      </c>
      <c r="B309" s="49"/>
      <c r="C309" s="49"/>
      <c r="D309" s="49"/>
      <c r="E309" s="49"/>
      <c r="F309" s="49"/>
      <c r="G309" s="49"/>
      <c r="H309" s="5"/>
      <c r="I309" s="5"/>
      <c r="J309" s="5"/>
      <c r="K309" s="5"/>
      <c r="L309" s="5"/>
      <c r="M309" s="13"/>
    </row>
    <row r="310" spans="1:13" ht="12" customHeight="1" x14ac:dyDescent="0.15">
      <c r="A310" s="90" t="s">
        <v>185</v>
      </c>
      <c r="B310" s="91"/>
      <c r="C310" s="91"/>
      <c r="D310" s="91"/>
      <c r="E310" s="91">
        <v>1</v>
      </c>
      <c r="F310" s="91">
        <v>1</v>
      </c>
      <c r="G310" s="92"/>
      <c r="H310" s="69" t="str">
        <f t="shared" ref="H310:K310" si="244">IFERROR(B310/SUM(B310:B315)*100,"")</f>
        <v/>
      </c>
      <c r="I310" s="69" t="str">
        <f t="shared" si="244"/>
        <v/>
      </c>
      <c r="J310" s="69">
        <f t="shared" si="244"/>
        <v>0</v>
      </c>
      <c r="K310" s="69">
        <f t="shared" si="244"/>
        <v>2.8571428571428572</v>
      </c>
      <c r="L310" s="69">
        <f>IFERROR(F310/SUM(F310:F315)*100,"")</f>
        <v>2.4390243902439024</v>
      </c>
      <c r="M310" s="69" t="str">
        <f>IFERROR(G310/SUM(G310:G315)*100,"")</f>
        <v/>
      </c>
    </row>
    <row r="311" spans="1:13" ht="12" customHeight="1" x14ac:dyDescent="0.15">
      <c r="A311" s="50" t="s">
        <v>186</v>
      </c>
      <c r="B311" s="53"/>
      <c r="C311" s="53"/>
      <c r="D311" s="53"/>
      <c r="E311" s="53">
        <v>2</v>
      </c>
      <c r="F311" s="53">
        <v>1</v>
      </c>
      <c r="G311" s="59"/>
      <c r="H311" s="69" t="str">
        <f t="shared" ref="H311:K311" si="245">IFERROR(B311/SUM(B310:B315)*100,"")</f>
        <v/>
      </c>
      <c r="I311" s="69" t="str">
        <f t="shared" si="245"/>
        <v/>
      </c>
      <c r="J311" s="69">
        <f t="shared" si="245"/>
        <v>0</v>
      </c>
      <c r="K311" s="69">
        <f t="shared" si="245"/>
        <v>5.7142857142857144</v>
      </c>
      <c r="L311" s="69">
        <f>IFERROR(F311/SUM(F310:F315)*100,"")</f>
        <v>2.4390243902439024</v>
      </c>
      <c r="M311" s="69" t="str">
        <f>IFERROR(G311/SUM(G310:G315)*100,"")</f>
        <v/>
      </c>
    </row>
    <row r="312" spans="1:13" ht="12" customHeight="1" x14ac:dyDescent="0.15">
      <c r="A312" s="50" t="s">
        <v>187</v>
      </c>
      <c r="B312" s="53"/>
      <c r="C312" s="53"/>
      <c r="D312" s="53">
        <v>13</v>
      </c>
      <c r="E312" s="53">
        <v>14</v>
      </c>
      <c r="F312" s="53">
        <v>15</v>
      </c>
      <c r="G312" s="59"/>
      <c r="H312" s="69" t="str">
        <f t="shared" ref="H312:K312" si="246">IFERROR(B312/SUM(B310:B315)*100,"")</f>
        <v/>
      </c>
      <c r="I312" s="69" t="str">
        <f t="shared" si="246"/>
        <v/>
      </c>
      <c r="J312" s="69">
        <f t="shared" si="246"/>
        <v>52</v>
      </c>
      <c r="K312" s="69">
        <f t="shared" si="246"/>
        <v>40</v>
      </c>
      <c r="L312" s="69">
        <f>IFERROR(F312/SUM(F310:F315)*100,"")</f>
        <v>36.585365853658537</v>
      </c>
      <c r="M312" s="69" t="str">
        <f>IFERROR(G312/SUM(G310:G315)*100,"")</f>
        <v/>
      </c>
    </row>
    <row r="313" spans="1:13" ht="12" customHeight="1" x14ac:dyDescent="0.15">
      <c r="A313" s="50" t="s">
        <v>188</v>
      </c>
      <c r="B313" s="53"/>
      <c r="C313" s="53"/>
      <c r="D313" s="53">
        <v>4</v>
      </c>
      <c r="E313" s="53">
        <v>4</v>
      </c>
      <c r="F313" s="53">
        <v>6</v>
      </c>
      <c r="G313" s="59"/>
      <c r="H313" s="69" t="str">
        <f t="shared" ref="H313:K313" si="247">IFERROR(B313/SUM(B310:B315)*100,"")</f>
        <v/>
      </c>
      <c r="I313" s="69" t="str">
        <f t="shared" si="247"/>
        <v/>
      </c>
      <c r="J313" s="69">
        <f t="shared" si="247"/>
        <v>16</v>
      </c>
      <c r="K313" s="69">
        <f t="shared" si="247"/>
        <v>11.428571428571429</v>
      </c>
      <c r="L313" s="69">
        <f>IFERROR(F313/SUM(F310:F315)*100,"")</f>
        <v>14.634146341463413</v>
      </c>
      <c r="M313" s="69" t="str">
        <f>IFERROR(G313/SUM(G310:G315)*100,"")</f>
        <v/>
      </c>
    </row>
    <row r="314" spans="1:13" ht="12" customHeight="1" x14ac:dyDescent="0.15">
      <c r="A314" s="50" t="s">
        <v>189</v>
      </c>
      <c r="B314" s="53"/>
      <c r="C314" s="53"/>
      <c r="D314" s="53"/>
      <c r="E314" s="53">
        <v>2</v>
      </c>
      <c r="F314" s="53">
        <v>5</v>
      </c>
      <c r="G314" s="59"/>
      <c r="H314" s="69" t="str">
        <f t="shared" ref="H314:K314" si="248">IFERROR(B314/SUM(B310:B315)*100,"")</f>
        <v/>
      </c>
      <c r="I314" s="69" t="str">
        <f t="shared" si="248"/>
        <v/>
      </c>
      <c r="J314" s="69">
        <f t="shared" si="248"/>
        <v>0</v>
      </c>
      <c r="K314" s="69">
        <f t="shared" si="248"/>
        <v>5.7142857142857144</v>
      </c>
      <c r="L314" s="69">
        <f>IFERROR(F314/SUM(F310:F315)*100,"")</f>
        <v>12.195121951219512</v>
      </c>
      <c r="M314" s="69" t="str">
        <f>IFERROR(G314/SUM(G310:G315)*100,"")</f>
        <v/>
      </c>
    </row>
    <row r="315" spans="1:13" ht="12" customHeight="1" x14ac:dyDescent="0.15">
      <c r="A315" s="55" t="s">
        <v>190</v>
      </c>
      <c r="B315" s="56"/>
      <c r="C315" s="56"/>
      <c r="D315" s="56">
        <v>8</v>
      </c>
      <c r="E315" s="56">
        <v>12</v>
      </c>
      <c r="F315" s="56">
        <v>13</v>
      </c>
      <c r="G315" s="60"/>
      <c r="H315" s="69" t="str">
        <f t="shared" ref="H315:K315" si="249">IFERROR(B315/SUM(B310:B315)*100,"")</f>
        <v/>
      </c>
      <c r="I315" s="69" t="str">
        <f t="shared" si="249"/>
        <v/>
      </c>
      <c r="J315" s="69">
        <f t="shared" si="249"/>
        <v>32</v>
      </c>
      <c r="K315" s="69">
        <f t="shared" si="249"/>
        <v>34.285714285714285</v>
      </c>
      <c r="L315" s="69">
        <f>IFERROR(F315/SUM(F310:F315)*100,"")</f>
        <v>31.707317073170731</v>
      </c>
      <c r="M315" s="69" t="str">
        <f>IFERROR(G315/SUM(G310:G315)*100,"")</f>
        <v/>
      </c>
    </row>
    <row r="316" spans="1:13" ht="12" customHeight="1" x14ac:dyDescent="0.15">
      <c r="A316" s="48" t="s">
        <v>68</v>
      </c>
      <c r="B316" s="49"/>
      <c r="C316" s="49"/>
      <c r="D316" s="49"/>
      <c r="E316" s="49"/>
      <c r="F316" s="49"/>
      <c r="G316" s="49"/>
      <c r="H316" s="5"/>
      <c r="I316" s="5"/>
      <c r="J316" s="5"/>
      <c r="K316" s="5"/>
      <c r="L316" s="5"/>
      <c r="M316" s="13"/>
    </row>
    <row r="317" spans="1:13" ht="12" customHeight="1" x14ac:dyDescent="0.15">
      <c r="A317" s="90" t="s">
        <v>182</v>
      </c>
      <c r="B317" s="91">
        <v>6</v>
      </c>
      <c r="C317" s="91">
        <v>6</v>
      </c>
      <c r="D317" s="91"/>
      <c r="E317" s="91"/>
      <c r="F317" s="91"/>
      <c r="G317" s="92"/>
      <c r="H317" s="69">
        <f t="shared" ref="H317:K317" si="250">IFERROR(B317/SUM(B317:B322)*100,"")</f>
        <v>35.294117647058826</v>
      </c>
      <c r="I317" s="69">
        <f t="shared" si="250"/>
        <v>35.294117647058826</v>
      </c>
      <c r="J317" s="69">
        <f t="shared" si="250"/>
        <v>0</v>
      </c>
      <c r="K317" s="69" t="str">
        <f t="shared" si="250"/>
        <v/>
      </c>
      <c r="L317" s="69" t="str">
        <f>IFERROR(F317/SUM(F317:F322)*100,"")</f>
        <v/>
      </c>
      <c r="M317" s="69" t="str">
        <f>IFERROR(G317/SUM(G317:G322)*100,"")</f>
        <v/>
      </c>
    </row>
    <row r="318" spans="1:13" ht="12" customHeight="1" x14ac:dyDescent="0.15">
      <c r="A318" s="50" t="s">
        <v>184</v>
      </c>
      <c r="B318" s="53">
        <v>1</v>
      </c>
      <c r="C318" s="53"/>
      <c r="D318" s="53"/>
      <c r="E318" s="53"/>
      <c r="F318" s="53"/>
      <c r="G318" s="59"/>
      <c r="H318" s="69">
        <f t="shared" ref="H318:K318" si="251">IFERROR(B318/SUM(B317:B322)*100,"")</f>
        <v>5.8823529411764701</v>
      </c>
      <c r="I318" s="69">
        <f t="shared" si="251"/>
        <v>0</v>
      </c>
      <c r="J318" s="69">
        <f t="shared" si="251"/>
        <v>0</v>
      </c>
      <c r="K318" s="69" t="str">
        <f t="shared" si="251"/>
        <v/>
      </c>
      <c r="L318" s="69" t="str">
        <f>IFERROR(F318/SUM(F317:F322)*100,"")</f>
        <v/>
      </c>
      <c r="M318" s="69" t="str">
        <f>IFERROR(G318/SUM(G317:G322)*100,"")</f>
        <v/>
      </c>
    </row>
    <row r="319" spans="1:13" ht="12" customHeight="1" x14ac:dyDescent="0.15">
      <c r="A319" s="50" t="s">
        <v>185</v>
      </c>
      <c r="B319" s="53">
        <v>2</v>
      </c>
      <c r="C319" s="53">
        <v>2</v>
      </c>
      <c r="D319" s="53">
        <v>1</v>
      </c>
      <c r="E319" s="53"/>
      <c r="F319" s="53"/>
      <c r="G319" s="59"/>
      <c r="H319" s="69">
        <f t="shared" ref="H319:K319" si="252">IFERROR(B319/SUM(B317:B322)*100,"")</f>
        <v>11.76470588235294</v>
      </c>
      <c r="I319" s="69">
        <f t="shared" si="252"/>
        <v>11.76470588235294</v>
      </c>
      <c r="J319" s="69">
        <f t="shared" si="252"/>
        <v>33.333333333333329</v>
      </c>
      <c r="K319" s="69" t="str">
        <f t="shared" si="252"/>
        <v/>
      </c>
      <c r="L319" s="69" t="str">
        <f>IFERROR(F319/SUM(F317:F322)*100,"")</f>
        <v/>
      </c>
      <c r="M319" s="69" t="str">
        <f>IFERROR(G319/SUM(G317:G322)*100,"")</f>
        <v/>
      </c>
    </row>
    <row r="320" spans="1:13" ht="12" customHeight="1" x14ac:dyDescent="0.15">
      <c r="A320" s="50" t="s">
        <v>188</v>
      </c>
      <c r="B320" s="53">
        <v>1</v>
      </c>
      <c r="C320" s="53">
        <v>1</v>
      </c>
      <c r="D320" s="53">
        <v>1</v>
      </c>
      <c r="E320" s="53"/>
      <c r="F320" s="53"/>
      <c r="G320" s="59"/>
      <c r="H320" s="69">
        <f t="shared" ref="H320:K320" si="253">IFERROR(B320/SUM(B317:B322)*100,"")</f>
        <v>5.8823529411764701</v>
      </c>
      <c r="I320" s="69">
        <f t="shared" si="253"/>
        <v>5.8823529411764701</v>
      </c>
      <c r="J320" s="69">
        <f t="shared" si="253"/>
        <v>33.333333333333329</v>
      </c>
      <c r="K320" s="69" t="str">
        <f t="shared" si="253"/>
        <v/>
      </c>
      <c r="L320" s="69" t="str">
        <f>IFERROR(F320/SUM(F317:F322)*100,"")</f>
        <v/>
      </c>
      <c r="M320" s="69" t="str">
        <f>IFERROR(G320/SUM(G317:G322)*100,"")</f>
        <v/>
      </c>
    </row>
    <row r="321" spans="1:13" ht="12" customHeight="1" x14ac:dyDescent="0.15">
      <c r="A321" s="50" t="s">
        <v>189</v>
      </c>
      <c r="B321" s="53"/>
      <c r="C321" s="53"/>
      <c r="D321" s="53">
        <v>1</v>
      </c>
      <c r="E321" s="53"/>
      <c r="F321" s="53"/>
      <c r="G321" s="59"/>
      <c r="H321" s="69">
        <f t="shared" ref="H321:K321" si="254">IFERROR(B321/SUM(B317:B322)*100,"")</f>
        <v>0</v>
      </c>
      <c r="I321" s="69">
        <f t="shared" si="254"/>
        <v>0</v>
      </c>
      <c r="J321" s="69">
        <f t="shared" si="254"/>
        <v>33.333333333333329</v>
      </c>
      <c r="K321" s="69" t="str">
        <f t="shared" si="254"/>
        <v/>
      </c>
      <c r="L321" s="69" t="str">
        <f>IFERROR(F321/SUM(F317:F322)*100,"")</f>
        <v/>
      </c>
      <c r="M321" s="69" t="str">
        <f>IFERROR(G321/SUM(G317:G322)*100,"")</f>
        <v/>
      </c>
    </row>
    <row r="322" spans="1:13" ht="12" customHeight="1" x14ac:dyDescent="0.15">
      <c r="A322" s="55" t="s">
        <v>190</v>
      </c>
      <c r="B322" s="56">
        <v>7</v>
      </c>
      <c r="C322" s="56">
        <v>8</v>
      </c>
      <c r="D322" s="56"/>
      <c r="E322" s="56"/>
      <c r="F322" s="56"/>
      <c r="G322" s="60"/>
      <c r="H322" s="69">
        <f t="shared" ref="H322:K322" si="255">IFERROR(B322/SUM(B317:B322)*100,"")</f>
        <v>41.17647058823529</v>
      </c>
      <c r="I322" s="69">
        <f t="shared" si="255"/>
        <v>47.058823529411761</v>
      </c>
      <c r="J322" s="69">
        <f t="shared" si="255"/>
        <v>0</v>
      </c>
      <c r="K322" s="69" t="str">
        <f t="shared" si="255"/>
        <v/>
      </c>
      <c r="L322" s="69" t="str">
        <f>IFERROR(F322/SUM(F317:F322)*100,"")</f>
        <v/>
      </c>
      <c r="M322" s="69" t="str">
        <f>IFERROR(G322/SUM(G317:G322)*100,"")</f>
        <v/>
      </c>
    </row>
    <row r="323" spans="1:13" ht="12" customHeight="1" x14ac:dyDescent="0.15">
      <c r="A323" s="48" t="s">
        <v>69</v>
      </c>
      <c r="B323" s="49"/>
      <c r="C323" s="49"/>
      <c r="D323" s="49"/>
      <c r="E323" s="49"/>
      <c r="F323" s="49"/>
      <c r="G323" s="49"/>
      <c r="H323" s="5"/>
      <c r="I323" s="5"/>
      <c r="J323" s="5"/>
      <c r="K323" s="5"/>
      <c r="L323" s="5"/>
      <c r="M323" s="13"/>
    </row>
    <row r="324" spans="1:13" ht="12" customHeight="1" x14ac:dyDescent="0.15">
      <c r="A324" s="90" t="s">
        <v>182</v>
      </c>
      <c r="B324" s="91"/>
      <c r="C324" s="91"/>
      <c r="D324" s="91">
        <v>7</v>
      </c>
      <c r="E324" s="91">
        <v>8</v>
      </c>
      <c r="F324" s="91">
        <v>8</v>
      </c>
      <c r="G324" s="92"/>
      <c r="H324" s="69" t="str">
        <f t="shared" ref="H324:K324" si="256">IFERROR(B324/SUM(B324:B329)*100,"")</f>
        <v/>
      </c>
      <c r="I324" s="69" t="str">
        <f t="shared" si="256"/>
        <v/>
      </c>
      <c r="J324" s="69">
        <f t="shared" si="256"/>
        <v>43.75</v>
      </c>
      <c r="K324" s="69">
        <f t="shared" si="256"/>
        <v>33.333333333333329</v>
      </c>
      <c r="L324" s="69">
        <f>IFERROR(F324/SUM(F324:F329)*100,"")</f>
        <v>36.363636363636367</v>
      </c>
      <c r="M324" s="69" t="str">
        <f>IFERROR(G324/SUM(G324:G329)*100,"")</f>
        <v/>
      </c>
    </row>
    <row r="325" spans="1:13" ht="12" customHeight="1" x14ac:dyDescent="0.15">
      <c r="A325" s="50" t="s">
        <v>185</v>
      </c>
      <c r="B325" s="53"/>
      <c r="C325" s="53"/>
      <c r="D325" s="53">
        <v>1</v>
      </c>
      <c r="E325" s="53">
        <v>2</v>
      </c>
      <c r="F325" s="53">
        <v>2</v>
      </c>
      <c r="G325" s="59"/>
      <c r="H325" s="69" t="str">
        <f t="shared" ref="H325:K325" si="257">IFERROR(B325/SUM(B324:B329)*100,"")</f>
        <v/>
      </c>
      <c r="I325" s="69" t="str">
        <f t="shared" si="257"/>
        <v/>
      </c>
      <c r="J325" s="69">
        <f t="shared" si="257"/>
        <v>6.25</v>
      </c>
      <c r="K325" s="69">
        <f t="shared" si="257"/>
        <v>8.3333333333333321</v>
      </c>
      <c r="L325" s="69">
        <f>IFERROR(F325/SUM(F324:F329)*100,"")</f>
        <v>9.0909090909090917</v>
      </c>
      <c r="M325" s="69" t="str">
        <f>IFERROR(G325/SUM(G324:G329)*100,"")</f>
        <v/>
      </c>
    </row>
    <row r="326" spans="1:13" ht="12" customHeight="1" x14ac:dyDescent="0.15">
      <c r="A326" s="50" t="s">
        <v>186</v>
      </c>
      <c r="B326" s="53"/>
      <c r="C326" s="53"/>
      <c r="D326" s="53">
        <v>1</v>
      </c>
      <c r="E326" s="53">
        <v>1</v>
      </c>
      <c r="F326" s="53"/>
      <c r="G326" s="59"/>
      <c r="H326" s="69" t="str">
        <f t="shared" ref="H326:K326" si="258">IFERROR(B326/SUM(B324:B329)*100,"")</f>
        <v/>
      </c>
      <c r="I326" s="69" t="str">
        <f t="shared" si="258"/>
        <v/>
      </c>
      <c r="J326" s="69">
        <f t="shared" si="258"/>
        <v>6.25</v>
      </c>
      <c r="K326" s="69">
        <f t="shared" si="258"/>
        <v>4.1666666666666661</v>
      </c>
      <c r="L326" s="69">
        <f>IFERROR(F326/SUM(F324:F329)*100,"")</f>
        <v>0</v>
      </c>
      <c r="M326" s="69" t="str">
        <f>IFERROR(G326/SUM(G324:G329)*100,"")</f>
        <v/>
      </c>
    </row>
    <row r="327" spans="1:13" ht="12" customHeight="1" x14ac:dyDescent="0.15">
      <c r="A327" s="50" t="s">
        <v>188</v>
      </c>
      <c r="B327" s="53"/>
      <c r="C327" s="53"/>
      <c r="D327" s="53"/>
      <c r="E327" s="53">
        <v>1</v>
      </c>
      <c r="F327" s="53">
        <v>1</v>
      </c>
      <c r="G327" s="59"/>
      <c r="H327" s="69" t="str">
        <f t="shared" ref="H327:K327" si="259">IFERROR(B327/SUM(B324:B329)*100,"")</f>
        <v/>
      </c>
      <c r="I327" s="69" t="str">
        <f t="shared" si="259"/>
        <v/>
      </c>
      <c r="J327" s="69">
        <f t="shared" si="259"/>
        <v>0</v>
      </c>
      <c r="K327" s="69">
        <f t="shared" si="259"/>
        <v>4.1666666666666661</v>
      </c>
      <c r="L327" s="69">
        <f>IFERROR(F327/SUM(F324:F329)*100,"")</f>
        <v>4.5454545454545459</v>
      </c>
      <c r="M327" s="69" t="str">
        <f>IFERROR(G327/SUM(G324:G329)*100,"")</f>
        <v/>
      </c>
    </row>
    <row r="328" spans="1:13" ht="12" customHeight="1" x14ac:dyDescent="0.15">
      <c r="A328" s="50" t="s">
        <v>189</v>
      </c>
      <c r="B328" s="53"/>
      <c r="C328" s="53"/>
      <c r="D328" s="53">
        <v>1</v>
      </c>
      <c r="E328" s="53">
        <v>3</v>
      </c>
      <c r="F328" s="53">
        <v>3</v>
      </c>
      <c r="G328" s="59"/>
      <c r="H328" s="69" t="str">
        <f t="shared" ref="H328:K328" si="260">IFERROR(B328/SUM(B324:B329)*100,"")</f>
        <v/>
      </c>
      <c r="I328" s="69" t="str">
        <f t="shared" si="260"/>
        <v/>
      </c>
      <c r="J328" s="69">
        <f t="shared" si="260"/>
        <v>6.25</v>
      </c>
      <c r="K328" s="69">
        <f t="shared" si="260"/>
        <v>12.5</v>
      </c>
      <c r="L328" s="69">
        <f>IFERROR(F328/SUM(F324:F329)*100,"")</f>
        <v>13.636363636363635</v>
      </c>
      <c r="M328" s="69" t="str">
        <f>IFERROR(G328/SUM(G324:G329)*100,"")</f>
        <v/>
      </c>
    </row>
    <row r="329" spans="1:13" ht="12" customHeight="1" x14ac:dyDescent="0.15">
      <c r="A329" s="50" t="s">
        <v>190</v>
      </c>
      <c r="B329" s="53"/>
      <c r="C329" s="53"/>
      <c r="D329" s="53">
        <v>6</v>
      </c>
      <c r="E329" s="53">
        <v>9</v>
      </c>
      <c r="F329" s="53">
        <v>8</v>
      </c>
      <c r="G329" s="59"/>
      <c r="H329" s="69" t="str">
        <f t="shared" ref="H329:K329" si="261">IFERROR(B329/SUM(B324:B329)*100,"")</f>
        <v/>
      </c>
      <c r="I329" s="69" t="str">
        <f t="shared" si="261"/>
        <v/>
      </c>
      <c r="J329" s="69">
        <f t="shared" si="261"/>
        <v>37.5</v>
      </c>
      <c r="K329" s="69">
        <f t="shared" si="261"/>
        <v>37.5</v>
      </c>
      <c r="L329" s="69">
        <f>IFERROR(F329/SUM(F324:F329)*100,"")</f>
        <v>36.363636363636367</v>
      </c>
      <c r="M329" s="69" t="str">
        <f>IFERROR(G329/SUM(G324:G329)*100,"")</f>
        <v/>
      </c>
    </row>
    <row r="330" spans="1:13" s="6" customFormat="1" x14ac:dyDescent="0.15">
      <c r="B330" s="44"/>
      <c r="C330" s="44"/>
      <c r="D330" s="44"/>
      <c r="E330" s="44"/>
      <c r="F330" s="44"/>
      <c r="G330" s="44"/>
    </row>
    <row r="331" spans="1:13" ht="12" customHeight="1" x14ac:dyDescent="0.15">
      <c r="A331" s="6"/>
      <c r="B331" s="99"/>
      <c r="C331" s="100"/>
      <c r="D331" s="100" t="s">
        <v>178</v>
      </c>
      <c r="E331" s="100"/>
      <c r="F331" s="100"/>
      <c r="G331" s="101"/>
      <c r="H331" s="99"/>
      <c r="I331" s="100"/>
      <c r="J331" s="100" t="s">
        <v>179</v>
      </c>
      <c r="K331" s="100"/>
      <c r="L331" s="100"/>
      <c r="M331" s="101"/>
    </row>
    <row r="332" spans="1:13" ht="12" customHeight="1" x14ac:dyDescent="0.15">
      <c r="A332" s="6"/>
      <c r="B332" s="2" t="s">
        <v>33</v>
      </c>
      <c r="C332" s="2" t="s">
        <v>34</v>
      </c>
      <c r="D332" s="2" t="s">
        <v>35</v>
      </c>
      <c r="E332" s="2" t="s">
        <v>36</v>
      </c>
      <c r="F332" s="2" t="s">
        <v>37</v>
      </c>
      <c r="G332" s="2" t="s">
        <v>38</v>
      </c>
      <c r="H332" s="2" t="s">
        <v>33</v>
      </c>
      <c r="I332" s="2" t="s">
        <v>34</v>
      </c>
      <c r="J332" s="2" t="s">
        <v>35</v>
      </c>
      <c r="K332" s="2" t="s">
        <v>36</v>
      </c>
      <c r="L332" s="2" t="s">
        <v>37</v>
      </c>
      <c r="M332" s="2" t="s">
        <v>37</v>
      </c>
    </row>
    <row r="333" spans="1:13" ht="12" customHeight="1" x14ac:dyDescent="0.15">
      <c r="A333" s="3" t="s">
        <v>70</v>
      </c>
      <c r="B333" s="45"/>
      <c r="C333" s="45"/>
      <c r="D333" s="45"/>
      <c r="E333" s="45"/>
      <c r="F333" s="45"/>
      <c r="G333" s="45"/>
      <c r="H333" s="62"/>
      <c r="I333" s="62"/>
      <c r="J333" s="62"/>
      <c r="K333" s="62"/>
      <c r="L333" s="62"/>
      <c r="M333" s="71"/>
    </row>
    <row r="334" spans="1:13" ht="12" customHeight="1" x14ac:dyDescent="0.15">
      <c r="A334" s="58" t="s">
        <v>71</v>
      </c>
      <c r="B334" s="63"/>
      <c r="C334" s="63"/>
      <c r="D334" s="63"/>
      <c r="E334" s="63"/>
      <c r="F334" s="63"/>
      <c r="G334" s="63"/>
      <c r="H334" s="5"/>
      <c r="I334" s="5"/>
      <c r="J334" s="5"/>
      <c r="K334" s="5"/>
      <c r="L334" s="5"/>
      <c r="M334" s="13"/>
    </row>
    <row r="335" spans="1:13" ht="12" customHeight="1" x14ac:dyDescent="0.15">
      <c r="A335" s="90" t="s">
        <v>181</v>
      </c>
      <c r="B335" s="91"/>
      <c r="C335" s="91"/>
      <c r="D335" s="91"/>
      <c r="E335" s="91"/>
      <c r="F335" s="91">
        <v>1</v>
      </c>
      <c r="G335" s="92"/>
      <c r="H335" s="69" t="str">
        <f t="shared" ref="H335:K335" si="262">IFERROR(B335/SUM(B335:B346,B621:B631)*100,"")</f>
        <v/>
      </c>
      <c r="I335" s="69">
        <f t="shared" si="262"/>
        <v>0</v>
      </c>
      <c r="J335" s="69">
        <f t="shared" si="262"/>
        <v>0</v>
      </c>
      <c r="K335" s="69">
        <f t="shared" si="262"/>
        <v>0</v>
      </c>
      <c r="L335" s="69">
        <f>IFERROR(F335/SUM(F335:F346,F621:F631)*100,"")</f>
        <v>0.43103448275862066</v>
      </c>
      <c r="M335" s="69" t="str">
        <f>IFERROR(G335/SUM(G335:G346,G621:G631)*100,"")</f>
        <v/>
      </c>
    </row>
    <row r="336" spans="1:13" ht="12" customHeight="1" x14ac:dyDescent="0.15">
      <c r="A336" s="50" t="s">
        <v>182</v>
      </c>
      <c r="B336" s="53"/>
      <c r="C336" s="53"/>
      <c r="D336" s="53">
        <v>3</v>
      </c>
      <c r="E336" s="53">
        <v>9</v>
      </c>
      <c r="F336" s="53">
        <v>11</v>
      </c>
      <c r="G336" s="59"/>
      <c r="H336" s="69" t="str">
        <f t="shared" ref="H336:K336" si="263">IFERROR(B336/SUM(B335:B346,B621:B631)*100,"")</f>
        <v/>
      </c>
      <c r="I336" s="69">
        <f t="shared" si="263"/>
        <v>0</v>
      </c>
      <c r="J336" s="69">
        <f t="shared" si="263"/>
        <v>2.2058823529411766</v>
      </c>
      <c r="K336" s="69">
        <f t="shared" si="263"/>
        <v>4.591836734693878</v>
      </c>
      <c r="L336" s="69">
        <f>IFERROR(F336/SUM(F335:F346,F621:F631)*100,"")</f>
        <v>4.7413793103448274</v>
      </c>
      <c r="M336" s="69" t="str">
        <f>IFERROR(G336/SUM(G335:G346,G621:G631)*100,"")</f>
        <v/>
      </c>
    </row>
    <row r="337" spans="1:13" ht="12" customHeight="1" x14ac:dyDescent="0.15">
      <c r="A337" s="50" t="s">
        <v>183</v>
      </c>
      <c r="B337" s="53"/>
      <c r="C337" s="53"/>
      <c r="D337" s="53"/>
      <c r="E337" s="53"/>
      <c r="F337" s="53">
        <v>1</v>
      </c>
      <c r="G337" s="59"/>
      <c r="H337" s="69" t="str">
        <f t="shared" ref="H337:K337" si="264">IFERROR(B337/SUM(B335:B346,B621:B631)*100,"")</f>
        <v/>
      </c>
      <c r="I337" s="69">
        <f t="shared" si="264"/>
        <v>0</v>
      </c>
      <c r="J337" s="69">
        <f t="shared" si="264"/>
        <v>0</v>
      </c>
      <c r="K337" s="69">
        <f t="shared" si="264"/>
        <v>0</v>
      </c>
      <c r="L337" s="69">
        <f>IFERROR(F337/SUM(F335:F346,F621:F631)*100,"")</f>
        <v>0.43103448275862066</v>
      </c>
      <c r="M337" s="69" t="str">
        <f>IFERROR(G337/SUM(G335:G346,G621:G631)*100,"")</f>
        <v/>
      </c>
    </row>
    <row r="338" spans="1:13" ht="12" customHeight="1" x14ac:dyDescent="0.15">
      <c r="A338" s="50" t="s">
        <v>184</v>
      </c>
      <c r="B338" s="53"/>
      <c r="C338" s="53">
        <v>2</v>
      </c>
      <c r="D338" s="53">
        <v>3</v>
      </c>
      <c r="E338" s="53">
        <v>3</v>
      </c>
      <c r="F338" s="53">
        <v>3</v>
      </c>
      <c r="G338" s="59"/>
      <c r="H338" s="69" t="str">
        <f t="shared" ref="H338:K338" si="265">IFERROR(B338/SUM(B335:B346,B621:B631)*100,"")</f>
        <v/>
      </c>
      <c r="I338" s="69">
        <f t="shared" si="265"/>
        <v>5.8823529411764701</v>
      </c>
      <c r="J338" s="69">
        <f t="shared" si="265"/>
        <v>2.2058823529411766</v>
      </c>
      <c r="K338" s="69">
        <f t="shared" si="265"/>
        <v>1.5306122448979591</v>
      </c>
      <c r="L338" s="69">
        <f>IFERROR(F338/SUM(F335:F346,F621:F631)*100,"")</f>
        <v>1.2931034482758621</v>
      </c>
      <c r="M338" s="69" t="str">
        <f>IFERROR(G338/SUM(G335:G346,G621:G631)*100,"")</f>
        <v/>
      </c>
    </row>
    <row r="339" spans="1:13" ht="12" customHeight="1" x14ac:dyDescent="0.15">
      <c r="A339" s="50" t="s">
        <v>194</v>
      </c>
      <c r="B339" s="53"/>
      <c r="C339" s="53">
        <v>1</v>
      </c>
      <c r="D339" s="53"/>
      <c r="E339" s="53"/>
      <c r="F339" s="53"/>
      <c r="G339" s="59"/>
      <c r="H339" s="69" t="str">
        <f t="shared" ref="H339:K339" si="266">IFERROR(B339/SUM(B335:B346,B621:B631)*100,"")</f>
        <v/>
      </c>
      <c r="I339" s="69">
        <f t="shared" si="266"/>
        <v>2.9411764705882351</v>
      </c>
      <c r="J339" s="69">
        <f t="shared" si="266"/>
        <v>0</v>
      </c>
      <c r="K339" s="69">
        <f t="shared" si="266"/>
        <v>0</v>
      </c>
      <c r="L339" s="69">
        <f>IFERROR(F339/SUM(F335:F346,F621:F631)*100,"")</f>
        <v>0</v>
      </c>
      <c r="M339" s="69" t="str">
        <f>IFERROR(G339/SUM(G335:G346,G621:G631)*100,"")</f>
        <v/>
      </c>
    </row>
    <row r="340" spans="1:13" ht="12" customHeight="1" x14ac:dyDescent="0.15">
      <c r="A340" s="50" t="s">
        <v>185</v>
      </c>
      <c r="B340" s="53"/>
      <c r="C340" s="53">
        <v>5</v>
      </c>
      <c r="D340" s="53">
        <v>5</v>
      </c>
      <c r="E340" s="53">
        <v>10</v>
      </c>
      <c r="F340" s="53">
        <v>10</v>
      </c>
      <c r="G340" s="59"/>
      <c r="H340" s="69" t="str">
        <f t="shared" ref="H340:K340" si="267">IFERROR(B340/SUM(B335:B346,B621:B631)*100,"")</f>
        <v/>
      </c>
      <c r="I340" s="69">
        <f t="shared" si="267"/>
        <v>14.705882352941178</v>
      </c>
      <c r="J340" s="69">
        <f t="shared" si="267"/>
        <v>3.6764705882352944</v>
      </c>
      <c r="K340" s="69">
        <f t="shared" si="267"/>
        <v>5.1020408163265305</v>
      </c>
      <c r="L340" s="69">
        <f>IFERROR(F340/SUM(F335:F346,F621:F631)*100,"")</f>
        <v>4.3103448275862073</v>
      </c>
      <c r="M340" s="69" t="str">
        <f>IFERROR(G340/SUM(G335:G346,G621:G631)*100,"")</f>
        <v/>
      </c>
    </row>
    <row r="341" spans="1:13" ht="12" customHeight="1" x14ac:dyDescent="0.15">
      <c r="A341" s="50" t="s">
        <v>186</v>
      </c>
      <c r="B341" s="53"/>
      <c r="C341" s="53"/>
      <c r="D341" s="53"/>
      <c r="E341" s="53">
        <v>1</v>
      </c>
      <c r="F341" s="53"/>
      <c r="G341" s="59"/>
      <c r="H341" s="69" t="str">
        <f t="shared" ref="H341:K341" si="268">IFERROR(B341/SUM(B335:B346,B621:B631)*100,"")</f>
        <v/>
      </c>
      <c r="I341" s="69">
        <f t="shared" si="268"/>
        <v>0</v>
      </c>
      <c r="J341" s="69">
        <f t="shared" si="268"/>
        <v>0</v>
      </c>
      <c r="K341" s="69">
        <f t="shared" si="268"/>
        <v>0.51020408163265307</v>
      </c>
      <c r="L341" s="69">
        <f>IFERROR(F341/SUM(F335:F346,F621:F631)*100,"")</f>
        <v>0</v>
      </c>
      <c r="M341" s="69" t="str">
        <f>IFERROR(G341/SUM(G335:G346,G621:G631)*100,"")</f>
        <v/>
      </c>
    </row>
    <row r="342" spans="1:13" ht="12" customHeight="1" x14ac:dyDescent="0.15">
      <c r="A342" s="50" t="s">
        <v>187</v>
      </c>
      <c r="B342" s="53"/>
      <c r="C342" s="53">
        <v>5</v>
      </c>
      <c r="D342" s="53">
        <v>6</v>
      </c>
      <c r="E342" s="53">
        <v>12</v>
      </c>
      <c r="F342" s="53">
        <v>13</v>
      </c>
      <c r="G342" s="59"/>
      <c r="H342" s="69" t="str">
        <f t="shared" ref="H342:K342" si="269">IFERROR(B342/SUM(B335:B346,B621:B631)*100,"")</f>
        <v/>
      </c>
      <c r="I342" s="69">
        <f t="shared" si="269"/>
        <v>14.705882352941178</v>
      </c>
      <c r="J342" s="69">
        <f t="shared" si="269"/>
        <v>4.4117647058823533</v>
      </c>
      <c r="K342" s="69">
        <f t="shared" si="269"/>
        <v>6.1224489795918364</v>
      </c>
      <c r="L342" s="69">
        <f>IFERROR(F342/SUM(F335:F346,F621:F631)*100,"")</f>
        <v>5.6034482758620694</v>
      </c>
      <c r="M342" s="69" t="str">
        <f>IFERROR(G342/SUM(G335:G346,G621:G631)*100,"")</f>
        <v/>
      </c>
    </row>
    <row r="343" spans="1:13" ht="12" customHeight="1" x14ac:dyDescent="0.15">
      <c r="A343" s="50" t="s">
        <v>188</v>
      </c>
      <c r="B343" s="53"/>
      <c r="C343" s="53">
        <v>5</v>
      </c>
      <c r="D343" s="53">
        <v>5</v>
      </c>
      <c r="E343" s="53">
        <v>6</v>
      </c>
      <c r="F343" s="53">
        <v>10</v>
      </c>
      <c r="G343" s="59"/>
      <c r="H343" s="69" t="str">
        <f t="shared" ref="H343:K343" si="270">IFERROR(B343/SUM(B335:B346,B621:B631)*100,"")</f>
        <v/>
      </c>
      <c r="I343" s="69">
        <f t="shared" si="270"/>
        <v>14.705882352941178</v>
      </c>
      <c r="J343" s="69">
        <f t="shared" si="270"/>
        <v>3.6764705882352944</v>
      </c>
      <c r="K343" s="69">
        <f t="shared" si="270"/>
        <v>3.0612244897959182</v>
      </c>
      <c r="L343" s="69">
        <f>IFERROR(F343/SUM(F335:F346,F621:F631)*100,"")</f>
        <v>4.3103448275862073</v>
      </c>
      <c r="M343" s="69" t="str">
        <f>IFERROR(G343/SUM(G335:G346,G621:G631)*100,"")</f>
        <v/>
      </c>
    </row>
    <row r="344" spans="1:13" ht="12" customHeight="1" x14ac:dyDescent="0.15">
      <c r="A344" s="50" t="s">
        <v>189</v>
      </c>
      <c r="B344" s="53"/>
      <c r="C344" s="53">
        <v>1</v>
      </c>
      <c r="D344" s="53">
        <v>14</v>
      </c>
      <c r="E344" s="53">
        <v>25</v>
      </c>
      <c r="F344" s="53">
        <v>28</v>
      </c>
      <c r="G344" s="59"/>
      <c r="H344" s="69" t="str">
        <f t="shared" ref="H344:K344" si="271">IFERROR(B344/SUM(B335:B346,B621:B631)*100,"")</f>
        <v/>
      </c>
      <c r="I344" s="69">
        <f t="shared" si="271"/>
        <v>2.9411764705882351</v>
      </c>
      <c r="J344" s="69">
        <f t="shared" si="271"/>
        <v>10.294117647058822</v>
      </c>
      <c r="K344" s="69">
        <f t="shared" si="271"/>
        <v>12.755102040816327</v>
      </c>
      <c r="L344" s="69">
        <f>IFERROR(F344/SUM(F335:F346,F621:F631)*100,"")</f>
        <v>12.068965517241379</v>
      </c>
      <c r="M344" s="69" t="str">
        <f>IFERROR(G344/SUM(G335:G346,G621:G631)*100,"")</f>
        <v/>
      </c>
    </row>
    <row r="345" spans="1:13" ht="12" customHeight="1" x14ac:dyDescent="0.15">
      <c r="A345" s="50" t="s">
        <v>190</v>
      </c>
      <c r="B345" s="53"/>
      <c r="C345" s="53">
        <v>14</v>
      </c>
      <c r="D345" s="53">
        <v>27</v>
      </c>
      <c r="E345" s="53">
        <v>28</v>
      </c>
      <c r="F345" s="53">
        <v>35</v>
      </c>
      <c r="G345" s="59"/>
      <c r="H345" s="69" t="str">
        <f t="shared" ref="H345:K345" si="272">IFERROR(B345/SUM(B335:B346,B621:B631)*100,"")</f>
        <v/>
      </c>
      <c r="I345" s="69">
        <f t="shared" si="272"/>
        <v>41.17647058823529</v>
      </c>
      <c r="J345" s="69">
        <f t="shared" si="272"/>
        <v>19.852941176470587</v>
      </c>
      <c r="K345" s="69">
        <f t="shared" si="272"/>
        <v>14.285714285714285</v>
      </c>
      <c r="L345" s="69">
        <f>IFERROR(F345/SUM(F335:F346,F621:F631)*100,"")</f>
        <v>15.086206896551724</v>
      </c>
      <c r="M345" s="69" t="str">
        <f>IFERROR(G345/SUM(G335:G346,G621:G631)*100,"")</f>
        <v/>
      </c>
    </row>
    <row r="346" spans="1:13" ht="12" customHeight="1" x14ac:dyDescent="0.15">
      <c r="A346" s="55" t="s">
        <v>191</v>
      </c>
      <c r="B346" s="56"/>
      <c r="C346" s="56">
        <v>1</v>
      </c>
      <c r="D346" s="56">
        <v>5</v>
      </c>
      <c r="E346" s="56">
        <v>4</v>
      </c>
      <c r="F346" s="56">
        <v>4</v>
      </c>
      <c r="G346" s="60"/>
      <c r="H346" s="69" t="str">
        <f t="shared" ref="H346:K346" si="273">IFERROR(B346/SUM(B335:B346,B621:B631)*100,"")</f>
        <v/>
      </c>
      <c r="I346" s="69">
        <f t="shared" si="273"/>
        <v>2.9411764705882351</v>
      </c>
      <c r="J346" s="69">
        <f t="shared" si="273"/>
        <v>3.6764705882352944</v>
      </c>
      <c r="K346" s="69">
        <f t="shared" si="273"/>
        <v>2.0408163265306123</v>
      </c>
      <c r="L346" s="69">
        <f>IFERROR(F346/SUM(F335:F346,F621:F631)*100,"")</f>
        <v>1.7241379310344827</v>
      </c>
      <c r="M346" s="69" t="str">
        <f>IFERROR(G346/SUM(G335:G346,G621:G631)*100,"")</f>
        <v/>
      </c>
    </row>
    <row r="347" spans="1:13" ht="12" customHeight="1" x14ac:dyDescent="0.15">
      <c r="A347" s="48" t="s">
        <v>72</v>
      </c>
      <c r="B347" s="49"/>
      <c r="C347" s="49"/>
      <c r="D347" s="49"/>
      <c r="E347" s="49"/>
      <c r="F347" s="49"/>
      <c r="G347" s="49"/>
      <c r="H347" s="5"/>
      <c r="I347" s="5"/>
      <c r="J347" s="5"/>
      <c r="K347" s="5"/>
      <c r="L347" s="5"/>
      <c r="M347" s="13"/>
    </row>
    <row r="348" spans="1:13" ht="12" customHeight="1" x14ac:dyDescent="0.15">
      <c r="A348" s="90" t="s">
        <v>181</v>
      </c>
      <c r="B348" s="91"/>
      <c r="C348" s="91"/>
      <c r="D348" s="91"/>
      <c r="E348" s="91"/>
      <c r="F348" s="91">
        <v>1</v>
      </c>
      <c r="G348" s="92"/>
      <c r="H348" s="69">
        <f t="shared" ref="H348:K348" si="274">(B348/SUM(B348:B358)*100)</f>
        <v>0</v>
      </c>
      <c r="I348" s="69">
        <f t="shared" si="274"/>
        <v>0</v>
      </c>
      <c r="J348" s="69">
        <f t="shared" si="274"/>
        <v>0</v>
      </c>
      <c r="K348" s="69">
        <f t="shared" si="274"/>
        <v>0</v>
      </c>
      <c r="L348" s="69">
        <f>(F348/SUM(F348:F358)*100)</f>
        <v>0.94339622641509435</v>
      </c>
      <c r="M348" s="69" t="e">
        <f>(G348/SUM(G348:G358)*100)</f>
        <v>#DIV/0!</v>
      </c>
    </row>
    <row r="349" spans="1:13" ht="12" customHeight="1" x14ac:dyDescent="0.15">
      <c r="A349" s="50" t="s">
        <v>182</v>
      </c>
      <c r="B349" s="53">
        <v>7</v>
      </c>
      <c r="C349" s="53">
        <v>7</v>
      </c>
      <c r="D349" s="53">
        <v>9</v>
      </c>
      <c r="E349" s="53">
        <v>8</v>
      </c>
      <c r="F349" s="53">
        <v>8</v>
      </c>
      <c r="G349" s="59"/>
      <c r="H349" s="69">
        <f t="shared" ref="H349:K349" si="275">(B349/SUM(B348:B358)*100)</f>
        <v>6.9306930693069315</v>
      </c>
      <c r="I349" s="69">
        <f t="shared" si="275"/>
        <v>7.0000000000000009</v>
      </c>
      <c r="J349" s="69">
        <f t="shared" si="275"/>
        <v>8.1818181818181817</v>
      </c>
      <c r="K349" s="69">
        <f t="shared" si="275"/>
        <v>7.4766355140186906</v>
      </c>
      <c r="L349" s="69">
        <f>(F349/SUM(F348:F358)*100)</f>
        <v>7.5471698113207548</v>
      </c>
      <c r="M349" s="69" t="e">
        <f>(G349/SUM(G348:G358)*100)</f>
        <v>#DIV/0!</v>
      </c>
    </row>
    <row r="350" spans="1:13" ht="12" customHeight="1" x14ac:dyDescent="0.15">
      <c r="A350" s="50" t="s">
        <v>184</v>
      </c>
      <c r="B350" s="53">
        <v>1</v>
      </c>
      <c r="C350" s="53">
        <v>2</v>
      </c>
      <c r="D350" s="53">
        <v>2</v>
      </c>
      <c r="E350" s="53">
        <v>2</v>
      </c>
      <c r="F350" s="53">
        <v>3</v>
      </c>
      <c r="G350" s="59"/>
      <c r="H350" s="69">
        <f t="shared" ref="H350:K350" si="276">(B350/SUM(B348:B358)*100)</f>
        <v>0.99009900990099009</v>
      </c>
      <c r="I350" s="69">
        <f t="shared" si="276"/>
        <v>2</v>
      </c>
      <c r="J350" s="69">
        <f t="shared" si="276"/>
        <v>1.8181818181818181</v>
      </c>
      <c r="K350" s="69">
        <f t="shared" si="276"/>
        <v>1.8691588785046727</v>
      </c>
      <c r="L350" s="69">
        <f>(F350/SUM(F348:F358)*100)</f>
        <v>2.8301886792452833</v>
      </c>
      <c r="M350" s="69" t="e">
        <f>(G350/SUM(G348:G358)*100)</f>
        <v>#DIV/0!</v>
      </c>
    </row>
    <row r="351" spans="1:13" ht="12" customHeight="1" x14ac:dyDescent="0.15">
      <c r="A351" s="50" t="s">
        <v>195</v>
      </c>
      <c r="B351" s="53">
        <v>1</v>
      </c>
      <c r="C351" s="53">
        <v>1</v>
      </c>
      <c r="D351" s="53"/>
      <c r="E351" s="53"/>
      <c r="F351" s="53"/>
      <c r="G351" s="59"/>
      <c r="H351" s="69">
        <f t="shared" ref="H351:K351" si="277">(B351/SUM(B348:B358)*100)</f>
        <v>0.99009900990099009</v>
      </c>
      <c r="I351" s="69">
        <f t="shared" si="277"/>
        <v>1</v>
      </c>
      <c r="J351" s="69">
        <f t="shared" si="277"/>
        <v>0</v>
      </c>
      <c r="K351" s="69">
        <f t="shared" si="277"/>
        <v>0</v>
      </c>
      <c r="L351" s="69">
        <f>(F351/SUM(F348:F358)*100)</f>
        <v>0</v>
      </c>
      <c r="M351" s="69" t="e">
        <f>(G351/SUM(G348:G358)*100)</f>
        <v>#DIV/0!</v>
      </c>
    </row>
    <row r="352" spans="1:13" ht="12" customHeight="1" x14ac:dyDescent="0.15">
      <c r="A352" s="50" t="s">
        <v>185</v>
      </c>
      <c r="B352" s="53">
        <v>18</v>
      </c>
      <c r="C352" s="53">
        <v>12</v>
      </c>
      <c r="D352" s="53">
        <v>13</v>
      </c>
      <c r="E352" s="53">
        <v>12</v>
      </c>
      <c r="F352" s="53">
        <v>12</v>
      </c>
      <c r="G352" s="59"/>
      <c r="H352" s="69">
        <f t="shared" ref="H352:K352" si="278">(B352/SUM(B348:B358)*100)</f>
        <v>17.82178217821782</v>
      </c>
      <c r="I352" s="69">
        <f t="shared" si="278"/>
        <v>12</v>
      </c>
      <c r="J352" s="69">
        <f t="shared" si="278"/>
        <v>11.818181818181818</v>
      </c>
      <c r="K352" s="69">
        <f t="shared" si="278"/>
        <v>11.214953271028037</v>
      </c>
      <c r="L352" s="69">
        <f>(F352/SUM(F348:F358)*100)</f>
        <v>11.320754716981133</v>
      </c>
      <c r="M352" s="69" t="e">
        <f>(G352/SUM(G348:G358)*100)</f>
        <v>#DIV/0!</v>
      </c>
    </row>
    <row r="353" spans="1:13" ht="12" customHeight="1" x14ac:dyDescent="0.15">
      <c r="A353" s="50" t="s">
        <v>186</v>
      </c>
      <c r="B353" s="53"/>
      <c r="C353" s="53"/>
      <c r="D353" s="53">
        <v>1</v>
      </c>
      <c r="E353" s="53">
        <v>1</v>
      </c>
      <c r="F353" s="53"/>
      <c r="G353" s="59"/>
      <c r="H353" s="69">
        <f t="shared" ref="H353:K353" si="279">(B353/SUM(B348:B358)*100)</f>
        <v>0</v>
      </c>
      <c r="I353" s="69">
        <f t="shared" si="279"/>
        <v>0</v>
      </c>
      <c r="J353" s="69">
        <f t="shared" si="279"/>
        <v>0.90909090909090906</v>
      </c>
      <c r="K353" s="69">
        <f t="shared" si="279"/>
        <v>0.93457943925233633</v>
      </c>
      <c r="L353" s="69">
        <f>(F353/SUM(F348:F358)*100)</f>
        <v>0</v>
      </c>
      <c r="M353" s="69" t="e">
        <f>(G353/SUM(G348:G358)*100)</f>
        <v>#DIV/0!</v>
      </c>
    </row>
    <row r="354" spans="1:13" ht="12" customHeight="1" x14ac:dyDescent="0.15">
      <c r="A354" s="50" t="s">
        <v>187</v>
      </c>
      <c r="B354" s="53">
        <v>19</v>
      </c>
      <c r="C354" s="53">
        <v>19</v>
      </c>
      <c r="D354" s="53">
        <v>15</v>
      </c>
      <c r="E354" s="53">
        <v>13</v>
      </c>
      <c r="F354" s="53">
        <v>11</v>
      </c>
      <c r="G354" s="59"/>
      <c r="H354" s="69">
        <f t="shared" ref="H354:K354" si="280">(B354/SUM(B348:B358)*100)</f>
        <v>18.811881188118811</v>
      </c>
      <c r="I354" s="69">
        <f t="shared" si="280"/>
        <v>19</v>
      </c>
      <c r="J354" s="69">
        <f t="shared" si="280"/>
        <v>13.636363636363635</v>
      </c>
      <c r="K354" s="69">
        <f t="shared" si="280"/>
        <v>12.149532710280374</v>
      </c>
      <c r="L354" s="69">
        <f>(F354/SUM(F348:F358)*100)</f>
        <v>10.377358490566039</v>
      </c>
      <c r="M354" s="69" t="e">
        <f>(G354/SUM(G348:G358)*100)</f>
        <v>#DIV/0!</v>
      </c>
    </row>
    <row r="355" spans="1:13" ht="12" customHeight="1" x14ac:dyDescent="0.15">
      <c r="A355" s="50" t="s">
        <v>188</v>
      </c>
      <c r="B355" s="53">
        <v>11</v>
      </c>
      <c r="C355" s="53">
        <v>13</v>
      </c>
      <c r="D355" s="53">
        <v>8</v>
      </c>
      <c r="E355" s="53">
        <v>9</v>
      </c>
      <c r="F355" s="53">
        <v>12</v>
      </c>
      <c r="G355" s="59"/>
      <c r="H355" s="69">
        <f t="shared" ref="H355:K355" si="281">(B355/SUM(B348:B358)*100)</f>
        <v>10.891089108910892</v>
      </c>
      <c r="I355" s="69">
        <f t="shared" si="281"/>
        <v>13</v>
      </c>
      <c r="J355" s="69">
        <f t="shared" si="281"/>
        <v>7.2727272727272725</v>
      </c>
      <c r="K355" s="69">
        <f t="shared" si="281"/>
        <v>8.4112149532710276</v>
      </c>
      <c r="L355" s="69">
        <f>(F355/SUM(F348:F358)*100)</f>
        <v>11.320754716981133</v>
      </c>
      <c r="M355" s="69" t="e">
        <f>(G355/SUM(G348:G358)*100)</f>
        <v>#DIV/0!</v>
      </c>
    </row>
    <row r="356" spans="1:13" ht="12" customHeight="1" x14ac:dyDescent="0.15">
      <c r="A356" s="50" t="s">
        <v>189</v>
      </c>
      <c r="B356" s="53">
        <v>10</v>
      </c>
      <c r="C356" s="53">
        <v>10</v>
      </c>
      <c r="D356" s="53">
        <v>24</v>
      </c>
      <c r="E356" s="53">
        <v>24</v>
      </c>
      <c r="F356" s="53">
        <v>23</v>
      </c>
      <c r="G356" s="59"/>
      <c r="H356" s="69">
        <f t="shared" ref="H356:K356" si="282">(B356/SUM(B348:B358)*100)</f>
        <v>9.9009900990099009</v>
      </c>
      <c r="I356" s="69">
        <f t="shared" si="282"/>
        <v>10</v>
      </c>
      <c r="J356" s="69">
        <f t="shared" si="282"/>
        <v>21.818181818181817</v>
      </c>
      <c r="K356" s="69">
        <f t="shared" si="282"/>
        <v>22.429906542056074</v>
      </c>
      <c r="L356" s="69">
        <f>(F356/SUM(F348:F358)*100)</f>
        <v>21.69811320754717</v>
      </c>
      <c r="M356" s="69" t="e">
        <f>(G356/SUM(G348:G358)*100)</f>
        <v>#DIV/0!</v>
      </c>
    </row>
    <row r="357" spans="1:13" ht="12" customHeight="1" x14ac:dyDescent="0.15">
      <c r="A357" s="50" t="s">
        <v>190</v>
      </c>
      <c r="B357" s="53">
        <v>28</v>
      </c>
      <c r="C357" s="53">
        <v>29</v>
      </c>
      <c r="D357" s="53">
        <v>31</v>
      </c>
      <c r="E357" s="53">
        <v>33</v>
      </c>
      <c r="F357" s="53">
        <v>32</v>
      </c>
      <c r="G357" s="59"/>
      <c r="H357" s="69">
        <f t="shared" ref="H357:K357" si="283">(B357/SUM(B348:B358)*100)</f>
        <v>27.722772277227726</v>
      </c>
      <c r="I357" s="69">
        <f t="shared" si="283"/>
        <v>28.999999999999996</v>
      </c>
      <c r="J357" s="69">
        <f t="shared" si="283"/>
        <v>28.18181818181818</v>
      </c>
      <c r="K357" s="69">
        <f t="shared" si="283"/>
        <v>30.841121495327101</v>
      </c>
      <c r="L357" s="69">
        <f>(F357/SUM(F348:F358)*100)</f>
        <v>30.188679245283019</v>
      </c>
      <c r="M357" s="69" t="e">
        <f>(G357/SUM(G348:G358)*100)</f>
        <v>#DIV/0!</v>
      </c>
    </row>
    <row r="358" spans="1:13" ht="12" customHeight="1" x14ac:dyDescent="0.15">
      <c r="A358" s="50" t="s">
        <v>191</v>
      </c>
      <c r="B358" s="53">
        <v>6</v>
      </c>
      <c r="C358" s="53">
        <v>7</v>
      </c>
      <c r="D358" s="53">
        <v>7</v>
      </c>
      <c r="E358" s="53">
        <v>5</v>
      </c>
      <c r="F358" s="53">
        <v>4</v>
      </c>
      <c r="G358" s="59"/>
      <c r="H358" s="69">
        <f t="shared" ref="H358:K358" si="284">(B358/SUM(B348:B358)*100)</f>
        <v>5.9405940594059405</v>
      </c>
      <c r="I358" s="69">
        <f t="shared" si="284"/>
        <v>7.0000000000000009</v>
      </c>
      <c r="J358" s="69">
        <f t="shared" si="284"/>
        <v>6.3636363636363633</v>
      </c>
      <c r="K358" s="69">
        <f t="shared" si="284"/>
        <v>4.6728971962616823</v>
      </c>
      <c r="L358" s="69">
        <f>(F358/SUM(F348:F358)*100)</f>
        <v>3.7735849056603774</v>
      </c>
      <c r="M358" s="69" t="e">
        <f>(G358/SUM(G348:G358)*100)</f>
        <v>#DIV/0!</v>
      </c>
    </row>
    <row r="359" spans="1:13" s="6" customFormat="1" x14ac:dyDescent="0.15">
      <c r="B359" s="44"/>
      <c r="C359" s="44"/>
      <c r="D359" s="44"/>
      <c r="E359" s="44"/>
      <c r="F359" s="44"/>
      <c r="G359" s="44"/>
    </row>
    <row r="360" spans="1:13" ht="12" customHeight="1" x14ac:dyDescent="0.15">
      <c r="A360" s="6"/>
      <c r="B360" s="99"/>
      <c r="C360" s="100"/>
      <c r="D360" s="100" t="s">
        <v>178</v>
      </c>
      <c r="E360" s="100"/>
      <c r="F360" s="100"/>
      <c r="G360" s="101"/>
      <c r="H360" s="99"/>
      <c r="I360" s="100"/>
      <c r="J360" s="100" t="s">
        <v>179</v>
      </c>
      <c r="K360" s="100"/>
      <c r="L360" s="100"/>
      <c r="M360" s="101"/>
    </row>
    <row r="361" spans="1:13" ht="12" customHeight="1" x14ac:dyDescent="0.15">
      <c r="A361" s="6"/>
      <c r="B361" s="2" t="s">
        <v>33</v>
      </c>
      <c r="C361" s="2" t="s">
        <v>34</v>
      </c>
      <c r="D361" s="2" t="s">
        <v>35</v>
      </c>
      <c r="E361" s="2" t="s">
        <v>36</v>
      </c>
      <c r="F361" s="2" t="s">
        <v>37</v>
      </c>
      <c r="G361" s="2" t="s">
        <v>38</v>
      </c>
      <c r="H361" s="2" t="s">
        <v>33</v>
      </c>
      <c r="I361" s="2" t="s">
        <v>34</v>
      </c>
      <c r="J361" s="2" t="s">
        <v>35</v>
      </c>
      <c r="K361" s="2" t="s">
        <v>36</v>
      </c>
      <c r="L361" s="2" t="s">
        <v>37</v>
      </c>
      <c r="M361" s="2" t="s">
        <v>37</v>
      </c>
    </row>
    <row r="362" spans="1:13" ht="12" customHeight="1" x14ac:dyDescent="0.15">
      <c r="A362" s="48" t="s">
        <v>73</v>
      </c>
      <c r="B362" s="49"/>
      <c r="C362" s="49"/>
      <c r="D362" s="49"/>
      <c r="E362" s="49"/>
      <c r="F362" s="49"/>
      <c r="G362" s="49"/>
      <c r="H362" s="5"/>
      <c r="I362" s="5"/>
      <c r="J362" s="5"/>
      <c r="K362" s="5"/>
      <c r="L362" s="5"/>
      <c r="M362" s="13"/>
    </row>
    <row r="363" spans="1:13" ht="12" customHeight="1" x14ac:dyDescent="0.15">
      <c r="A363" s="90" t="s">
        <v>181</v>
      </c>
      <c r="B363" s="91"/>
      <c r="C363" s="91"/>
      <c r="D363" s="91"/>
      <c r="E363" s="91"/>
      <c r="F363" s="91">
        <v>1</v>
      </c>
      <c r="G363" s="92"/>
      <c r="H363" s="14">
        <f t="shared" ref="H363:K363" si="285">(B363/SUM(B363:B373)*100)</f>
        <v>0</v>
      </c>
      <c r="I363" s="14">
        <f t="shared" si="285"/>
        <v>0</v>
      </c>
      <c r="J363" s="14">
        <f t="shared" si="285"/>
        <v>0</v>
      </c>
      <c r="K363" s="14">
        <f t="shared" si="285"/>
        <v>0</v>
      </c>
      <c r="L363" s="14">
        <f>(F363/SUM(F363:F373)*100)</f>
        <v>1.0752688172043012</v>
      </c>
      <c r="M363" s="14" t="e">
        <f>(G363/SUM(G363:G373)*100)</f>
        <v>#DIV/0!</v>
      </c>
    </row>
    <row r="364" spans="1:13" ht="12" customHeight="1" x14ac:dyDescent="0.15">
      <c r="A364" s="50" t="s">
        <v>182</v>
      </c>
      <c r="B364" s="53">
        <v>7</v>
      </c>
      <c r="C364" s="53">
        <v>8</v>
      </c>
      <c r="D364" s="53">
        <v>9</v>
      </c>
      <c r="E364" s="53">
        <v>9</v>
      </c>
      <c r="F364" s="53">
        <v>8</v>
      </c>
      <c r="G364" s="59"/>
      <c r="H364" s="14">
        <f t="shared" ref="H364:K364" si="286">(B364/SUM(B363:B373)*100)</f>
        <v>7.9545454545454541</v>
      </c>
      <c r="I364" s="14">
        <f t="shared" si="286"/>
        <v>9.3023255813953494</v>
      </c>
      <c r="J364" s="14">
        <f t="shared" si="286"/>
        <v>9.2783505154639183</v>
      </c>
      <c r="K364" s="14">
        <f t="shared" si="286"/>
        <v>9.5744680851063837</v>
      </c>
      <c r="L364" s="14">
        <f>(F364/SUM(F363:F373)*100)</f>
        <v>8.6021505376344098</v>
      </c>
      <c r="M364" s="14" t="e">
        <f>(G364/SUM(G363:G373)*100)</f>
        <v>#DIV/0!</v>
      </c>
    </row>
    <row r="365" spans="1:13" ht="12" customHeight="1" x14ac:dyDescent="0.15">
      <c r="A365" s="50" t="s">
        <v>184</v>
      </c>
      <c r="B365" s="53"/>
      <c r="C365" s="53">
        <v>2</v>
      </c>
      <c r="D365" s="53">
        <v>2</v>
      </c>
      <c r="E365" s="53">
        <v>2</v>
      </c>
      <c r="F365" s="53">
        <v>3</v>
      </c>
      <c r="G365" s="59"/>
      <c r="H365" s="14">
        <f t="shared" ref="H365:K365" si="287">(B365/SUM(B363:B373)*100)</f>
        <v>0</v>
      </c>
      <c r="I365" s="14">
        <f t="shared" si="287"/>
        <v>2.3255813953488373</v>
      </c>
      <c r="J365" s="14">
        <f t="shared" si="287"/>
        <v>2.0618556701030926</v>
      </c>
      <c r="K365" s="14">
        <f t="shared" si="287"/>
        <v>2.1276595744680851</v>
      </c>
      <c r="L365" s="14">
        <f>(F365/SUM(F363:F373)*100)</f>
        <v>3.225806451612903</v>
      </c>
      <c r="M365" s="14" t="e">
        <f>(G365/SUM(G363:G373)*100)</f>
        <v>#DIV/0!</v>
      </c>
    </row>
    <row r="366" spans="1:13" ht="12" customHeight="1" x14ac:dyDescent="0.15">
      <c r="A366" s="50" t="s">
        <v>195</v>
      </c>
      <c r="B366" s="53">
        <v>1</v>
      </c>
      <c r="C366" s="53">
        <v>1</v>
      </c>
      <c r="D366" s="53"/>
      <c r="E366" s="53"/>
      <c r="F366" s="53"/>
      <c r="G366" s="59"/>
      <c r="H366" s="14">
        <f t="shared" ref="H366:K366" si="288">(B366/SUM(B363:B373)*100)</f>
        <v>1.1363636363636365</v>
      </c>
      <c r="I366" s="14">
        <f t="shared" si="288"/>
        <v>1.1627906976744187</v>
      </c>
      <c r="J366" s="14">
        <f t="shared" si="288"/>
        <v>0</v>
      </c>
      <c r="K366" s="14">
        <f t="shared" si="288"/>
        <v>0</v>
      </c>
      <c r="L366" s="14">
        <f>(F366/SUM(F363:F373)*100)</f>
        <v>0</v>
      </c>
      <c r="M366" s="14" t="e">
        <f>(G366/SUM(G363:G373)*100)</f>
        <v>#DIV/0!</v>
      </c>
    </row>
    <row r="367" spans="1:13" ht="12" customHeight="1" x14ac:dyDescent="0.15">
      <c r="A367" s="50" t="s">
        <v>185</v>
      </c>
      <c r="B367" s="53">
        <v>11</v>
      </c>
      <c r="C367" s="53">
        <v>8</v>
      </c>
      <c r="D367" s="53">
        <v>9</v>
      </c>
      <c r="E367" s="53">
        <v>8</v>
      </c>
      <c r="F367" s="53">
        <v>8</v>
      </c>
      <c r="G367" s="59"/>
      <c r="H367" s="14">
        <f t="shared" ref="H367:K367" si="289">(B367/SUM(B363:B373)*100)</f>
        <v>12.5</v>
      </c>
      <c r="I367" s="14">
        <f t="shared" si="289"/>
        <v>9.3023255813953494</v>
      </c>
      <c r="J367" s="14">
        <f t="shared" si="289"/>
        <v>9.2783505154639183</v>
      </c>
      <c r="K367" s="14">
        <f t="shared" si="289"/>
        <v>8.5106382978723403</v>
      </c>
      <c r="L367" s="14">
        <f>(F367/SUM(F363:F373)*100)</f>
        <v>8.6021505376344098</v>
      </c>
      <c r="M367" s="14" t="e">
        <f>(G367/SUM(G363:G373)*100)</f>
        <v>#DIV/0!</v>
      </c>
    </row>
    <row r="368" spans="1:13" ht="12" customHeight="1" x14ac:dyDescent="0.15">
      <c r="A368" s="50" t="s">
        <v>186</v>
      </c>
      <c r="B368" s="53"/>
      <c r="C368" s="53"/>
      <c r="D368" s="53"/>
      <c r="E368" s="53">
        <v>1</v>
      </c>
      <c r="F368" s="53"/>
      <c r="G368" s="59"/>
      <c r="H368" s="14">
        <f t="shared" ref="H368:K368" si="290">(B368/SUM(B363:B373)*100)</f>
        <v>0</v>
      </c>
      <c r="I368" s="14">
        <f t="shared" si="290"/>
        <v>0</v>
      </c>
      <c r="J368" s="14">
        <f t="shared" si="290"/>
        <v>0</v>
      </c>
      <c r="K368" s="14">
        <f t="shared" si="290"/>
        <v>1.0638297872340425</v>
      </c>
      <c r="L368" s="14">
        <f>(F368/SUM(F363:F373)*100)</f>
        <v>0</v>
      </c>
      <c r="M368" s="14" t="e">
        <f>(G368/SUM(G363:G373)*100)</f>
        <v>#DIV/0!</v>
      </c>
    </row>
    <row r="369" spans="1:13" ht="12" customHeight="1" x14ac:dyDescent="0.15">
      <c r="A369" s="50" t="s">
        <v>187</v>
      </c>
      <c r="B369" s="53">
        <v>16</v>
      </c>
      <c r="C369" s="53">
        <v>17</v>
      </c>
      <c r="D369" s="53">
        <v>14</v>
      </c>
      <c r="E369" s="53">
        <v>13</v>
      </c>
      <c r="F369" s="53">
        <v>11</v>
      </c>
      <c r="G369" s="59"/>
      <c r="H369" s="14">
        <f t="shared" ref="H369:K369" si="291">(B369/SUM(B363:B373)*100)</f>
        <v>18.181818181818183</v>
      </c>
      <c r="I369" s="14">
        <f t="shared" si="291"/>
        <v>19.767441860465116</v>
      </c>
      <c r="J369" s="14">
        <f t="shared" si="291"/>
        <v>14.432989690721648</v>
      </c>
      <c r="K369" s="14">
        <f t="shared" si="291"/>
        <v>13.829787234042554</v>
      </c>
      <c r="L369" s="14">
        <f>(F369/SUM(F363:F373)*100)</f>
        <v>11.827956989247312</v>
      </c>
      <c r="M369" s="14" t="e">
        <f>(G369/SUM(G363:G373)*100)</f>
        <v>#DIV/0!</v>
      </c>
    </row>
    <row r="370" spans="1:13" ht="12" customHeight="1" x14ac:dyDescent="0.15">
      <c r="A370" s="50" t="s">
        <v>188</v>
      </c>
      <c r="B370" s="53">
        <v>12</v>
      </c>
      <c r="C370" s="53">
        <v>13</v>
      </c>
      <c r="D370" s="53">
        <v>8</v>
      </c>
      <c r="E370" s="53">
        <v>8</v>
      </c>
      <c r="F370" s="53">
        <v>11</v>
      </c>
      <c r="G370" s="59"/>
      <c r="H370" s="14">
        <f t="shared" ref="H370:K370" si="292">(B370/SUM(B363:B373)*100)</f>
        <v>13.636363636363635</v>
      </c>
      <c r="I370" s="14">
        <f t="shared" si="292"/>
        <v>15.11627906976744</v>
      </c>
      <c r="J370" s="14">
        <f t="shared" si="292"/>
        <v>8.2474226804123703</v>
      </c>
      <c r="K370" s="14">
        <f t="shared" si="292"/>
        <v>8.5106382978723403</v>
      </c>
      <c r="L370" s="14">
        <f>(F370/SUM(F363:F373)*100)</f>
        <v>11.827956989247312</v>
      </c>
      <c r="M370" s="14" t="e">
        <f>(G370/SUM(G363:G373)*100)</f>
        <v>#DIV/0!</v>
      </c>
    </row>
    <row r="371" spans="1:13" ht="12" customHeight="1" x14ac:dyDescent="0.15">
      <c r="A371" s="50" t="s">
        <v>189</v>
      </c>
      <c r="B371" s="53">
        <v>9</v>
      </c>
      <c r="C371" s="53">
        <v>5</v>
      </c>
      <c r="D371" s="53">
        <v>19</v>
      </c>
      <c r="E371" s="53">
        <v>18</v>
      </c>
      <c r="F371" s="53">
        <v>18</v>
      </c>
      <c r="G371" s="59"/>
      <c r="H371" s="14">
        <f t="shared" ref="H371:K371" si="293">(B371/SUM(B363:B373)*100)</f>
        <v>10.227272727272728</v>
      </c>
      <c r="I371" s="14">
        <f t="shared" si="293"/>
        <v>5.8139534883720927</v>
      </c>
      <c r="J371" s="14">
        <f t="shared" si="293"/>
        <v>19.587628865979383</v>
      </c>
      <c r="K371" s="14">
        <f t="shared" si="293"/>
        <v>19.148936170212767</v>
      </c>
      <c r="L371" s="14">
        <f>(F371/SUM(F363:F373)*100)</f>
        <v>19.35483870967742</v>
      </c>
      <c r="M371" s="14" t="e">
        <f>(G371/SUM(G363:G373)*100)</f>
        <v>#DIV/0!</v>
      </c>
    </row>
    <row r="372" spans="1:13" ht="12" customHeight="1" x14ac:dyDescent="0.15">
      <c r="A372" s="50" t="s">
        <v>190</v>
      </c>
      <c r="B372" s="53">
        <v>26</v>
      </c>
      <c r="C372" s="53">
        <v>25</v>
      </c>
      <c r="D372" s="53">
        <v>29</v>
      </c>
      <c r="E372" s="53">
        <v>30</v>
      </c>
      <c r="F372" s="53">
        <v>29</v>
      </c>
      <c r="G372" s="59"/>
      <c r="H372" s="14">
        <f t="shared" ref="H372:K372" si="294">(B372/SUM(B363:B373)*100)</f>
        <v>29.545454545454547</v>
      </c>
      <c r="I372" s="14">
        <f t="shared" si="294"/>
        <v>29.069767441860467</v>
      </c>
      <c r="J372" s="14">
        <f t="shared" si="294"/>
        <v>29.896907216494846</v>
      </c>
      <c r="K372" s="14">
        <f t="shared" si="294"/>
        <v>31.914893617021278</v>
      </c>
      <c r="L372" s="14">
        <f>(F372/SUM(F363:F373)*100)</f>
        <v>31.182795698924732</v>
      </c>
      <c r="M372" s="14" t="e">
        <f>(G372/SUM(G363:G373)*100)</f>
        <v>#DIV/0!</v>
      </c>
    </row>
    <row r="373" spans="1:13" ht="12" customHeight="1" x14ac:dyDescent="0.15">
      <c r="A373" s="50" t="s">
        <v>191</v>
      </c>
      <c r="B373" s="53">
        <v>6</v>
      </c>
      <c r="C373" s="53">
        <v>7</v>
      </c>
      <c r="D373" s="53">
        <v>7</v>
      </c>
      <c r="E373" s="53">
        <v>5</v>
      </c>
      <c r="F373" s="53">
        <v>4</v>
      </c>
      <c r="G373" s="59"/>
      <c r="H373" s="14">
        <f t="shared" ref="H373:K373" si="295">(B373/SUM(B363:B373)*100)</f>
        <v>6.8181818181818175</v>
      </c>
      <c r="I373" s="14">
        <f t="shared" si="295"/>
        <v>8.1395348837209305</v>
      </c>
      <c r="J373" s="14">
        <f t="shared" si="295"/>
        <v>7.216494845360824</v>
      </c>
      <c r="K373" s="14">
        <f t="shared" si="295"/>
        <v>5.3191489361702127</v>
      </c>
      <c r="L373" s="14">
        <f>(F373/SUM(F363:F373)*100)</f>
        <v>4.3010752688172049</v>
      </c>
      <c r="M373" s="14" t="e">
        <f>(G373/SUM(G363:G373)*100)</f>
        <v>#DIV/0!</v>
      </c>
    </row>
    <row r="374" spans="1:13" ht="12" customHeight="1" x14ac:dyDescent="0.15">
      <c r="A374" s="48" t="s">
        <v>74</v>
      </c>
      <c r="B374" s="49"/>
      <c r="C374" s="49"/>
      <c r="D374" s="49"/>
      <c r="E374" s="49"/>
      <c r="F374" s="49"/>
      <c r="G374" s="49"/>
      <c r="H374" s="5"/>
      <c r="I374" s="5"/>
      <c r="J374" s="5"/>
      <c r="K374" s="5"/>
      <c r="L374" s="5"/>
      <c r="M374" s="13"/>
    </row>
    <row r="375" spans="1:13" ht="12" customHeight="1" x14ac:dyDescent="0.15">
      <c r="A375" s="90" t="s">
        <v>181</v>
      </c>
      <c r="B375" s="91"/>
      <c r="C375" s="91"/>
      <c r="D375" s="91"/>
      <c r="E375" s="91"/>
      <c r="F375" s="91">
        <v>1</v>
      </c>
      <c r="G375" s="92"/>
      <c r="H375" s="14">
        <f t="shared" ref="H375:K375" si="296">(B375/SUM(B375:B385)*100)</f>
        <v>0</v>
      </c>
      <c r="I375" s="14">
        <f t="shared" si="296"/>
        <v>0</v>
      </c>
      <c r="J375" s="14">
        <f t="shared" si="296"/>
        <v>0</v>
      </c>
      <c r="K375" s="14">
        <f t="shared" si="296"/>
        <v>0</v>
      </c>
      <c r="L375" s="14">
        <f>(F375/SUM(F375:F385)*100)</f>
        <v>1.0869565217391304</v>
      </c>
      <c r="M375" s="14" t="e">
        <f>(G375/SUM(G375:G385)*100)</f>
        <v>#DIV/0!</v>
      </c>
    </row>
    <row r="376" spans="1:13" ht="12" customHeight="1" x14ac:dyDescent="0.15">
      <c r="A376" s="50" t="s">
        <v>182</v>
      </c>
      <c r="B376" s="53">
        <v>7</v>
      </c>
      <c r="C376" s="53">
        <v>7</v>
      </c>
      <c r="D376" s="53">
        <v>8</v>
      </c>
      <c r="E376" s="53">
        <v>8</v>
      </c>
      <c r="F376" s="53">
        <v>8</v>
      </c>
      <c r="G376" s="59"/>
      <c r="H376" s="14">
        <f t="shared" ref="H376:K376" si="297">(B376/SUM(B375:B385)*100)</f>
        <v>8.4337349397590362</v>
      </c>
      <c r="I376" s="14">
        <f t="shared" si="297"/>
        <v>8.3333333333333321</v>
      </c>
      <c r="J376" s="14">
        <f t="shared" si="297"/>
        <v>8.5106382978723403</v>
      </c>
      <c r="K376" s="14">
        <f t="shared" si="297"/>
        <v>8.695652173913043</v>
      </c>
      <c r="L376" s="14">
        <f>(F376/SUM(F375:F385)*100)</f>
        <v>8.695652173913043</v>
      </c>
      <c r="M376" s="14" t="e">
        <f>(G376/SUM(G375:G385)*100)</f>
        <v>#DIV/0!</v>
      </c>
    </row>
    <row r="377" spans="1:13" ht="12" customHeight="1" x14ac:dyDescent="0.15">
      <c r="A377" s="50" t="s">
        <v>184</v>
      </c>
      <c r="B377" s="53"/>
      <c r="C377" s="53">
        <v>2</v>
      </c>
      <c r="D377" s="53">
        <v>2</v>
      </c>
      <c r="E377" s="53">
        <v>2</v>
      </c>
      <c r="F377" s="53">
        <v>3</v>
      </c>
      <c r="G377" s="59"/>
      <c r="H377" s="14">
        <f t="shared" ref="H377:K377" si="298">(B377/SUM(B375:B385)*100)</f>
        <v>0</v>
      </c>
      <c r="I377" s="14">
        <f t="shared" si="298"/>
        <v>2.3809523809523809</v>
      </c>
      <c r="J377" s="14">
        <f t="shared" si="298"/>
        <v>2.1276595744680851</v>
      </c>
      <c r="K377" s="14">
        <f t="shared" si="298"/>
        <v>2.1739130434782608</v>
      </c>
      <c r="L377" s="14">
        <f>(F377/SUM(F375:F385)*100)</f>
        <v>3.2608695652173911</v>
      </c>
      <c r="M377" s="14" t="e">
        <f>(G377/SUM(G375:G385)*100)</f>
        <v>#DIV/0!</v>
      </c>
    </row>
    <row r="378" spans="1:13" ht="12" customHeight="1" x14ac:dyDescent="0.15">
      <c r="A378" s="50" t="s">
        <v>195</v>
      </c>
      <c r="B378" s="53">
        <v>1</v>
      </c>
      <c r="C378" s="53">
        <v>1</v>
      </c>
      <c r="D378" s="53"/>
      <c r="E378" s="53"/>
      <c r="F378" s="53"/>
      <c r="G378" s="59"/>
      <c r="H378" s="14">
        <f t="shared" ref="H378:K378" si="299">(B378/SUM(B375:B385)*100)</f>
        <v>1.2048192771084338</v>
      </c>
      <c r="I378" s="14">
        <f t="shared" si="299"/>
        <v>1.1904761904761905</v>
      </c>
      <c r="J378" s="14">
        <f t="shared" si="299"/>
        <v>0</v>
      </c>
      <c r="K378" s="14">
        <f t="shared" si="299"/>
        <v>0</v>
      </c>
      <c r="L378" s="14">
        <f>(F378/SUM(F375:F385)*100)</f>
        <v>0</v>
      </c>
      <c r="M378" s="14" t="e">
        <f>(G378/SUM(G375:G385)*100)</f>
        <v>#DIV/0!</v>
      </c>
    </row>
    <row r="379" spans="1:13" ht="12" customHeight="1" x14ac:dyDescent="0.15">
      <c r="A379" s="50" t="s">
        <v>185</v>
      </c>
      <c r="B379" s="53">
        <v>11</v>
      </c>
      <c r="C379" s="53">
        <v>8</v>
      </c>
      <c r="D379" s="53">
        <v>9</v>
      </c>
      <c r="E379" s="53">
        <v>8</v>
      </c>
      <c r="F379" s="53">
        <v>8</v>
      </c>
      <c r="G379" s="59"/>
      <c r="H379" s="14">
        <f t="shared" ref="H379:K379" si="300">(B379/SUM(B375:B385)*100)</f>
        <v>13.253012048192772</v>
      </c>
      <c r="I379" s="14">
        <f t="shared" si="300"/>
        <v>9.5238095238095237</v>
      </c>
      <c r="J379" s="14">
        <f t="shared" si="300"/>
        <v>9.5744680851063837</v>
      </c>
      <c r="K379" s="14">
        <f t="shared" si="300"/>
        <v>8.695652173913043</v>
      </c>
      <c r="L379" s="14">
        <f>(F379/SUM(F375:F385)*100)</f>
        <v>8.695652173913043</v>
      </c>
      <c r="M379" s="14" t="e">
        <f>(G379/SUM(G375:G385)*100)</f>
        <v>#DIV/0!</v>
      </c>
    </row>
    <row r="380" spans="1:13" ht="12" customHeight="1" x14ac:dyDescent="0.15">
      <c r="A380" s="50" t="s">
        <v>186</v>
      </c>
      <c r="B380" s="53"/>
      <c r="C380" s="53"/>
      <c r="D380" s="53"/>
      <c r="E380" s="53">
        <v>1</v>
      </c>
      <c r="F380" s="53"/>
      <c r="G380" s="59"/>
      <c r="H380" s="14">
        <f t="shared" ref="H380:K380" si="301">(B380/SUM(B375:B385)*100)</f>
        <v>0</v>
      </c>
      <c r="I380" s="14">
        <f t="shared" si="301"/>
        <v>0</v>
      </c>
      <c r="J380" s="14">
        <f t="shared" si="301"/>
        <v>0</v>
      </c>
      <c r="K380" s="14">
        <f t="shared" si="301"/>
        <v>1.0869565217391304</v>
      </c>
      <c r="L380" s="14">
        <f>(F380/SUM(F375:F385)*100)</f>
        <v>0</v>
      </c>
      <c r="M380" s="14" t="e">
        <f>(G380/SUM(G375:G385)*100)</f>
        <v>#DIV/0!</v>
      </c>
    </row>
    <row r="381" spans="1:13" ht="12" customHeight="1" x14ac:dyDescent="0.15">
      <c r="A381" s="50" t="s">
        <v>187</v>
      </c>
      <c r="B381" s="53">
        <v>15</v>
      </c>
      <c r="C381" s="53">
        <v>16</v>
      </c>
      <c r="D381" s="53">
        <v>13</v>
      </c>
      <c r="E381" s="53">
        <v>12</v>
      </c>
      <c r="F381" s="53">
        <v>10</v>
      </c>
      <c r="G381" s="59"/>
      <c r="H381" s="14">
        <f t="shared" ref="H381:K381" si="302">(B381/SUM(B375:B385)*100)</f>
        <v>18.072289156626507</v>
      </c>
      <c r="I381" s="14">
        <f t="shared" si="302"/>
        <v>19.047619047619047</v>
      </c>
      <c r="J381" s="14">
        <f t="shared" si="302"/>
        <v>13.829787234042554</v>
      </c>
      <c r="K381" s="14">
        <f t="shared" si="302"/>
        <v>13.043478260869565</v>
      </c>
      <c r="L381" s="14">
        <f>(F381/SUM(F375:F385)*100)</f>
        <v>10.869565217391305</v>
      </c>
      <c r="M381" s="14" t="e">
        <f>(G381/SUM(G375:G385)*100)</f>
        <v>#DIV/0!</v>
      </c>
    </row>
    <row r="382" spans="1:13" ht="12" customHeight="1" x14ac:dyDescent="0.15">
      <c r="A382" s="50" t="s">
        <v>188</v>
      </c>
      <c r="B382" s="53">
        <v>9</v>
      </c>
      <c r="C382" s="53">
        <v>12</v>
      </c>
      <c r="D382" s="53">
        <v>7</v>
      </c>
      <c r="E382" s="53">
        <v>8</v>
      </c>
      <c r="F382" s="53">
        <v>11</v>
      </c>
      <c r="G382" s="59"/>
      <c r="H382" s="14">
        <f t="shared" ref="H382:K382" si="303">(B382/SUM(B375:B385)*100)</f>
        <v>10.843373493975903</v>
      </c>
      <c r="I382" s="14">
        <f t="shared" si="303"/>
        <v>14.285714285714285</v>
      </c>
      <c r="J382" s="14">
        <f t="shared" si="303"/>
        <v>7.4468085106382977</v>
      </c>
      <c r="K382" s="14">
        <f t="shared" si="303"/>
        <v>8.695652173913043</v>
      </c>
      <c r="L382" s="14">
        <f>(F382/SUM(F375:F385)*100)</f>
        <v>11.956521739130435</v>
      </c>
      <c r="M382" s="14" t="e">
        <f>(G382/SUM(G375:G385)*100)</f>
        <v>#DIV/0!</v>
      </c>
    </row>
    <row r="383" spans="1:13" ht="12" customHeight="1" x14ac:dyDescent="0.15">
      <c r="A383" s="50" t="s">
        <v>189</v>
      </c>
      <c r="B383" s="53">
        <v>8</v>
      </c>
      <c r="C383" s="53">
        <v>5</v>
      </c>
      <c r="D383" s="53">
        <v>19</v>
      </c>
      <c r="E383" s="53">
        <v>18</v>
      </c>
      <c r="F383" s="53">
        <v>17</v>
      </c>
      <c r="G383" s="59"/>
      <c r="H383" s="14">
        <f t="shared" ref="H383:K383" si="304">(B383/SUM(B375:B385)*100)</f>
        <v>9.6385542168674707</v>
      </c>
      <c r="I383" s="14">
        <f t="shared" si="304"/>
        <v>5.9523809523809517</v>
      </c>
      <c r="J383" s="14">
        <f t="shared" si="304"/>
        <v>20.212765957446805</v>
      </c>
      <c r="K383" s="14">
        <f t="shared" si="304"/>
        <v>19.565217391304348</v>
      </c>
      <c r="L383" s="14">
        <f>(F383/SUM(F375:F385)*100)</f>
        <v>18.478260869565215</v>
      </c>
      <c r="M383" s="14" t="e">
        <f>(G383/SUM(G375:G385)*100)</f>
        <v>#DIV/0!</v>
      </c>
    </row>
    <row r="384" spans="1:13" ht="12" customHeight="1" x14ac:dyDescent="0.15">
      <c r="A384" s="50" t="s">
        <v>190</v>
      </c>
      <c r="B384" s="53">
        <v>26</v>
      </c>
      <c r="C384" s="53">
        <v>26</v>
      </c>
      <c r="D384" s="53">
        <v>29</v>
      </c>
      <c r="E384" s="53">
        <v>30</v>
      </c>
      <c r="F384" s="53">
        <v>30</v>
      </c>
      <c r="G384" s="59"/>
      <c r="H384" s="14">
        <f t="shared" ref="H384:K384" si="305">(B384/SUM(B375:B385)*100)</f>
        <v>31.325301204819279</v>
      </c>
      <c r="I384" s="14">
        <f t="shared" si="305"/>
        <v>30.952380952380953</v>
      </c>
      <c r="J384" s="14">
        <f t="shared" si="305"/>
        <v>30.851063829787233</v>
      </c>
      <c r="K384" s="14">
        <f t="shared" si="305"/>
        <v>32.608695652173914</v>
      </c>
      <c r="L384" s="14">
        <f>(F384/SUM(F375:F385)*100)</f>
        <v>32.608695652173914</v>
      </c>
      <c r="M384" s="14" t="e">
        <f>(G384/SUM(G375:G385)*100)</f>
        <v>#DIV/0!</v>
      </c>
    </row>
    <row r="385" spans="1:13" ht="12" customHeight="1" x14ac:dyDescent="0.15">
      <c r="A385" s="50" t="s">
        <v>191</v>
      </c>
      <c r="B385" s="53">
        <v>6</v>
      </c>
      <c r="C385" s="53">
        <v>7</v>
      </c>
      <c r="D385" s="53">
        <v>7</v>
      </c>
      <c r="E385" s="53">
        <v>5</v>
      </c>
      <c r="F385" s="53">
        <v>4</v>
      </c>
      <c r="G385" s="59"/>
      <c r="H385" s="14">
        <f t="shared" ref="H385:K385" si="306">(B385/SUM(B375:B385)*100)</f>
        <v>7.2289156626506017</v>
      </c>
      <c r="I385" s="14">
        <f t="shared" si="306"/>
        <v>8.3333333333333321</v>
      </c>
      <c r="J385" s="14">
        <f t="shared" si="306"/>
        <v>7.4468085106382977</v>
      </c>
      <c r="K385" s="14">
        <f t="shared" si="306"/>
        <v>5.4347826086956523</v>
      </c>
      <c r="L385" s="14">
        <f>(F385/SUM(F375:F385)*100)</f>
        <v>4.3478260869565215</v>
      </c>
      <c r="M385" s="14" t="e">
        <f>(G385/SUM(G375:G385)*100)</f>
        <v>#DIV/0!</v>
      </c>
    </row>
    <row r="386" spans="1:13" s="6" customFormat="1" x14ac:dyDescent="0.15">
      <c r="B386" s="44"/>
      <c r="C386" s="44"/>
      <c r="D386" s="44"/>
      <c r="E386" s="44"/>
      <c r="F386" s="44"/>
      <c r="G386" s="44"/>
    </row>
    <row r="387" spans="1:13" ht="12" customHeight="1" x14ac:dyDescent="0.15">
      <c r="A387" s="6"/>
      <c r="B387" s="99"/>
      <c r="C387" s="100"/>
      <c r="D387" s="100" t="s">
        <v>178</v>
      </c>
      <c r="E387" s="100"/>
      <c r="F387" s="100"/>
      <c r="G387" s="101"/>
      <c r="H387" s="99"/>
      <c r="I387" s="100"/>
      <c r="J387" s="100" t="s">
        <v>179</v>
      </c>
      <c r="K387" s="100"/>
      <c r="L387" s="100"/>
      <c r="M387" s="101"/>
    </row>
    <row r="388" spans="1:13" ht="12" customHeight="1" x14ac:dyDescent="0.15">
      <c r="A388" s="6"/>
      <c r="B388" s="2" t="s">
        <v>33</v>
      </c>
      <c r="C388" s="2" t="s">
        <v>34</v>
      </c>
      <c r="D388" s="2" t="s">
        <v>35</v>
      </c>
      <c r="E388" s="2" t="s">
        <v>36</v>
      </c>
      <c r="F388" s="2" t="s">
        <v>37</v>
      </c>
      <c r="G388" s="2" t="s">
        <v>38</v>
      </c>
      <c r="H388" s="2" t="s">
        <v>33</v>
      </c>
      <c r="I388" s="2" t="s">
        <v>34</v>
      </c>
      <c r="J388" s="2" t="s">
        <v>35</v>
      </c>
      <c r="K388" s="2" t="s">
        <v>36</v>
      </c>
      <c r="L388" s="2" t="s">
        <v>37</v>
      </c>
      <c r="M388" s="2" t="s">
        <v>37</v>
      </c>
    </row>
    <row r="389" spans="1:13" ht="12" customHeight="1" x14ac:dyDescent="0.15">
      <c r="A389" s="48" t="s">
        <v>75</v>
      </c>
      <c r="B389" s="49"/>
      <c r="C389" s="49"/>
      <c r="D389" s="49"/>
      <c r="E389" s="49"/>
      <c r="F389" s="49"/>
      <c r="G389" s="49"/>
      <c r="H389" s="5"/>
      <c r="I389" s="5"/>
      <c r="J389" s="5"/>
      <c r="K389" s="5"/>
      <c r="L389" s="5"/>
      <c r="M389" s="13"/>
    </row>
    <row r="390" spans="1:13" ht="12" customHeight="1" x14ac:dyDescent="0.15">
      <c r="A390" s="90" t="s">
        <v>181</v>
      </c>
      <c r="B390" s="91"/>
      <c r="C390" s="91"/>
      <c r="D390" s="91"/>
      <c r="E390" s="91"/>
      <c r="F390" s="91">
        <v>1</v>
      </c>
      <c r="G390" s="92"/>
      <c r="H390" s="57">
        <f t="shared" ref="H390:K390" si="307">(B390/SUM(B390:B400)*100)</f>
        <v>0</v>
      </c>
      <c r="I390" s="57">
        <f t="shared" si="307"/>
        <v>0</v>
      </c>
      <c r="J390" s="57">
        <f t="shared" si="307"/>
        <v>0</v>
      </c>
      <c r="K390" s="57">
        <f t="shared" si="307"/>
        <v>0</v>
      </c>
      <c r="L390" s="57">
        <f>(F390/SUM(F390:F400)*100)</f>
        <v>1.2345679012345678</v>
      </c>
      <c r="M390" s="57" t="e">
        <f>(G390/SUM(G390:G400)*100)</f>
        <v>#DIV/0!</v>
      </c>
    </row>
    <row r="391" spans="1:13" ht="12" customHeight="1" x14ac:dyDescent="0.15">
      <c r="A391" s="50" t="s">
        <v>182</v>
      </c>
      <c r="B391" s="53">
        <v>7</v>
      </c>
      <c r="C391" s="53">
        <v>8</v>
      </c>
      <c r="D391" s="53">
        <v>7</v>
      </c>
      <c r="E391" s="53">
        <v>7</v>
      </c>
      <c r="F391" s="53">
        <v>5</v>
      </c>
      <c r="G391" s="59"/>
      <c r="H391" s="57">
        <f t="shared" ref="H391:K391" si="308">(B391/SUM(B390:B400)*100)</f>
        <v>9.0909090909090917</v>
      </c>
      <c r="I391" s="57">
        <f t="shared" si="308"/>
        <v>10.126582278481013</v>
      </c>
      <c r="J391" s="57">
        <f t="shared" si="308"/>
        <v>8.235294117647058</v>
      </c>
      <c r="K391" s="57">
        <f t="shared" si="308"/>
        <v>8.6419753086419746</v>
      </c>
      <c r="L391" s="57">
        <f>(F391/SUM(F390:F400)*100)</f>
        <v>6.1728395061728394</v>
      </c>
      <c r="M391" s="57" t="e">
        <f>(G391/SUM(G390:G400)*100)</f>
        <v>#DIV/0!</v>
      </c>
    </row>
    <row r="392" spans="1:13" ht="12" customHeight="1" x14ac:dyDescent="0.15">
      <c r="A392" s="50" t="s">
        <v>184</v>
      </c>
      <c r="B392" s="53"/>
      <c r="C392" s="53">
        <v>2</v>
      </c>
      <c r="D392" s="53">
        <v>2</v>
      </c>
      <c r="E392" s="53">
        <v>2</v>
      </c>
      <c r="F392" s="53">
        <v>3</v>
      </c>
      <c r="G392" s="59"/>
      <c r="H392" s="57">
        <f t="shared" ref="H392:K392" si="309">(B392/SUM(B390:B400)*100)</f>
        <v>0</v>
      </c>
      <c r="I392" s="57">
        <f t="shared" si="309"/>
        <v>2.5316455696202533</v>
      </c>
      <c r="J392" s="57">
        <f t="shared" si="309"/>
        <v>2.3529411764705883</v>
      </c>
      <c r="K392" s="57">
        <f t="shared" si="309"/>
        <v>2.4691358024691357</v>
      </c>
      <c r="L392" s="57">
        <f>(F392/SUM(F390:F400)*100)</f>
        <v>3.7037037037037033</v>
      </c>
      <c r="M392" s="57" t="e">
        <f>(G392/SUM(G390:G400)*100)</f>
        <v>#DIV/0!</v>
      </c>
    </row>
    <row r="393" spans="1:13" ht="12" customHeight="1" x14ac:dyDescent="0.15">
      <c r="A393" s="50" t="s">
        <v>195</v>
      </c>
      <c r="B393" s="53">
        <v>1</v>
      </c>
      <c r="C393" s="53"/>
      <c r="D393" s="53"/>
      <c r="E393" s="53"/>
      <c r="F393" s="53"/>
      <c r="G393" s="59"/>
      <c r="H393" s="57">
        <f t="shared" ref="H393:K393" si="310">(B393/SUM(B390:B400)*100)</f>
        <v>1.2987012987012987</v>
      </c>
      <c r="I393" s="57">
        <f t="shared" si="310"/>
        <v>0</v>
      </c>
      <c r="J393" s="57">
        <f t="shared" si="310"/>
        <v>0</v>
      </c>
      <c r="K393" s="57">
        <f t="shared" si="310"/>
        <v>0</v>
      </c>
      <c r="L393" s="57">
        <f>(F393/SUM(F390:F400)*100)</f>
        <v>0</v>
      </c>
      <c r="M393" s="57" t="e">
        <f>(G393/SUM(G390:G400)*100)</f>
        <v>#DIV/0!</v>
      </c>
    </row>
    <row r="394" spans="1:13" ht="12" customHeight="1" x14ac:dyDescent="0.15">
      <c r="A394" s="50" t="s">
        <v>185</v>
      </c>
      <c r="B394" s="53">
        <v>7</v>
      </c>
      <c r="C394" s="53">
        <v>8</v>
      </c>
      <c r="D394" s="53">
        <v>5</v>
      </c>
      <c r="E394" s="53">
        <v>6</v>
      </c>
      <c r="F394" s="53">
        <v>5</v>
      </c>
      <c r="G394" s="59"/>
      <c r="H394" s="57">
        <f t="shared" ref="H394:K394" si="311">(B394/SUM(B390:B400)*100)</f>
        <v>9.0909090909090917</v>
      </c>
      <c r="I394" s="57">
        <f t="shared" si="311"/>
        <v>10.126582278481013</v>
      </c>
      <c r="J394" s="57">
        <f t="shared" si="311"/>
        <v>5.8823529411764701</v>
      </c>
      <c r="K394" s="57">
        <f t="shared" si="311"/>
        <v>7.4074074074074066</v>
      </c>
      <c r="L394" s="57">
        <f>(F394/SUM(F390:F400)*100)</f>
        <v>6.1728395061728394</v>
      </c>
      <c r="M394" s="57" t="e">
        <f>(G394/SUM(G390:G400)*100)</f>
        <v>#DIV/0!</v>
      </c>
    </row>
    <row r="395" spans="1:13" ht="12" customHeight="1" x14ac:dyDescent="0.15">
      <c r="A395" s="50" t="s">
        <v>186</v>
      </c>
      <c r="B395" s="53"/>
      <c r="C395" s="53"/>
      <c r="D395" s="53"/>
      <c r="E395" s="53">
        <v>1</v>
      </c>
      <c r="F395" s="53"/>
      <c r="G395" s="59"/>
      <c r="H395" s="57">
        <f t="shared" ref="H395:K395" si="312">(B395/SUM(B390:B400)*100)</f>
        <v>0</v>
      </c>
      <c r="I395" s="57">
        <f t="shared" si="312"/>
        <v>0</v>
      </c>
      <c r="J395" s="57">
        <f t="shared" si="312"/>
        <v>0</v>
      </c>
      <c r="K395" s="57">
        <f t="shared" si="312"/>
        <v>1.2345679012345678</v>
      </c>
      <c r="L395" s="57">
        <f>(F395/SUM(F390:F400)*100)</f>
        <v>0</v>
      </c>
      <c r="M395" s="57" t="e">
        <f>(G395/SUM(G390:G400)*100)</f>
        <v>#DIV/0!</v>
      </c>
    </row>
    <row r="396" spans="1:13" ht="12" customHeight="1" x14ac:dyDescent="0.15">
      <c r="A396" s="50" t="s">
        <v>187</v>
      </c>
      <c r="B396" s="53">
        <v>13</v>
      </c>
      <c r="C396" s="53">
        <v>15</v>
      </c>
      <c r="D396" s="53">
        <v>12</v>
      </c>
      <c r="E396" s="53">
        <v>11</v>
      </c>
      <c r="F396" s="53">
        <v>10</v>
      </c>
      <c r="G396" s="59"/>
      <c r="H396" s="57">
        <f t="shared" ref="H396:K396" si="313">(B396/SUM(B390:B400)*100)</f>
        <v>16.883116883116884</v>
      </c>
      <c r="I396" s="57">
        <f t="shared" si="313"/>
        <v>18.9873417721519</v>
      </c>
      <c r="J396" s="57">
        <f t="shared" si="313"/>
        <v>14.117647058823529</v>
      </c>
      <c r="K396" s="57">
        <f t="shared" si="313"/>
        <v>13.580246913580247</v>
      </c>
      <c r="L396" s="57">
        <f>(F396/SUM(F390:F400)*100)</f>
        <v>12.345679012345679</v>
      </c>
      <c r="M396" s="57" t="e">
        <f>(G396/SUM(G390:G400)*100)</f>
        <v>#DIV/0!</v>
      </c>
    </row>
    <row r="397" spans="1:13" ht="12" customHeight="1" x14ac:dyDescent="0.15">
      <c r="A397" s="50" t="s">
        <v>188</v>
      </c>
      <c r="B397" s="53">
        <v>11</v>
      </c>
      <c r="C397" s="53">
        <v>11</v>
      </c>
      <c r="D397" s="53">
        <v>8</v>
      </c>
      <c r="E397" s="53">
        <v>8</v>
      </c>
      <c r="F397" s="53">
        <v>11</v>
      </c>
      <c r="G397" s="59"/>
      <c r="H397" s="57">
        <f t="shared" ref="H397:K397" si="314">(B397/SUM(B390:B400)*100)</f>
        <v>14.285714285714285</v>
      </c>
      <c r="I397" s="57">
        <f t="shared" si="314"/>
        <v>13.924050632911392</v>
      </c>
      <c r="J397" s="57">
        <f t="shared" si="314"/>
        <v>9.4117647058823533</v>
      </c>
      <c r="K397" s="57">
        <f t="shared" si="314"/>
        <v>9.8765432098765427</v>
      </c>
      <c r="L397" s="57">
        <f>(F397/SUM(F390:F400)*100)</f>
        <v>13.580246913580247</v>
      </c>
      <c r="M397" s="57" t="e">
        <f>(G397/SUM(G390:G400)*100)</f>
        <v>#DIV/0!</v>
      </c>
    </row>
    <row r="398" spans="1:13" ht="12" customHeight="1" x14ac:dyDescent="0.15">
      <c r="A398" s="50" t="s">
        <v>189</v>
      </c>
      <c r="B398" s="53">
        <v>8</v>
      </c>
      <c r="C398" s="53">
        <v>4</v>
      </c>
      <c r="D398" s="53">
        <v>18</v>
      </c>
      <c r="E398" s="53">
        <v>13</v>
      </c>
      <c r="F398" s="53">
        <v>15</v>
      </c>
      <c r="G398" s="59"/>
      <c r="H398" s="57">
        <f t="shared" ref="H398:K398" si="315">(B398/SUM(B390:B400)*100)</f>
        <v>10.38961038961039</v>
      </c>
      <c r="I398" s="57">
        <f t="shared" si="315"/>
        <v>5.0632911392405067</v>
      </c>
      <c r="J398" s="57">
        <f t="shared" si="315"/>
        <v>21.176470588235293</v>
      </c>
      <c r="K398" s="57">
        <f t="shared" si="315"/>
        <v>16.049382716049383</v>
      </c>
      <c r="L398" s="57">
        <f>(F398/SUM(F390:F400)*100)</f>
        <v>18.518518518518519</v>
      </c>
      <c r="M398" s="57" t="e">
        <f>(G398/SUM(G390:G400)*100)</f>
        <v>#DIV/0!</v>
      </c>
    </row>
    <row r="399" spans="1:13" ht="12" customHeight="1" x14ac:dyDescent="0.15">
      <c r="A399" s="50" t="s">
        <v>190</v>
      </c>
      <c r="B399" s="53">
        <v>25</v>
      </c>
      <c r="C399" s="53">
        <v>25</v>
      </c>
      <c r="D399" s="53">
        <v>28</v>
      </c>
      <c r="E399" s="53">
        <v>29</v>
      </c>
      <c r="F399" s="53">
        <v>28</v>
      </c>
      <c r="G399" s="59"/>
      <c r="H399" s="57">
        <f t="shared" ref="H399:K399" si="316">(B399/SUM(B390:B400)*100)</f>
        <v>32.467532467532465</v>
      </c>
      <c r="I399" s="57">
        <f t="shared" si="316"/>
        <v>31.645569620253166</v>
      </c>
      <c r="J399" s="57">
        <f t="shared" si="316"/>
        <v>32.941176470588232</v>
      </c>
      <c r="K399" s="57">
        <f t="shared" si="316"/>
        <v>35.802469135802468</v>
      </c>
      <c r="L399" s="57">
        <f>(F399/SUM(F390:F400)*100)</f>
        <v>34.567901234567898</v>
      </c>
      <c r="M399" s="57" t="e">
        <f>(G399/SUM(G390:G400)*100)</f>
        <v>#DIV/0!</v>
      </c>
    </row>
    <row r="400" spans="1:13" ht="12" customHeight="1" x14ac:dyDescent="0.15">
      <c r="A400" s="55" t="s">
        <v>191</v>
      </c>
      <c r="B400" s="56">
        <v>5</v>
      </c>
      <c r="C400" s="56">
        <v>6</v>
      </c>
      <c r="D400" s="56">
        <v>5</v>
      </c>
      <c r="E400" s="56">
        <v>4</v>
      </c>
      <c r="F400" s="56">
        <v>3</v>
      </c>
      <c r="G400" s="60"/>
      <c r="H400" s="57">
        <f t="shared" ref="H400:K400" si="317">(B400/SUM(B390:B400)*100)</f>
        <v>6.4935064935064926</v>
      </c>
      <c r="I400" s="57">
        <f t="shared" si="317"/>
        <v>7.59493670886076</v>
      </c>
      <c r="J400" s="57">
        <f t="shared" si="317"/>
        <v>5.8823529411764701</v>
      </c>
      <c r="K400" s="57">
        <f t="shared" si="317"/>
        <v>4.9382716049382713</v>
      </c>
      <c r="L400" s="57">
        <f>(F400/SUM(F390:F400)*100)</f>
        <v>3.7037037037037033</v>
      </c>
      <c r="M400" s="57" t="e">
        <f>(G400/SUM(G390:G400)*100)</f>
        <v>#DIV/0!</v>
      </c>
    </row>
    <row r="401" spans="1:13" ht="12" customHeight="1" x14ac:dyDescent="0.15">
      <c r="A401" s="48" t="s">
        <v>76</v>
      </c>
      <c r="B401" s="49"/>
      <c r="C401" s="49"/>
      <c r="D401" s="49"/>
      <c r="E401" s="49"/>
      <c r="F401" s="49"/>
      <c r="G401" s="49"/>
      <c r="H401" s="5"/>
      <c r="I401" s="5"/>
      <c r="J401" s="5"/>
      <c r="K401" s="5"/>
      <c r="L401" s="5"/>
      <c r="M401" s="13"/>
    </row>
    <row r="402" spans="1:13" ht="12" customHeight="1" x14ac:dyDescent="0.15">
      <c r="A402" s="90" t="s">
        <v>182</v>
      </c>
      <c r="B402" s="91">
        <v>4</v>
      </c>
      <c r="C402" s="91">
        <v>3</v>
      </c>
      <c r="D402" s="91">
        <v>3</v>
      </c>
      <c r="E402" s="91">
        <v>2</v>
      </c>
      <c r="F402" s="91">
        <v>2</v>
      </c>
      <c r="G402" s="92"/>
      <c r="H402" s="69">
        <f t="shared" ref="H402:K402" si="318">(B402/SUM(B402:B411)*100)</f>
        <v>7.1428571428571423</v>
      </c>
      <c r="I402" s="69">
        <f t="shared" si="318"/>
        <v>5.4545454545454541</v>
      </c>
      <c r="J402" s="69">
        <f t="shared" si="318"/>
        <v>5.8823529411764701</v>
      </c>
      <c r="K402" s="69">
        <f t="shared" si="318"/>
        <v>3.9215686274509802</v>
      </c>
      <c r="L402" s="69">
        <f>(F402/SUM(F402:F411)*100)</f>
        <v>3.9215686274509802</v>
      </c>
      <c r="M402" s="69" t="e">
        <f>(G402/SUM(G402:G411)*100)</f>
        <v>#DIV/0!</v>
      </c>
    </row>
    <row r="403" spans="1:13" ht="12" customHeight="1" x14ac:dyDescent="0.15">
      <c r="A403" s="50" t="s">
        <v>184</v>
      </c>
      <c r="B403" s="53">
        <v>1</v>
      </c>
      <c r="C403" s="53"/>
      <c r="D403" s="53"/>
      <c r="E403" s="53"/>
      <c r="F403" s="53">
        <v>1</v>
      </c>
      <c r="G403" s="59"/>
      <c r="H403" s="14">
        <f t="shared" ref="H403:K403" si="319">(B403/SUM(B402:B411)*100)</f>
        <v>1.7857142857142856</v>
      </c>
      <c r="I403" s="14">
        <f t="shared" si="319"/>
        <v>0</v>
      </c>
      <c r="J403" s="14">
        <f t="shared" si="319"/>
        <v>0</v>
      </c>
      <c r="K403" s="14">
        <f t="shared" si="319"/>
        <v>0</v>
      </c>
      <c r="L403" s="14">
        <f>(F403/SUM(F402:F411)*100)</f>
        <v>1.9607843137254901</v>
      </c>
      <c r="M403" s="14" t="e">
        <f>(G403/SUM(G402:G411)*100)</f>
        <v>#DIV/0!</v>
      </c>
    </row>
    <row r="404" spans="1:13" ht="12" customHeight="1" x14ac:dyDescent="0.15">
      <c r="A404" s="50" t="s">
        <v>194</v>
      </c>
      <c r="B404" s="53">
        <v>1</v>
      </c>
      <c r="C404" s="53"/>
      <c r="D404" s="53"/>
      <c r="E404" s="53"/>
      <c r="F404" s="53"/>
      <c r="G404" s="59"/>
      <c r="H404" s="14">
        <f t="shared" ref="H404:K404" si="320">(B404/SUM(B402:B411)*100)</f>
        <v>1.7857142857142856</v>
      </c>
      <c r="I404" s="14">
        <f t="shared" si="320"/>
        <v>0</v>
      </c>
      <c r="J404" s="14">
        <f t="shared" si="320"/>
        <v>0</v>
      </c>
      <c r="K404" s="14">
        <f t="shared" si="320"/>
        <v>0</v>
      </c>
      <c r="L404" s="14">
        <f>(F404/SUM(F402:F411)*100)</f>
        <v>0</v>
      </c>
      <c r="M404" s="14" t="e">
        <f>(G404/SUM(G402:G411)*100)</f>
        <v>#DIV/0!</v>
      </c>
    </row>
    <row r="405" spans="1:13" ht="12" customHeight="1" x14ac:dyDescent="0.15">
      <c r="A405" s="50" t="s">
        <v>185</v>
      </c>
      <c r="B405" s="53">
        <v>12</v>
      </c>
      <c r="C405" s="53">
        <v>9</v>
      </c>
      <c r="D405" s="53">
        <v>8</v>
      </c>
      <c r="E405" s="53">
        <v>9</v>
      </c>
      <c r="F405" s="53">
        <v>9</v>
      </c>
      <c r="G405" s="59"/>
      <c r="H405" s="14">
        <f t="shared" ref="H405:K405" si="321">(B405/SUM(B402:B411)*100)</f>
        <v>21.428571428571427</v>
      </c>
      <c r="I405" s="14">
        <f t="shared" si="321"/>
        <v>16.363636363636363</v>
      </c>
      <c r="J405" s="14">
        <f t="shared" si="321"/>
        <v>15.686274509803921</v>
      </c>
      <c r="K405" s="14">
        <f t="shared" si="321"/>
        <v>17.647058823529413</v>
      </c>
      <c r="L405" s="14">
        <f>(F405/SUM(F402:F411)*100)</f>
        <v>17.647058823529413</v>
      </c>
      <c r="M405" s="14" t="e">
        <f>(G405/SUM(G402:G411)*100)</f>
        <v>#DIV/0!</v>
      </c>
    </row>
    <row r="406" spans="1:13" ht="12" customHeight="1" x14ac:dyDescent="0.15">
      <c r="A406" s="50" t="s">
        <v>186</v>
      </c>
      <c r="B406" s="53"/>
      <c r="C406" s="53"/>
      <c r="D406" s="53">
        <v>1</v>
      </c>
      <c r="E406" s="53"/>
      <c r="F406" s="53"/>
      <c r="G406" s="59"/>
      <c r="H406" s="14">
        <f t="shared" ref="H406:K406" si="322">(B406/SUM(B402:B411)*100)</f>
        <v>0</v>
      </c>
      <c r="I406" s="14">
        <f t="shared" si="322"/>
        <v>0</v>
      </c>
      <c r="J406" s="14">
        <f t="shared" si="322"/>
        <v>1.9607843137254901</v>
      </c>
      <c r="K406" s="14">
        <f t="shared" si="322"/>
        <v>0</v>
      </c>
      <c r="L406" s="14">
        <f>(F406/SUM(F402:F411)*100)</f>
        <v>0</v>
      </c>
      <c r="M406" s="14" t="e">
        <f>(G406/SUM(G402:G411)*100)</f>
        <v>#DIV/0!</v>
      </c>
    </row>
    <row r="407" spans="1:13" ht="12" customHeight="1" x14ac:dyDescent="0.15">
      <c r="A407" s="50" t="s">
        <v>187</v>
      </c>
      <c r="B407" s="53">
        <v>13</v>
      </c>
      <c r="C407" s="53">
        <v>9</v>
      </c>
      <c r="D407" s="53">
        <v>8</v>
      </c>
      <c r="E407" s="53">
        <v>7</v>
      </c>
      <c r="F407" s="53">
        <v>5</v>
      </c>
      <c r="G407" s="59"/>
      <c r="H407" s="14">
        <f t="shared" ref="H407:K407" si="323">(B407/SUM(B402:B411)*100)</f>
        <v>23.214285714285715</v>
      </c>
      <c r="I407" s="14">
        <f t="shared" si="323"/>
        <v>16.363636363636363</v>
      </c>
      <c r="J407" s="14">
        <f t="shared" si="323"/>
        <v>15.686274509803921</v>
      </c>
      <c r="K407" s="14">
        <f t="shared" si="323"/>
        <v>13.725490196078432</v>
      </c>
      <c r="L407" s="14">
        <f>(F407/SUM(F402:F411)*100)</f>
        <v>9.8039215686274517</v>
      </c>
      <c r="M407" s="14" t="e">
        <f>(G407/SUM(G402:G411)*100)</f>
        <v>#DIV/0!</v>
      </c>
    </row>
    <row r="408" spans="1:13" ht="12" customHeight="1" x14ac:dyDescent="0.15">
      <c r="A408" s="50" t="s">
        <v>188</v>
      </c>
      <c r="B408" s="53">
        <v>5</v>
      </c>
      <c r="C408" s="53">
        <v>8</v>
      </c>
      <c r="D408" s="53">
        <v>4</v>
      </c>
      <c r="E408" s="53">
        <v>4</v>
      </c>
      <c r="F408" s="53">
        <v>7</v>
      </c>
      <c r="G408" s="59"/>
      <c r="H408" s="14">
        <f t="shared" ref="H408:K408" si="324">(B408/SUM(B402:B411)*100)</f>
        <v>8.9285714285714288</v>
      </c>
      <c r="I408" s="14">
        <f t="shared" si="324"/>
        <v>14.545454545454545</v>
      </c>
      <c r="J408" s="14">
        <f t="shared" si="324"/>
        <v>7.8431372549019605</v>
      </c>
      <c r="K408" s="14">
        <f t="shared" si="324"/>
        <v>7.8431372549019605</v>
      </c>
      <c r="L408" s="14">
        <f>(F408/SUM(F402:F411)*100)</f>
        <v>13.725490196078432</v>
      </c>
      <c r="M408" s="14" t="e">
        <f>(G408/SUM(G402:G411)*100)</f>
        <v>#DIV/0!</v>
      </c>
    </row>
    <row r="409" spans="1:13" ht="12" customHeight="1" x14ac:dyDescent="0.15">
      <c r="A409" s="50" t="s">
        <v>189</v>
      </c>
      <c r="B409" s="53">
        <v>5</v>
      </c>
      <c r="C409" s="53">
        <v>9</v>
      </c>
      <c r="D409" s="53">
        <v>11</v>
      </c>
      <c r="E409" s="53">
        <v>13</v>
      </c>
      <c r="F409" s="53">
        <v>8</v>
      </c>
      <c r="G409" s="59"/>
      <c r="H409" s="14">
        <f t="shared" ref="H409:K409" si="325">(B409/SUM(B402:B411)*100)</f>
        <v>8.9285714285714288</v>
      </c>
      <c r="I409" s="14">
        <f t="shared" si="325"/>
        <v>16.363636363636363</v>
      </c>
      <c r="J409" s="14">
        <f t="shared" si="325"/>
        <v>21.568627450980394</v>
      </c>
      <c r="K409" s="14">
        <f t="shared" si="325"/>
        <v>25.490196078431371</v>
      </c>
      <c r="L409" s="14">
        <f>(F409/SUM(F402:F411)*100)</f>
        <v>15.686274509803921</v>
      </c>
      <c r="M409" s="14" t="e">
        <f>(G409/SUM(G402:G411)*100)</f>
        <v>#DIV/0!</v>
      </c>
    </row>
    <row r="410" spans="1:13" ht="12" customHeight="1" x14ac:dyDescent="0.15">
      <c r="A410" s="50" t="s">
        <v>190</v>
      </c>
      <c r="B410" s="53">
        <v>12</v>
      </c>
      <c r="C410" s="53">
        <v>14</v>
      </c>
      <c r="D410" s="53">
        <v>14</v>
      </c>
      <c r="E410" s="53">
        <v>14</v>
      </c>
      <c r="F410" s="53">
        <v>17</v>
      </c>
      <c r="G410" s="59"/>
      <c r="H410" s="14">
        <f t="shared" ref="H410:K410" si="326">(B410/SUM(B402:B411)*100)</f>
        <v>21.428571428571427</v>
      </c>
      <c r="I410" s="14">
        <f t="shared" si="326"/>
        <v>25.454545454545453</v>
      </c>
      <c r="J410" s="14">
        <f t="shared" si="326"/>
        <v>27.450980392156865</v>
      </c>
      <c r="K410" s="14">
        <f t="shared" si="326"/>
        <v>27.450980392156865</v>
      </c>
      <c r="L410" s="14">
        <f>(F410/SUM(F402:F411)*100)</f>
        <v>33.333333333333329</v>
      </c>
      <c r="M410" s="14" t="e">
        <f>(G410/SUM(G402:G411)*100)</f>
        <v>#DIV/0!</v>
      </c>
    </row>
    <row r="411" spans="1:13" ht="12" customHeight="1" x14ac:dyDescent="0.15">
      <c r="A411" s="50" t="s">
        <v>191</v>
      </c>
      <c r="B411" s="53">
        <v>3</v>
      </c>
      <c r="C411" s="53">
        <v>3</v>
      </c>
      <c r="D411" s="53">
        <v>2</v>
      </c>
      <c r="E411" s="53">
        <v>2</v>
      </c>
      <c r="F411" s="53">
        <v>2</v>
      </c>
      <c r="G411" s="59"/>
      <c r="H411" s="14">
        <f t="shared" ref="H411:K411" si="327">(B411/SUM(B402:B411)*100)</f>
        <v>5.3571428571428568</v>
      </c>
      <c r="I411" s="14">
        <f t="shared" si="327"/>
        <v>5.4545454545454541</v>
      </c>
      <c r="J411" s="14">
        <f t="shared" si="327"/>
        <v>3.9215686274509802</v>
      </c>
      <c r="K411" s="14">
        <f t="shared" si="327"/>
        <v>3.9215686274509802</v>
      </c>
      <c r="L411" s="14">
        <f>(F411/SUM(F402:F411)*100)</f>
        <v>3.9215686274509802</v>
      </c>
      <c r="M411" s="14" t="e">
        <f>(G411/SUM(G402:G411)*100)</f>
        <v>#DIV/0!</v>
      </c>
    </row>
    <row r="412" spans="1:13" ht="12" customHeight="1" x14ac:dyDescent="0.15">
      <c r="A412" s="48" t="s">
        <v>80</v>
      </c>
      <c r="B412" s="49"/>
      <c r="C412" s="49"/>
      <c r="D412" s="49"/>
      <c r="E412" s="49"/>
      <c r="F412" s="49"/>
      <c r="G412" s="49"/>
      <c r="H412" s="5"/>
      <c r="I412" s="5"/>
      <c r="J412" s="5"/>
      <c r="K412" s="5"/>
      <c r="L412" s="5"/>
      <c r="M412" s="13"/>
    </row>
    <row r="413" spans="1:13" ht="12" customHeight="1" x14ac:dyDescent="0.15">
      <c r="A413" s="90" t="s">
        <v>182</v>
      </c>
      <c r="B413" s="91">
        <v>1</v>
      </c>
      <c r="C413" s="91"/>
      <c r="D413" s="91"/>
      <c r="E413" s="91"/>
      <c r="F413" s="91"/>
      <c r="G413" s="92"/>
      <c r="H413" s="69">
        <f t="shared" ref="H413:K413" si="328">(B413/SUM(B413:B418)*100)</f>
        <v>11.111111111111111</v>
      </c>
      <c r="I413" s="69">
        <f t="shared" si="328"/>
        <v>0</v>
      </c>
      <c r="J413" s="69">
        <f t="shared" si="328"/>
        <v>0</v>
      </c>
      <c r="K413" s="69">
        <f t="shared" si="328"/>
        <v>0</v>
      </c>
      <c r="L413" s="69">
        <f>(F413/SUM(F413:F418)*100)</f>
        <v>0</v>
      </c>
      <c r="M413" s="69" t="e">
        <f>(G413/SUM(G413:G418)*100)</f>
        <v>#DIV/0!</v>
      </c>
    </row>
    <row r="414" spans="1:13" ht="12" customHeight="1" x14ac:dyDescent="0.15">
      <c r="A414" s="50" t="s">
        <v>187</v>
      </c>
      <c r="B414" s="53">
        <v>1</v>
      </c>
      <c r="C414" s="53">
        <v>2</v>
      </c>
      <c r="D414" s="53">
        <v>2</v>
      </c>
      <c r="E414" s="53">
        <v>2</v>
      </c>
      <c r="F414" s="53">
        <v>2</v>
      </c>
      <c r="G414" s="59"/>
      <c r="H414" s="14">
        <f t="shared" ref="H414:K414" si="329">(B414/SUM(B413:B418)*100)</f>
        <v>11.111111111111111</v>
      </c>
      <c r="I414" s="14">
        <f t="shared" si="329"/>
        <v>25</v>
      </c>
      <c r="J414" s="14">
        <f t="shared" si="329"/>
        <v>22.222222222222221</v>
      </c>
      <c r="K414" s="14">
        <f t="shared" si="329"/>
        <v>22.222222222222221</v>
      </c>
      <c r="L414" s="14">
        <f>(F414/SUM(F413:F418)*100)</f>
        <v>20</v>
      </c>
      <c r="M414" s="14" t="e">
        <f>(G414/SUM(G413:G418)*100)</f>
        <v>#DIV/0!</v>
      </c>
    </row>
    <row r="415" spans="1:13" ht="12" customHeight="1" x14ac:dyDescent="0.15">
      <c r="A415" s="50" t="s">
        <v>188</v>
      </c>
      <c r="B415" s="53">
        <v>3</v>
      </c>
      <c r="C415" s="53">
        <v>3</v>
      </c>
      <c r="D415" s="53">
        <v>3</v>
      </c>
      <c r="E415" s="53">
        <v>2</v>
      </c>
      <c r="F415" s="53">
        <v>2</v>
      </c>
      <c r="G415" s="59"/>
      <c r="H415" s="14">
        <f t="shared" ref="H415:K415" si="330">(B415/SUM(B413:B418)*100)</f>
        <v>33.333333333333329</v>
      </c>
      <c r="I415" s="14">
        <f t="shared" si="330"/>
        <v>37.5</v>
      </c>
      <c r="J415" s="14">
        <f t="shared" si="330"/>
        <v>33.333333333333329</v>
      </c>
      <c r="K415" s="14">
        <f t="shared" si="330"/>
        <v>22.222222222222221</v>
      </c>
      <c r="L415" s="14">
        <f>(F415/SUM(F413:F418)*100)</f>
        <v>20</v>
      </c>
      <c r="M415" s="14" t="e">
        <f>(G415/SUM(G413:G418)*100)</f>
        <v>#DIV/0!</v>
      </c>
    </row>
    <row r="416" spans="1:13" ht="12" customHeight="1" x14ac:dyDescent="0.15">
      <c r="A416" s="50" t="s">
        <v>189</v>
      </c>
      <c r="B416" s="53">
        <v>1</v>
      </c>
      <c r="C416" s="53"/>
      <c r="D416" s="53">
        <v>1</v>
      </c>
      <c r="E416" s="53">
        <v>1</v>
      </c>
      <c r="F416" s="53">
        <v>2</v>
      </c>
      <c r="G416" s="59"/>
      <c r="H416" s="14">
        <f t="shared" ref="H416:K416" si="331">(B416/SUM(B413:B418)*100)</f>
        <v>11.111111111111111</v>
      </c>
      <c r="I416" s="14">
        <f t="shared" si="331"/>
        <v>0</v>
      </c>
      <c r="J416" s="14">
        <f t="shared" si="331"/>
        <v>11.111111111111111</v>
      </c>
      <c r="K416" s="14">
        <f t="shared" si="331"/>
        <v>11.111111111111111</v>
      </c>
      <c r="L416" s="14">
        <f>(F416/SUM(F413:F418)*100)</f>
        <v>20</v>
      </c>
      <c r="M416" s="14" t="e">
        <f>(G416/SUM(G413:G418)*100)</f>
        <v>#DIV/0!</v>
      </c>
    </row>
    <row r="417" spans="1:13" ht="12" customHeight="1" x14ac:dyDescent="0.15">
      <c r="A417" s="50" t="s">
        <v>190</v>
      </c>
      <c r="B417" s="53">
        <v>3</v>
      </c>
      <c r="C417" s="53">
        <v>2</v>
      </c>
      <c r="D417" s="53">
        <v>2</v>
      </c>
      <c r="E417" s="53">
        <v>3</v>
      </c>
      <c r="F417" s="53">
        <v>3</v>
      </c>
      <c r="G417" s="59"/>
      <c r="H417" s="14">
        <f t="shared" ref="H417:K417" si="332">(B417/SUM(B413:B418)*100)</f>
        <v>33.333333333333329</v>
      </c>
      <c r="I417" s="14">
        <f t="shared" si="332"/>
        <v>25</v>
      </c>
      <c r="J417" s="14">
        <f t="shared" si="332"/>
        <v>22.222222222222221</v>
      </c>
      <c r="K417" s="14">
        <f t="shared" si="332"/>
        <v>33.333333333333329</v>
      </c>
      <c r="L417" s="14">
        <f>(F417/SUM(F413:F418)*100)</f>
        <v>30</v>
      </c>
      <c r="M417" s="14" t="e">
        <f>(G417/SUM(G413:G418)*100)</f>
        <v>#DIV/0!</v>
      </c>
    </row>
    <row r="418" spans="1:13" ht="12" customHeight="1" x14ac:dyDescent="0.15">
      <c r="A418" s="50" t="s">
        <v>191</v>
      </c>
      <c r="B418" s="53"/>
      <c r="C418" s="53">
        <v>1</v>
      </c>
      <c r="D418" s="53">
        <v>1</v>
      </c>
      <c r="E418" s="53">
        <v>1</v>
      </c>
      <c r="F418" s="53">
        <v>1</v>
      </c>
      <c r="G418" s="59"/>
      <c r="H418" s="14">
        <f t="shared" ref="H418:K418" si="333">(B418/SUM(B413:B418)*100)</f>
        <v>0</v>
      </c>
      <c r="I418" s="14">
        <f t="shared" si="333"/>
        <v>12.5</v>
      </c>
      <c r="J418" s="14">
        <f t="shared" si="333"/>
        <v>11.111111111111111</v>
      </c>
      <c r="K418" s="14">
        <f t="shared" si="333"/>
        <v>11.111111111111111</v>
      </c>
      <c r="L418" s="14">
        <f>(F418/SUM(F413:F418)*100)</f>
        <v>10</v>
      </c>
      <c r="M418" s="14" t="e">
        <f>(G418/SUM(G413:G418)*100)</f>
        <v>#DIV/0!</v>
      </c>
    </row>
    <row r="419" spans="1:13" s="6" customFormat="1" x14ac:dyDescent="0.15">
      <c r="B419" s="44"/>
      <c r="C419" s="44"/>
      <c r="D419" s="44"/>
      <c r="E419" s="44"/>
      <c r="F419" s="44"/>
      <c r="G419" s="44"/>
    </row>
    <row r="420" spans="1:13" ht="12" customHeight="1" x14ac:dyDescent="0.15">
      <c r="A420" s="6"/>
      <c r="B420" s="99"/>
      <c r="C420" s="100"/>
      <c r="D420" s="100" t="s">
        <v>178</v>
      </c>
      <c r="E420" s="100"/>
      <c r="F420" s="100"/>
      <c r="G420" s="101"/>
      <c r="H420" s="99"/>
      <c r="I420" s="100"/>
      <c r="J420" s="100" t="s">
        <v>179</v>
      </c>
      <c r="K420" s="100"/>
      <c r="L420" s="100"/>
      <c r="M420" s="101"/>
    </row>
    <row r="421" spans="1:13" ht="12" customHeight="1" x14ac:dyDescent="0.15">
      <c r="A421" s="6"/>
      <c r="B421" s="2" t="s">
        <v>33</v>
      </c>
      <c r="C421" s="2" t="s">
        <v>34</v>
      </c>
      <c r="D421" s="2" t="s">
        <v>35</v>
      </c>
      <c r="E421" s="2" t="s">
        <v>36</v>
      </c>
      <c r="F421" s="2" t="s">
        <v>37</v>
      </c>
      <c r="G421" s="2" t="s">
        <v>38</v>
      </c>
      <c r="H421" s="2" t="s">
        <v>33</v>
      </c>
      <c r="I421" s="2" t="s">
        <v>34</v>
      </c>
      <c r="J421" s="2" t="s">
        <v>35</v>
      </c>
      <c r="K421" s="2" t="s">
        <v>36</v>
      </c>
      <c r="L421" s="2" t="s">
        <v>37</v>
      </c>
      <c r="M421" s="2" t="s">
        <v>37</v>
      </c>
    </row>
    <row r="422" spans="1:13" ht="12" customHeight="1" x14ac:dyDescent="0.15">
      <c r="A422" s="48" t="s">
        <v>78</v>
      </c>
      <c r="B422" s="49"/>
      <c r="C422" s="49"/>
      <c r="D422" s="49"/>
      <c r="E422" s="49"/>
      <c r="F422" s="49"/>
      <c r="G422" s="49"/>
      <c r="H422" s="5"/>
      <c r="I422" s="5"/>
      <c r="J422" s="5"/>
      <c r="K422" s="5"/>
      <c r="L422" s="5"/>
      <c r="M422" s="13"/>
    </row>
    <row r="423" spans="1:13" ht="12" customHeight="1" x14ac:dyDescent="0.15">
      <c r="A423" s="90" t="s">
        <v>182</v>
      </c>
      <c r="B423" s="91">
        <v>2</v>
      </c>
      <c r="C423" s="91">
        <v>2</v>
      </c>
      <c r="D423" s="91">
        <v>2</v>
      </c>
      <c r="E423" s="91">
        <v>2</v>
      </c>
      <c r="F423" s="91">
        <v>2</v>
      </c>
      <c r="G423" s="92"/>
      <c r="H423" s="69">
        <f t="shared" ref="H423:K423" si="334">(B423/SUM(B423:B427)*100)</f>
        <v>8</v>
      </c>
      <c r="I423" s="69">
        <f t="shared" si="334"/>
        <v>8.3333333333333321</v>
      </c>
      <c r="J423" s="69">
        <f t="shared" si="334"/>
        <v>8.695652173913043</v>
      </c>
      <c r="K423" s="69">
        <f t="shared" si="334"/>
        <v>8.3333333333333321</v>
      </c>
      <c r="L423" s="69">
        <f>(F423/SUM(F423:F427)*100)</f>
        <v>8.695652173913043</v>
      </c>
      <c r="M423" s="69" t="e">
        <f>(G423/SUM(G423:G427)*100)</f>
        <v>#DIV/0!</v>
      </c>
    </row>
    <row r="424" spans="1:13" ht="12" customHeight="1" x14ac:dyDescent="0.15">
      <c r="A424" s="50" t="s">
        <v>186</v>
      </c>
      <c r="B424" s="53"/>
      <c r="C424" s="53"/>
      <c r="D424" s="53"/>
      <c r="E424" s="53">
        <v>1</v>
      </c>
      <c r="F424" s="53">
        <v>1</v>
      </c>
      <c r="G424" s="59"/>
      <c r="H424" s="14">
        <f t="shared" ref="H424:K424" si="335">(B424/SUM(B423:B427)*100)</f>
        <v>0</v>
      </c>
      <c r="I424" s="14">
        <f t="shared" si="335"/>
        <v>0</v>
      </c>
      <c r="J424" s="14">
        <f t="shared" si="335"/>
        <v>0</v>
      </c>
      <c r="K424" s="14">
        <f t="shared" si="335"/>
        <v>4.1666666666666661</v>
      </c>
      <c r="L424" s="14">
        <f>(F424/SUM(F423:F427)*100)</f>
        <v>4.3478260869565215</v>
      </c>
      <c r="M424" s="14" t="e">
        <f>(G424/SUM(G423:G427)*100)</f>
        <v>#DIV/0!</v>
      </c>
    </row>
    <row r="425" spans="1:13" ht="12" customHeight="1" x14ac:dyDescent="0.15">
      <c r="A425" s="50" t="s">
        <v>187</v>
      </c>
      <c r="B425" s="53">
        <v>2</v>
      </c>
      <c r="C425" s="53">
        <v>2</v>
      </c>
      <c r="D425" s="53">
        <v>1</v>
      </c>
      <c r="E425" s="53">
        <v>1</v>
      </c>
      <c r="F425" s="53">
        <v>1</v>
      </c>
      <c r="G425" s="59"/>
      <c r="H425" s="14">
        <f t="shared" ref="H425:K425" si="336">(B425/SUM(B423:B427)*100)</f>
        <v>8</v>
      </c>
      <c r="I425" s="14">
        <f t="shared" si="336"/>
        <v>8.3333333333333321</v>
      </c>
      <c r="J425" s="14">
        <f t="shared" si="336"/>
        <v>4.3478260869565215</v>
      </c>
      <c r="K425" s="14">
        <f t="shared" si="336"/>
        <v>4.1666666666666661</v>
      </c>
      <c r="L425" s="14">
        <f>(F425/SUM(F423:F427)*100)</f>
        <v>4.3478260869565215</v>
      </c>
      <c r="M425" s="14" t="e">
        <f>(G425/SUM(G423:G427)*100)</f>
        <v>#DIV/0!</v>
      </c>
    </row>
    <row r="426" spans="1:13" ht="12" customHeight="1" x14ac:dyDescent="0.15">
      <c r="A426" s="50" t="s">
        <v>188</v>
      </c>
      <c r="B426" s="53">
        <v>7</v>
      </c>
      <c r="C426" s="53">
        <v>7</v>
      </c>
      <c r="D426" s="53">
        <v>6</v>
      </c>
      <c r="E426" s="53">
        <v>6</v>
      </c>
      <c r="F426" s="53">
        <v>7</v>
      </c>
      <c r="G426" s="59"/>
      <c r="H426" s="14">
        <f t="shared" ref="H426:K426" si="337">(B426/SUM(B423:B427)*100)</f>
        <v>28.000000000000004</v>
      </c>
      <c r="I426" s="14">
        <f t="shared" si="337"/>
        <v>29.166666666666668</v>
      </c>
      <c r="J426" s="14">
        <f t="shared" si="337"/>
        <v>26.086956521739129</v>
      </c>
      <c r="K426" s="14">
        <f t="shared" si="337"/>
        <v>25</v>
      </c>
      <c r="L426" s="14">
        <f>(F426/SUM(F423:F427)*100)</f>
        <v>30.434782608695656</v>
      </c>
      <c r="M426" s="14" t="e">
        <f>(G426/SUM(G423:G427)*100)</f>
        <v>#DIV/0!</v>
      </c>
    </row>
    <row r="427" spans="1:13" ht="12" customHeight="1" x14ac:dyDescent="0.15">
      <c r="A427" s="55" t="s">
        <v>190</v>
      </c>
      <c r="B427" s="56">
        <v>14</v>
      </c>
      <c r="C427" s="56">
        <v>13</v>
      </c>
      <c r="D427" s="56">
        <v>14</v>
      </c>
      <c r="E427" s="56">
        <v>14</v>
      </c>
      <c r="F427" s="56">
        <v>12</v>
      </c>
      <c r="G427" s="60"/>
      <c r="H427" s="57">
        <f t="shared" ref="H427:K427" si="338">(B427/SUM(B423:B427)*100)</f>
        <v>56.000000000000007</v>
      </c>
      <c r="I427" s="57">
        <f t="shared" si="338"/>
        <v>54.166666666666664</v>
      </c>
      <c r="J427" s="57">
        <f t="shared" si="338"/>
        <v>60.869565217391312</v>
      </c>
      <c r="K427" s="57">
        <f t="shared" si="338"/>
        <v>58.333333333333336</v>
      </c>
      <c r="L427" s="57">
        <f>(F427/SUM(F423:F427)*100)</f>
        <v>52.173913043478258</v>
      </c>
      <c r="M427" s="57" t="e">
        <f>(G427/SUM(G423:G427)*100)</f>
        <v>#DIV/0!</v>
      </c>
    </row>
    <row r="428" spans="1:13" ht="12" customHeight="1" x14ac:dyDescent="0.15">
      <c r="A428" s="48" t="s">
        <v>81</v>
      </c>
      <c r="B428" s="49"/>
      <c r="C428" s="49"/>
      <c r="D428" s="49"/>
      <c r="E428" s="49"/>
      <c r="F428" s="49"/>
      <c r="G428" s="49"/>
      <c r="H428" s="5"/>
      <c r="I428" s="5"/>
      <c r="J428" s="5"/>
      <c r="K428" s="5"/>
      <c r="L428" s="5"/>
      <c r="M428" s="13"/>
    </row>
    <row r="429" spans="1:13" ht="12" customHeight="1" x14ac:dyDescent="0.15">
      <c r="A429" s="90" t="s">
        <v>182</v>
      </c>
      <c r="B429" s="91">
        <v>4</v>
      </c>
      <c r="C429" s="91">
        <v>4</v>
      </c>
      <c r="D429" s="91">
        <v>4</v>
      </c>
      <c r="E429" s="91">
        <v>2</v>
      </c>
      <c r="F429" s="91">
        <v>4</v>
      </c>
      <c r="G429" s="92"/>
      <c r="H429" s="69">
        <f t="shared" ref="H429:K429" si="339">(B429/SUM(B429:B435)*100)</f>
        <v>17.391304347826086</v>
      </c>
      <c r="I429" s="69">
        <f t="shared" si="339"/>
        <v>33.333333333333329</v>
      </c>
      <c r="J429" s="69">
        <f t="shared" si="339"/>
        <v>17.391304347826086</v>
      </c>
      <c r="K429" s="69">
        <f t="shared" si="339"/>
        <v>9.0909090909090917</v>
      </c>
      <c r="L429" s="69">
        <f>(F429/SUM(F429:F435)*100)</f>
        <v>15.384615384615385</v>
      </c>
      <c r="M429" s="69" t="e">
        <f>(G429/SUM(G429:G435)*100)</f>
        <v>#DIV/0!</v>
      </c>
    </row>
    <row r="430" spans="1:13" ht="12" customHeight="1" x14ac:dyDescent="0.15">
      <c r="A430" s="50" t="s">
        <v>195</v>
      </c>
      <c r="B430" s="53">
        <v>8</v>
      </c>
      <c r="C430" s="53"/>
      <c r="D430" s="53">
        <v>10</v>
      </c>
      <c r="E430" s="53">
        <v>10</v>
      </c>
      <c r="F430" s="53"/>
      <c r="G430" s="59"/>
      <c r="H430" s="14">
        <f t="shared" ref="H430:K430" si="340">(B430/SUM(B429:B435)*100)</f>
        <v>34.782608695652172</v>
      </c>
      <c r="I430" s="14">
        <f t="shared" si="340"/>
        <v>0</v>
      </c>
      <c r="J430" s="14">
        <f t="shared" si="340"/>
        <v>43.478260869565219</v>
      </c>
      <c r="K430" s="14">
        <f t="shared" si="340"/>
        <v>45.454545454545453</v>
      </c>
      <c r="L430" s="14">
        <f>(F430/SUM(F429:F435)*100)</f>
        <v>0</v>
      </c>
      <c r="M430" s="14" t="e">
        <f>(G430/SUM(G429:G435)*100)</f>
        <v>#DIV/0!</v>
      </c>
    </row>
    <row r="431" spans="1:13" ht="12" customHeight="1" x14ac:dyDescent="0.15">
      <c r="A431" s="50" t="s">
        <v>185</v>
      </c>
      <c r="B431" s="53"/>
      <c r="C431" s="53"/>
      <c r="D431" s="53"/>
      <c r="E431" s="53">
        <v>1</v>
      </c>
      <c r="F431" s="53"/>
      <c r="G431" s="59"/>
      <c r="H431" s="14">
        <f t="shared" ref="H431:K431" si="341">(B431/SUM(B429:B435)*100)</f>
        <v>0</v>
      </c>
      <c r="I431" s="14">
        <f t="shared" si="341"/>
        <v>0</v>
      </c>
      <c r="J431" s="14">
        <f t="shared" si="341"/>
        <v>0</v>
      </c>
      <c r="K431" s="14">
        <f t="shared" si="341"/>
        <v>4.5454545454545459</v>
      </c>
      <c r="L431" s="14">
        <f>(F431/SUM(F429:F435)*100)</f>
        <v>0</v>
      </c>
      <c r="M431" s="14" t="e">
        <f>(G431/SUM(G429:G435)*100)</f>
        <v>#DIV/0!</v>
      </c>
    </row>
    <row r="432" spans="1:13" ht="12" customHeight="1" x14ac:dyDescent="0.15">
      <c r="A432" s="50" t="s">
        <v>188</v>
      </c>
      <c r="B432" s="53">
        <v>4</v>
      </c>
      <c r="C432" s="53">
        <v>4</v>
      </c>
      <c r="D432" s="53">
        <v>3</v>
      </c>
      <c r="E432" s="53">
        <v>3</v>
      </c>
      <c r="F432" s="53">
        <v>4</v>
      </c>
      <c r="G432" s="59"/>
      <c r="H432" s="14">
        <f t="shared" ref="H432:K432" si="342">(B432/SUM(B429:B435)*100)</f>
        <v>17.391304347826086</v>
      </c>
      <c r="I432" s="14">
        <f t="shared" si="342"/>
        <v>33.333333333333329</v>
      </c>
      <c r="J432" s="14">
        <f t="shared" si="342"/>
        <v>13.043478260869565</v>
      </c>
      <c r="K432" s="14">
        <f t="shared" si="342"/>
        <v>13.636363636363635</v>
      </c>
      <c r="L432" s="14">
        <f>(F432/SUM(F429:F435)*100)</f>
        <v>15.384615384615385</v>
      </c>
      <c r="M432" s="14" t="e">
        <f>(G432/SUM(G429:G435)*100)</f>
        <v>#DIV/0!</v>
      </c>
    </row>
    <row r="433" spans="1:13" ht="12" customHeight="1" x14ac:dyDescent="0.15">
      <c r="A433" s="50" t="s">
        <v>193</v>
      </c>
      <c r="B433" s="53"/>
      <c r="C433" s="53"/>
      <c r="D433" s="53"/>
      <c r="E433" s="53"/>
      <c r="F433" s="53">
        <v>11</v>
      </c>
      <c r="G433" s="59"/>
      <c r="H433" s="14">
        <f t="shared" ref="H433:K433" si="343">(B433/SUM(B429:B435)*100)</f>
        <v>0</v>
      </c>
      <c r="I433" s="14">
        <f t="shared" si="343"/>
        <v>0</v>
      </c>
      <c r="J433" s="14">
        <f t="shared" si="343"/>
        <v>0</v>
      </c>
      <c r="K433" s="14">
        <f t="shared" si="343"/>
        <v>0</v>
      </c>
      <c r="L433" s="14">
        <f>(F433/SUM(F429:F435)*100)</f>
        <v>42.307692307692307</v>
      </c>
      <c r="M433" s="14" t="e">
        <f>(G433/SUM(G429:G435)*100)</f>
        <v>#DIV/0!</v>
      </c>
    </row>
    <row r="434" spans="1:13" ht="12" customHeight="1" x14ac:dyDescent="0.15">
      <c r="A434" s="50" t="s">
        <v>189</v>
      </c>
      <c r="B434" s="53"/>
      <c r="C434" s="53"/>
      <c r="D434" s="53"/>
      <c r="E434" s="53">
        <v>1</v>
      </c>
      <c r="F434" s="53">
        <v>2</v>
      </c>
      <c r="G434" s="59"/>
      <c r="H434" s="14">
        <f t="shared" ref="H434:K434" si="344">(B434/SUM(B429:B435)*100)</f>
        <v>0</v>
      </c>
      <c r="I434" s="14">
        <f t="shared" si="344"/>
        <v>0</v>
      </c>
      <c r="J434" s="14">
        <f t="shared" si="344"/>
        <v>0</v>
      </c>
      <c r="K434" s="14">
        <f t="shared" si="344"/>
        <v>4.5454545454545459</v>
      </c>
      <c r="L434" s="14">
        <f>(F434/SUM(F429:F435)*100)</f>
        <v>7.6923076923076925</v>
      </c>
      <c r="M434" s="14" t="e">
        <f>(G434/SUM(G429:G435)*100)</f>
        <v>#DIV/0!</v>
      </c>
    </row>
    <row r="435" spans="1:13" ht="12" customHeight="1" x14ac:dyDescent="0.15">
      <c r="A435" s="50" t="s">
        <v>190</v>
      </c>
      <c r="B435" s="53">
        <v>7</v>
      </c>
      <c r="C435" s="53">
        <v>4</v>
      </c>
      <c r="D435" s="53">
        <v>6</v>
      </c>
      <c r="E435" s="53">
        <v>5</v>
      </c>
      <c r="F435" s="53">
        <v>5</v>
      </c>
      <c r="G435" s="59"/>
      <c r="H435" s="14">
        <f t="shared" ref="H435:K435" si="345">(B435/SUM(B429:B435)*100)</f>
        <v>30.434782608695656</v>
      </c>
      <c r="I435" s="14">
        <f t="shared" si="345"/>
        <v>33.333333333333329</v>
      </c>
      <c r="J435" s="14">
        <f t="shared" si="345"/>
        <v>26.086956521739129</v>
      </c>
      <c r="K435" s="14">
        <f t="shared" si="345"/>
        <v>22.727272727272727</v>
      </c>
      <c r="L435" s="14">
        <f>(F435/SUM(F429:F435)*100)</f>
        <v>19.230769230769234</v>
      </c>
      <c r="M435" s="14" t="e">
        <f>(G435/SUM(G429:G435)*100)</f>
        <v>#DIV/0!</v>
      </c>
    </row>
    <row r="436" spans="1:13" s="6" customFormat="1" x14ac:dyDescent="0.15">
      <c r="B436" s="44"/>
      <c r="C436" s="44"/>
      <c r="D436" s="44"/>
      <c r="E436" s="44"/>
      <c r="F436" s="44"/>
      <c r="G436" s="44"/>
    </row>
    <row r="437" spans="1:13" ht="12" customHeight="1" x14ac:dyDescent="0.15">
      <c r="A437" s="6"/>
      <c r="B437" s="99"/>
      <c r="C437" s="100"/>
      <c r="D437" s="100" t="s">
        <v>178</v>
      </c>
      <c r="E437" s="100"/>
      <c r="F437" s="100"/>
      <c r="G437" s="101"/>
      <c r="H437" s="99"/>
      <c r="I437" s="100"/>
      <c r="J437" s="100" t="s">
        <v>179</v>
      </c>
      <c r="K437" s="100"/>
      <c r="L437" s="100"/>
      <c r="M437" s="101"/>
    </row>
    <row r="438" spans="1:13" ht="12" customHeight="1" x14ac:dyDescent="0.15">
      <c r="A438" s="6"/>
      <c r="B438" s="2" t="s">
        <v>33</v>
      </c>
      <c r="C438" s="2" t="s">
        <v>34</v>
      </c>
      <c r="D438" s="2" t="s">
        <v>35</v>
      </c>
      <c r="E438" s="2" t="s">
        <v>36</v>
      </c>
      <c r="F438" s="2" t="s">
        <v>37</v>
      </c>
      <c r="G438" s="2" t="s">
        <v>38</v>
      </c>
      <c r="H438" s="2" t="s">
        <v>33</v>
      </c>
      <c r="I438" s="2" t="s">
        <v>34</v>
      </c>
      <c r="J438" s="2" t="s">
        <v>35</v>
      </c>
      <c r="K438" s="2" t="s">
        <v>36</v>
      </c>
      <c r="L438" s="2" t="s">
        <v>37</v>
      </c>
      <c r="M438" s="2" t="s">
        <v>37</v>
      </c>
    </row>
    <row r="439" spans="1:13" ht="12" customHeight="1" x14ac:dyDescent="0.15">
      <c r="A439" s="3" t="s">
        <v>82</v>
      </c>
      <c r="B439" s="45"/>
      <c r="C439" s="45"/>
      <c r="D439" s="45"/>
      <c r="E439" s="45"/>
      <c r="F439" s="45"/>
      <c r="G439" s="45"/>
      <c r="H439" s="62"/>
      <c r="I439" s="62"/>
      <c r="J439" s="62"/>
      <c r="K439" s="62"/>
      <c r="L439" s="62"/>
      <c r="M439" s="71"/>
    </row>
    <row r="440" spans="1:13" ht="12" customHeight="1" x14ac:dyDescent="0.15">
      <c r="A440" s="58" t="s">
        <v>83</v>
      </c>
      <c r="B440" s="63"/>
      <c r="C440" s="63"/>
      <c r="D440" s="63"/>
      <c r="E440" s="63"/>
      <c r="F440" s="63"/>
      <c r="G440" s="63"/>
      <c r="H440" s="5"/>
      <c r="I440" s="5"/>
      <c r="J440" s="5"/>
      <c r="K440" s="5"/>
      <c r="L440" s="5"/>
      <c r="M440" s="13"/>
    </row>
    <row r="441" spans="1:13" ht="12" customHeight="1" x14ac:dyDescent="0.15">
      <c r="A441" s="90" t="s">
        <v>196</v>
      </c>
      <c r="B441" s="91">
        <v>1</v>
      </c>
      <c r="C441" s="91"/>
      <c r="D441" s="91"/>
      <c r="E441" s="91"/>
      <c r="F441" s="91"/>
      <c r="G441" s="92"/>
      <c r="H441" s="69">
        <f t="shared" ref="H441:K441" si="346">(B441/SUM(B441:B450)*100)</f>
        <v>1.7857142857142856</v>
      </c>
      <c r="I441" s="69">
        <f t="shared" si="346"/>
        <v>0</v>
      </c>
      <c r="J441" s="69">
        <f t="shared" si="346"/>
        <v>0</v>
      </c>
      <c r="K441" s="69">
        <f t="shared" si="346"/>
        <v>0</v>
      </c>
      <c r="L441" s="69">
        <f>(F441/SUM(F441:F450)*100)</f>
        <v>0</v>
      </c>
      <c r="M441" s="69" t="e">
        <f>(G441/SUM(G441:G450)*100)</f>
        <v>#DIV/0!</v>
      </c>
    </row>
    <row r="442" spans="1:13" ht="12" customHeight="1" x14ac:dyDescent="0.15">
      <c r="A442" s="50" t="s">
        <v>181</v>
      </c>
      <c r="B442" s="53">
        <v>1</v>
      </c>
      <c r="C442" s="53">
        <v>1</v>
      </c>
      <c r="D442" s="53">
        <v>1</v>
      </c>
      <c r="E442" s="53">
        <v>1</v>
      </c>
      <c r="F442" s="53">
        <v>1</v>
      </c>
      <c r="G442" s="59"/>
      <c r="H442" s="14">
        <f t="shared" ref="H442:K442" si="347">(B442/SUM(B441:B450)*100)</f>
        <v>1.7857142857142856</v>
      </c>
      <c r="I442" s="14">
        <f t="shared" si="347"/>
        <v>1.7241379310344827</v>
      </c>
      <c r="J442" s="14">
        <f t="shared" si="347"/>
        <v>2</v>
      </c>
      <c r="K442" s="14">
        <f t="shared" si="347"/>
        <v>1.9230769230769231</v>
      </c>
      <c r="L442" s="14">
        <f>(F442/SUM(F441:F450)*100)</f>
        <v>2</v>
      </c>
      <c r="M442" s="14" t="e">
        <f>(G442/SUM(G441:G450)*100)</f>
        <v>#DIV/0!</v>
      </c>
    </row>
    <row r="443" spans="1:13" ht="12" customHeight="1" x14ac:dyDescent="0.15">
      <c r="A443" s="50" t="s">
        <v>182</v>
      </c>
      <c r="B443" s="53">
        <v>1</v>
      </c>
      <c r="C443" s="53"/>
      <c r="D443" s="53"/>
      <c r="E443" s="53"/>
      <c r="F443" s="53"/>
      <c r="G443" s="59"/>
      <c r="H443" s="14">
        <f t="shared" ref="H443:K443" si="348">(B443/SUM(B441:B450)*100)</f>
        <v>1.7857142857142856</v>
      </c>
      <c r="I443" s="14">
        <f t="shared" si="348"/>
        <v>0</v>
      </c>
      <c r="J443" s="14">
        <f t="shared" si="348"/>
        <v>0</v>
      </c>
      <c r="K443" s="14">
        <f t="shared" si="348"/>
        <v>0</v>
      </c>
      <c r="L443" s="14">
        <f>(F443/SUM(F441:F450)*100)</f>
        <v>0</v>
      </c>
      <c r="M443" s="14" t="e">
        <f>(G443/SUM(G441:G450)*100)</f>
        <v>#DIV/0!</v>
      </c>
    </row>
    <row r="444" spans="1:13" ht="12" customHeight="1" x14ac:dyDescent="0.15">
      <c r="A444" s="50" t="s">
        <v>185</v>
      </c>
      <c r="B444" s="53">
        <v>9</v>
      </c>
      <c r="C444" s="53">
        <v>10</v>
      </c>
      <c r="D444" s="53">
        <v>7</v>
      </c>
      <c r="E444" s="53">
        <v>6</v>
      </c>
      <c r="F444" s="53">
        <v>7</v>
      </c>
      <c r="G444" s="59"/>
      <c r="H444" s="14">
        <f t="shared" ref="H444:K444" si="349">(B444/SUM(B441:B450)*100)</f>
        <v>16.071428571428573</v>
      </c>
      <c r="I444" s="14">
        <f t="shared" si="349"/>
        <v>17.241379310344829</v>
      </c>
      <c r="J444" s="14">
        <f t="shared" si="349"/>
        <v>14.000000000000002</v>
      </c>
      <c r="K444" s="14">
        <f t="shared" si="349"/>
        <v>11.538461538461538</v>
      </c>
      <c r="L444" s="14">
        <f>(F444/SUM(F441:F450)*100)</f>
        <v>14.000000000000002</v>
      </c>
      <c r="M444" s="14" t="e">
        <f>(G444/SUM(G441:G450)*100)</f>
        <v>#DIV/0!</v>
      </c>
    </row>
    <row r="445" spans="1:13" ht="12" customHeight="1" x14ac:dyDescent="0.15">
      <c r="A445" s="50" t="s">
        <v>186</v>
      </c>
      <c r="B445" s="53">
        <v>1</v>
      </c>
      <c r="C445" s="53">
        <v>1</v>
      </c>
      <c r="D445" s="53">
        <v>2</v>
      </c>
      <c r="E445" s="53"/>
      <c r="F445" s="53"/>
      <c r="G445" s="59"/>
      <c r="H445" s="14">
        <f t="shared" ref="H445:K445" si="350">(B445/SUM(B441:B450)*100)</f>
        <v>1.7857142857142856</v>
      </c>
      <c r="I445" s="14">
        <f t="shared" si="350"/>
        <v>1.7241379310344827</v>
      </c>
      <c r="J445" s="14">
        <f t="shared" si="350"/>
        <v>4</v>
      </c>
      <c r="K445" s="14">
        <f t="shared" si="350"/>
        <v>0</v>
      </c>
      <c r="L445" s="14">
        <f>(F445/SUM(F441:F450)*100)</f>
        <v>0</v>
      </c>
      <c r="M445" s="14" t="e">
        <f>(G445/SUM(G441:G450)*100)</f>
        <v>#DIV/0!</v>
      </c>
    </row>
    <row r="446" spans="1:13" ht="12" customHeight="1" x14ac:dyDescent="0.15">
      <c r="A446" s="50" t="s">
        <v>187</v>
      </c>
      <c r="B446" s="53">
        <v>9</v>
      </c>
      <c r="C446" s="53">
        <v>10</v>
      </c>
      <c r="D446" s="53">
        <v>10</v>
      </c>
      <c r="E446" s="53">
        <v>10</v>
      </c>
      <c r="F446" s="53">
        <v>10</v>
      </c>
      <c r="G446" s="59"/>
      <c r="H446" s="14">
        <f t="shared" ref="H446:K446" si="351">(B446/SUM(B441:B450)*100)</f>
        <v>16.071428571428573</v>
      </c>
      <c r="I446" s="14">
        <f t="shared" si="351"/>
        <v>17.241379310344829</v>
      </c>
      <c r="J446" s="14">
        <f t="shared" si="351"/>
        <v>20</v>
      </c>
      <c r="K446" s="14">
        <f t="shared" si="351"/>
        <v>19.230769230769234</v>
      </c>
      <c r="L446" s="14">
        <f>(F446/SUM(F441:F450)*100)</f>
        <v>20</v>
      </c>
      <c r="M446" s="14" t="e">
        <f>(G446/SUM(G441:G450)*100)</f>
        <v>#DIV/0!</v>
      </c>
    </row>
    <row r="447" spans="1:13" ht="12" customHeight="1" x14ac:dyDescent="0.15">
      <c r="A447" s="50" t="s">
        <v>188</v>
      </c>
      <c r="B447" s="53">
        <v>7</v>
      </c>
      <c r="C447" s="53">
        <v>7</v>
      </c>
      <c r="D447" s="53">
        <v>5</v>
      </c>
      <c r="E447" s="53">
        <v>5</v>
      </c>
      <c r="F447" s="53">
        <v>4</v>
      </c>
      <c r="G447" s="59"/>
      <c r="H447" s="14">
        <f t="shared" ref="H447:K447" si="352">(B447/SUM(B441:B450)*100)</f>
        <v>12.5</v>
      </c>
      <c r="I447" s="14">
        <f t="shared" si="352"/>
        <v>12.068965517241379</v>
      </c>
      <c r="J447" s="14">
        <f t="shared" si="352"/>
        <v>10</v>
      </c>
      <c r="K447" s="14">
        <f t="shared" si="352"/>
        <v>9.6153846153846168</v>
      </c>
      <c r="L447" s="14">
        <f>(F447/SUM(F441:F450)*100)</f>
        <v>8</v>
      </c>
      <c r="M447" s="14" t="e">
        <f>(G447/SUM(G441:G450)*100)</f>
        <v>#DIV/0!</v>
      </c>
    </row>
    <row r="448" spans="1:13" ht="12" customHeight="1" x14ac:dyDescent="0.15">
      <c r="A448" s="50" t="s">
        <v>189</v>
      </c>
      <c r="B448" s="53">
        <v>8</v>
      </c>
      <c r="C448" s="53">
        <v>9</v>
      </c>
      <c r="D448" s="53">
        <v>11</v>
      </c>
      <c r="E448" s="53">
        <v>16</v>
      </c>
      <c r="F448" s="53">
        <v>16</v>
      </c>
      <c r="G448" s="59"/>
      <c r="H448" s="14">
        <f t="shared" ref="H448:K448" si="353">(B448/SUM(B441:B450)*100)</f>
        <v>14.285714285714285</v>
      </c>
      <c r="I448" s="14">
        <f t="shared" si="353"/>
        <v>15.517241379310345</v>
      </c>
      <c r="J448" s="14">
        <f t="shared" si="353"/>
        <v>22</v>
      </c>
      <c r="K448" s="14">
        <f t="shared" si="353"/>
        <v>30.76923076923077</v>
      </c>
      <c r="L448" s="14">
        <f>(F448/SUM(F441:F450)*100)</f>
        <v>32</v>
      </c>
      <c r="M448" s="14" t="e">
        <f>(G448/SUM(G441:G450)*100)</f>
        <v>#DIV/0!</v>
      </c>
    </row>
    <row r="449" spans="1:13" ht="12" customHeight="1" x14ac:dyDescent="0.15">
      <c r="A449" s="50" t="s">
        <v>190</v>
      </c>
      <c r="B449" s="53">
        <v>14</v>
      </c>
      <c r="C449" s="53">
        <v>16</v>
      </c>
      <c r="D449" s="53">
        <v>12</v>
      </c>
      <c r="E449" s="53">
        <v>12</v>
      </c>
      <c r="F449" s="53">
        <v>10</v>
      </c>
      <c r="G449" s="59"/>
      <c r="H449" s="14">
        <f t="shared" ref="H449:K449" si="354">(B449/SUM(B441:B450)*100)</f>
        <v>25</v>
      </c>
      <c r="I449" s="14">
        <f t="shared" si="354"/>
        <v>27.586206896551722</v>
      </c>
      <c r="J449" s="14">
        <f t="shared" si="354"/>
        <v>24</v>
      </c>
      <c r="K449" s="14">
        <f t="shared" si="354"/>
        <v>23.076923076923077</v>
      </c>
      <c r="L449" s="14">
        <f>(F449/SUM(F441:F450)*100)</f>
        <v>20</v>
      </c>
      <c r="M449" s="14" t="e">
        <f>(G449/SUM(G441:G450)*100)</f>
        <v>#DIV/0!</v>
      </c>
    </row>
    <row r="450" spans="1:13" ht="12" customHeight="1" x14ac:dyDescent="0.15">
      <c r="A450" s="55" t="s">
        <v>191</v>
      </c>
      <c r="B450" s="56">
        <v>5</v>
      </c>
      <c r="C450" s="56">
        <v>4</v>
      </c>
      <c r="D450" s="56">
        <v>2</v>
      </c>
      <c r="E450" s="56">
        <v>2</v>
      </c>
      <c r="F450" s="56">
        <v>2</v>
      </c>
      <c r="G450" s="60"/>
      <c r="H450" s="57">
        <f t="shared" ref="H450:K450" si="355">(B450/SUM(B441:B450)*100)</f>
        <v>8.9285714285714288</v>
      </c>
      <c r="I450" s="57">
        <f t="shared" si="355"/>
        <v>6.8965517241379306</v>
      </c>
      <c r="J450" s="57">
        <f t="shared" si="355"/>
        <v>4</v>
      </c>
      <c r="K450" s="57">
        <f t="shared" si="355"/>
        <v>3.8461538461538463</v>
      </c>
      <c r="L450" s="57">
        <f>(F450/SUM(F441:F450)*100)</f>
        <v>4</v>
      </c>
      <c r="M450" s="57" t="e">
        <f>(G450/SUM(G441:G450)*100)</f>
        <v>#DIV/0!</v>
      </c>
    </row>
    <row r="451" spans="1:13" ht="12" customHeight="1" x14ac:dyDescent="0.15">
      <c r="A451" s="48" t="s">
        <v>84</v>
      </c>
      <c r="B451" s="49"/>
      <c r="C451" s="49"/>
      <c r="D451" s="49"/>
      <c r="E451" s="49"/>
      <c r="F451" s="49"/>
      <c r="G451" s="49"/>
      <c r="H451" s="5"/>
      <c r="I451" s="5"/>
      <c r="J451" s="5"/>
      <c r="K451" s="5"/>
      <c r="L451" s="5"/>
      <c r="M451" s="13"/>
    </row>
    <row r="452" spans="1:13" ht="12" customHeight="1" x14ac:dyDescent="0.15">
      <c r="A452" s="90" t="s">
        <v>181</v>
      </c>
      <c r="B452" s="91"/>
      <c r="C452" s="91">
        <v>1</v>
      </c>
      <c r="D452" s="91">
        <v>1</v>
      </c>
      <c r="E452" s="91">
        <v>1</v>
      </c>
      <c r="F452" s="91">
        <v>1</v>
      </c>
      <c r="G452" s="92"/>
      <c r="H452" s="69">
        <f t="shared" ref="H452:K452" si="356">(B452/SUM(B452:B460)*100)</f>
        <v>0</v>
      </c>
      <c r="I452" s="69">
        <f t="shared" si="356"/>
        <v>1.7241379310344827</v>
      </c>
      <c r="J452" s="69">
        <f t="shared" si="356"/>
        <v>2.1276595744680851</v>
      </c>
      <c r="K452" s="69">
        <f t="shared" si="356"/>
        <v>2.1739130434782608</v>
      </c>
      <c r="L452" s="69">
        <f>(F452/SUM(F452:F460)*100)</f>
        <v>2.1739130434782608</v>
      </c>
      <c r="M452" s="69" t="e">
        <f>(G452/SUM(G452:G460)*100)</f>
        <v>#DIV/0!</v>
      </c>
    </row>
    <row r="453" spans="1:13" ht="12" customHeight="1" x14ac:dyDescent="0.15">
      <c r="A453" s="50" t="s">
        <v>182</v>
      </c>
      <c r="B453" s="53">
        <v>1</v>
      </c>
      <c r="C453" s="53"/>
      <c r="D453" s="53"/>
      <c r="E453" s="53"/>
      <c r="F453" s="53"/>
      <c r="G453" s="59"/>
      <c r="H453" s="14">
        <f t="shared" ref="H453:K453" si="357">(B453/SUM(B452:B460)*100)</f>
        <v>2.1276595744680851</v>
      </c>
      <c r="I453" s="14">
        <f t="shared" si="357"/>
        <v>0</v>
      </c>
      <c r="J453" s="14">
        <f t="shared" si="357"/>
        <v>0</v>
      </c>
      <c r="K453" s="14">
        <f t="shared" si="357"/>
        <v>0</v>
      </c>
      <c r="L453" s="14">
        <f>(F453/SUM(F452:F460)*100)</f>
        <v>0</v>
      </c>
      <c r="M453" s="14" t="e">
        <f>(G453/SUM(G452:G460)*100)</f>
        <v>#DIV/0!</v>
      </c>
    </row>
    <row r="454" spans="1:13" ht="12" customHeight="1" x14ac:dyDescent="0.15">
      <c r="A454" s="50" t="s">
        <v>185</v>
      </c>
      <c r="B454" s="53">
        <v>11</v>
      </c>
      <c r="C454" s="53">
        <v>16</v>
      </c>
      <c r="D454" s="53">
        <v>11</v>
      </c>
      <c r="E454" s="53">
        <v>8</v>
      </c>
      <c r="F454" s="53">
        <v>9</v>
      </c>
      <c r="G454" s="59"/>
      <c r="H454" s="14">
        <f t="shared" ref="H454:K454" si="358">(B454/SUM(B452:B460)*100)</f>
        <v>23.404255319148938</v>
      </c>
      <c r="I454" s="14">
        <f t="shared" si="358"/>
        <v>27.586206896551722</v>
      </c>
      <c r="J454" s="14">
        <f t="shared" si="358"/>
        <v>23.404255319148938</v>
      </c>
      <c r="K454" s="14">
        <f t="shared" si="358"/>
        <v>17.391304347826086</v>
      </c>
      <c r="L454" s="14">
        <f>(F454/SUM(F452:F460)*100)</f>
        <v>19.565217391304348</v>
      </c>
      <c r="M454" s="14" t="e">
        <f>(G454/SUM(G452:G460)*100)</f>
        <v>#DIV/0!</v>
      </c>
    </row>
    <row r="455" spans="1:13" ht="12" customHeight="1" x14ac:dyDescent="0.15">
      <c r="A455" s="50" t="s">
        <v>186</v>
      </c>
      <c r="B455" s="53">
        <v>1</v>
      </c>
      <c r="C455" s="53">
        <v>1</v>
      </c>
      <c r="D455" s="53">
        <v>2</v>
      </c>
      <c r="E455" s="53"/>
      <c r="F455" s="53"/>
      <c r="G455" s="59"/>
      <c r="H455" s="14">
        <f t="shared" ref="H455:K455" si="359">(B455/SUM(B452:B460)*100)</f>
        <v>2.1276595744680851</v>
      </c>
      <c r="I455" s="14">
        <f t="shared" si="359"/>
        <v>1.7241379310344827</v>
      </c>
      <c r="J455" s="14">
        <f t="shared" si="359"/>
        <v>4.2553191489361701</v>
      </c>
      <c r="K455" s="14">
        <f t="shared" si="359"/>
        <v>0</v>
      </c>
      <c r="L455" s="14">
        <f>(F455/SUM(F452:F460)*100)</f>
        <v>0</v>
      </c>
      <c r="M455" s="14" t="e">
        <f>(G455/SUM(G452:G460)*100)</f>
        <v>#DIV/0!</v>
      </c>
    </row>
    <row r="456" spans="1:13" ht="12" customHeight="1" x14ac:dyDescent="0.15">
      <c r="A456" s="50" t="s">
        <v>187</v>
      </c>
      <c r="B456" s="53">
        <v>8</v>
      </c>
      <c r="C456" s="53">
        <v>10</v>
      </c>
      <c r="D456" s="53">
        <v>9</v>
      </c>
      <c r="E456" s="53">
        <v>9</v>
      </c>
      <c r="F456" s="53">
        <v>10</v>
      </c>
      <c r="G456" s="59"/>
      <c r="H456" s="14">
        <f t="shared" ref="H456:K456" si="360">(B456/SUM(B452:B460)*100)</f>
        <v>17.021276595744681</v>
      </c>
      <c r="I456" s="14">
        <f t="shared" si="360"/>
        <v>17.241379310344829</v>
      </c>
      <c r="J456" s="14">
        <f t="shared" si="360"/>
        <v>19.148936170212767</v>
      </c>
      <c r="K456" s="14">
        <f t="shared" si="360"/>
        <v>19.565217391304348</v>
      </c>
      <c r="L456" s="14">
        <f>(F456/SUM(F452:F460)*100)</f>
        <v>21.739130434782609</v>
      </c>
      <c r="M456" s="14" t="e">
        <f>(G456/SUM(G452:G460)*100)</f>
        <v>#DIV/0!</v>
      </c>
    </row>
    <row r="457" spans="1:13" ht="12" customHeight="1" x14ac:dyDescent="0.15">
      <c r="A457" s="50" t="s">
        <v>188</v>
      </c>
      <c r="B457" s="53">
        <v>5</v>
      </c>
      <c r="C457" s="53">
        <v>9</v>
      </c>
      <c r="D457" s="53">
        <v>4</v>
      </c>
      <c r="E457" s="53">
        <v>5</v>
      </c>
      <c r="F457" s="53">
        <v>5</v>
      </c>
      <c r="G457" s="59"/>
      <c r="H457" s="14">
        <f t="shared" ref="H457:K457" si="361">(B457/SUM(B452:B460)*100)</f>
        <v>10.638297872340425</v>
      </c>
      <c r="I457" s="14">
        <f t="shared" si="361"/>
        <v>15.517241379310345</v>
      </c>
      <c r="J457" s="14">
        <f t="shared" si="361"/>
        <v>8.5106382978723403</v>
      </c>
      <c r="K457" s="14">
        <f t="shared" si="361"/>
        <v>10.869565217391305</v>
      </c>
      <c r="L457" s="14">
        <f>(F457/SUM(F452:F460)*100)</f>
        <v>10.869565217391305</v>
      </c>
      <c r="M457" s="14" t="e">
        <f>(G457/SUM(G452:G460)*100)</f>
        <v>#DIV/0!</v>
      </c>
    </row>
    <row r="458" spans="1:13" ht="12" customHeight="1" x14ac:dyDescent="0.15">
      <c r="A458" s="50" t="s">
        <v>189</v>
      </c>
      <c r="B458" s="53">
        <v>7</v>
      </c>
      <c r="C458" s="53">
        <v>4</v>
      </c>
      <c r="D458" s="53">
        <v>8</v>
      </c>
      <c r="E458" s="53">
        <v>11</v>
      </c>
      <c r="F458" s="53">
        <v>10</v>
      </c>
      <c r="G458" s="59"/>
      <c r="H458" s="14">
        <f t="shared" ref="H458:K458" si="362">(B458/SUM(B452:B460)*100)</f>
        <v>14.893617021276595</v>
      </c>
      <c r="I458" s="14">
        <f t="shared" si="362"/>
        <v>6.8965517241379306</v>
      </c>
      <c r="J458" s="14">
        <f t="shared" si="362"/>
        <v>17.021276595744681</v>
      </c>
      <c r="K458" s="14">
        <f t="shared" si="362"/>
        <v>23.913043478260871</v>
      </c>
      <c r="L458" s="14">
        <f>(F458/SUM(F452:F460)*100)</f>
        <v>21.739130434782609</v>
      </c>
      <c r="M458" s="14" t="e">
        <f>(G458/SUM(G452:G460)*100)</f>
        <v>#DIV/0!</v>
      </c>
    </row>
    <row r="459" spans="1:13" ht="12" customHeight="1" x14ac:dyDescent="0.15">
      <c r="A459" s="50" t="s">
        <v>190</v>
      </c>
      <c r="B459" s="53">
        <v>11</v>
      </c>
      <c r="C459" s="53">
        <v>15</v>
      </c>
      <c r="D459" s="53">
        <v>11</v>
      </c>
      <c r="E459" s="53">
        <v>11</v>
      </c>
      <c r="F459" s="53">
        <v>10</v>
      </c>
      <c r="G459" s="59"/>
      <c r="H459" s="14">
        <f t="shared" ref="H459:K459" si="363">(B459/SUM(B452:B460)*100)</f>
        <v>23.404255319148938</v>
      </c>
      <c r="I459" s="14">
        <f t="shared" si="363"/>
        <v>25.862068965517242</v>
      </c>
      <c r="J459" s="14">
        <f t="shared" si="363"/>
        <v>23.404255319148938</v>
      </c>
      <c r="K459" s="14">
        <f t="shared" si="363"/>
        <v>23.913043478260871</v>
      </c>
      <c r="L459" s="14">
        <f>(F459/SUM(F452:F460)*100)</f>
        <v>21.739130434782609</v>
      </c>
      <c r="M459" s="14" t="e">
        <f>(G459/SUM(G452:G460)*100)</f>
        <v>#DIV/0!</v>
      </c>
    </row>
    <row r="460" spans="1:13" ht="12" customHeight="1" x14ac:dyDescent="0.15">
      <c r="A460" s="55" t="s">
        <v>191</v>
      </c>
      <c r="B460" s="56">
        <v>3</v>
      </c>
      <c r="C460" s="56">
        <v>2</v>
      </c>
      <c r="D460" s="56">
        <v>1</v>
      </c>
      <c r="E460" s="56">
        <v>1</v>
      </c>
      <c r="F460" s="56">
        <v>1</v>
      </c>
      <c r="G460" s="60"/>
      <c r="H460" s="57">
        <f t="shared" ref="H460:K460" si="364">(B460/SUM(B452:B460)*100)</f>
        <v>6.3829787234042552</v>
      </c>
      <c r="I460" s="57">
        <f t="shared" si="364"/>
        <v>3.4482758620689653</v>
      </c>
      <c r="J460" s="57">
        <f t="shared" si="364"/>
        <v>2.1276595744680851</v>
      </c>
      <c r="K460" s="57">
        <f t="shared" si="364"/>
        <v>2.1739130434782608</v>
      </c>
      <c r="L460" s="57">
        <f>(F460/SUM(F452:F460)*100)</f>
        <v>2.1739130434782608</v>
      </c>
      <c r="M460" s="57" t="e">
        <f>(G460/SUM(G452:G460)*100)</f>
        <v>#DIV/0!</v>
      </c>
    </row>
    <row r="461" spans="1:13" ht="12" customHeight="1" x14ac:dyDescent="0.15">
      <c r="A461" s="48" t="s">
        <v>85</v>
      </c>
      <c r="B461" s="49"/>
      <c r="C461" s="49"/>
      <c r="D461" s="49"/>
      <c r="E461" s="49"/>
      <c r="F461" s="49"/>
      <c r="G461" s="49"/>
      <c r="H461" s="5"/>
      <c r="I461" s="5"/>
      <c r="J461" s="5"/>
      <c r="K461" s="5"/>
      <c r="L461" s="5"/>
      <c r="M461" s="13"/>
    </row>
    <row r="462" spans="1:13" ht="12" customHeight="1" x14ac:dyDescent="0.15">
      <c r="A462" s="90" t="s">
        <v>182</v>
      </c>
      <c r="B462" s="91">
        <v>1</v>
      </c>
      <c r="C462" s="91"/>
      <c r="D462" s="91"/>
      <c r="E462" s="91"/>
      <c r="F462" s="91"/>
      <c r="G462" s="92"/>
      <c r="H462" s="69">
        <f t="shared" ref="H462:K462" si="365">IFERROR(B462/SUM(B462:B465)*100,"")</f>
        <v>16.666666666666664</v>
      </c>
      <c r="I462" s="69">
        <f t="shared" si="365"/>
        <v>0</v>
      </c>
      <c r="J462" s="69">
        <f t="shared" si="365"/>
        <v>0</v>
      </c>
      <c r="K462" s="69">
        <f t="shared" si="365"/>
        <v>0</v>
      </c>
      <c r="L462" s="69">
        <f>IFERROR(F462/SUM(F462:F465)*100,"")</f>
        <v>0</v>
      </c>
      <c r="M462" s="69" t="str">
        <f>IFERROR(G462/SUM(G462:G465)*100,"")</f>
        <v/>
      </c>
    </row>
    <row r="463" spans="1:13" ht="12" customHeight="1" x14ac:dyDescent="0.15">
      <c r="A463" s="50" t="s">
        <v>185</v>
      </c>
      <c r="B463" s="53">
        <v>1</v>
      </c>
      <c r="C463" s="53">
        <v>1</v>
      </c>
      <c r="D463" s="53">
        <v>1</v>
      </c>
      <c r="E463" s="53">
        <v>1</v>
      </c>
      <c r="F463" s="53"/>
      <c r="G463" s="59"/>
      <c r="H463" s="69">
        <f t="shared" ref="H463:K463" si="366">IFERROR(B463/SUM(B462:B465)*100,"")</f>
        <v>16.666666666666664</v>
      </c>
      <c r="I463" s="69">
        <f t="shared" si="366"/>
        <v>20</v>
      </c>
      <c r="J463" s="69">
        <f t="shared" si="366"/>
        <v>20</v>
      </c>
      <c r="K463" s="69">
        <f t="shared" si="366"/>
        <v>20</v>
      </c>
      <c r="L463" s="69">
        <f>IFERROR(F463/SUM(F462:F465)*100,"")</f>
        <v>0</v>
      </c>
      <c r="M463" s="69" t="str">
        <f>IFERROR(G463/SUM(G462:G465)*100,"")</f>
        <v/>
      </c>
    </row>
    <row r="464" spans="1:13" ht="12" customHeight="1" x14ac:dyDescent="0.15">
      <c r="A464" s="50" t="s">
        <v>188</v>
      </c>
      <c r="B464" s="53">
        <v>2</v>
      </c>
      <c r="C464" s="53">
        <v>2</v>
      </c>
      <c r="D464" s="53">
        <v>2</v>
      </c>
      <c r="E464" s="53">
        <v>2</v>
      </c>
      <c r="F464" s="53">
        <v>3</v>
      </c>
      <c r="G464" s="59"/>
      <c r="H464" s="69">
        <f t="shared" ref="H464:K464" si="367">IFERROR(B464/SUM(B462:B465)*100,"")</f>
        <v>33.333333333333329</v>
      </c>
      <c r="I464" s="69">
        <f t="shared" si="367"/>
        <v>40</v>
      </c>
      <c r="J464" s="69">
        <f t="shared" si="367"/>
        <v>40</v>
      </c>
      <c r="K464" s="69">
        <f t="shared" si="367"/>
        <v>40</v>
      </c>
      <c r="L464" s="69">
        <f>IFERROR(F464/SUM(F462:F465)*100,"")</f>
        <v>60</v>
      </c>
      <c r="M464" s="69" t="str">
        <f>IFERROR(G464/SUM(G462:G465)*100,"")</f>
        <v/>
      </c>
    </row>
    <row r="465" spans="1:13" ht="12" customHeight="1" x14ac:dyDescent="0.15">
      <c r="A465" s="50" t="s">
        <v>190</v>
      </c>
      <c r="B465" s="53">
        <v>2</v>
      </c>
      <c r="C465" s="53">
        <v>2</v>
      </c>
      <c r="D465" s="53">
        <v>2</v>
      </c>
      <c r="E465" s="53">
        <v>2</v>
      </c>
      <c r="F465" s="53">
        <v>2</v>
      </c>
      <c r="G465" s="59"/>
      <c r="H465" s="69">
        <f t="shared" ref="H465:K465" si="368">IFERROR(B465/SUM(B462:B465)*100,"")</f>
        <v>33.333333333333329</v>
      </c>
      <c r="I465" s="69">
        <f t="shared" si="368"/>
        <v>40</v>
      </c>
      <c r="J465" s="69">
        <f t="shared" si="368"/>
        <v>40</v>
      </c>
      <c r="K465" s="69">
        <f t="shared" si="368"/>
        <v>40</v>
      </c>
      <c r="L465" s="69">
        <f>IFERROR(F465/SUM(F462:F465)*100,"")</f>
        <v>40</v>
      </c>
      <c r="M465" s="69" t="str">
        <f>IFERROR(G465/SUM(G462:G465)*100,"")</f>
        <v/>
      </c>
    </row>
    <row r="466" spans="1:13" s="6" customFormat="1" x14ac:dyDescent="0.15">
      <c r="B466" s="44"/>
      <c r="C466" s="44"/>
      <c r="D466" s="44"/>
      <c r="E466" s="44"/>
      <c r="F466" s="44"/>
      <c r="G466" s="44"/>
    </row>
    <row r="467" spans="1:13" ht="12" customHeight="1" x14ac:dyDescent="0.15">
      <c r="A467" s="6"/>
      <c r="B467" s="99"/>
      <c r="C467" s="100"/>
      <c r="D467" s="100" t="s">
        <v>178</v>
      </c>
      <c r="E467" s="100"/>
      <c r="F467" s="100"/>
      <c r="G467" s="101"/>
      <c r="H467" s="99"/>
      <c r="I467" s="100"/>
      <c r="J467" s="100" t="s">
        <v>179</v>
      </c>
      <c r="K467" s="100"/>
      <c r="L467" s="100"/>
      <c r="M467" s="101"/>
    </row>
    <row r="468" spans="1:13" ht="12" customHeight="1" x14ac:dyDescent="0.15">
      <c r="A468" s="6"/>
      <c r="B468" s="2" t="s">
        <v>33</v>
      </c>
      <c r="C468" s="2" t="s">
        <v>34</v>
      </c>
      <c r="D468" s="2" t="s">
        <v>35</v>
      </c>
      <c r="E468" s="2" t="s">
        <v>36</v>
      </c>
      <c r="F468" s="2" t="s">
        <v>37</v>
      </c>
      <c r="G468" s="2" t="s">
        <v>38</v>
      </c>
      <c r="H468" s="2" t="s">
        <v>33</v>
      </c>
      <c r="I468" s="2" t="s">
        <v>34</v>
      </c>
      <c r="J468" s="2" t="s">
        <v>35</v>
      </c>
      <c r="K468" s="2" t="s">
        <v>36</v>
      </c>
      <c r="L468" s="2" t="s">
        <v>37</v>
      </c>
      <c r="M468" s="2" t="s">
        <v>37</v>
      </c>
    </row>
    <row r="469" spans="1:13" ht="12" customHeight="1" x14ac:dyDescent="0.15">
      <c r="A469" s="48" t="s">
        <v>90</v>
      </c>
      <c r="B469" s="49"/>
      <c r="C469" s="49"/>
      <c r="D469" s="49"/>
      <c r="E469" s="49"/>
      <c r="F469" s="49"/>
      <c r="G469" s="49"/>
      <c r="H469" s="5"/>
      <c r="I469" s="5"/>
      <c r="J469" s="5"/>
      <c r="K469" s="5"/>
      <c r="L469" s="5"/>
      <c r="M469" s="13"/>
    </row>
    <row r="470" spans="1:13" ht="12" customHeight="1" x14ac:dyDescent="0.15">
      <c r="A470" s="90" t="s">
        <v>181</v>
      </c>
      <c r="B470" s="91"/>
      <c r="C470" s="91"/>
      <c r="D470" s="91"/>
      <c r="E470" s="91">
        <v>1</v>
      </c>
      <c r="F470" s="91">
        <v>1</v>
      </c>
      <c r="G470" s="92"/>
      <c r="H470" s="69" t="str">
        <f t="shared" ref="H470:K470" si="369">IFERROR(B470/SUM(B470:B475)*100,"")</f>
        <v/>
      </c>
      <c r="I470" s="69" t="str">
        <f t="shared" si="369"/>
        <v/>
      </c>
      <c r="J470" s="69" t="str">
        <f t="shared" si="369"/>
        <v/>
      </c>
      <c r="K470" s="69">
        <f t="shared" si="369"/>
        <v>7.6923076923076925</v>
      </c>
      <c r="L470" s="69">
        <f>IFERROR(F470/SUM(F470:F475)*100,"")</f>
        <v>7.1428571428571423</v>
      </c>
      <c r="M470" s="69" t="str">
        <f>IFERROR(G470/SUM(G470:G475)*100,"")</f>
        <v/>
      </c>
    </row>
    <row r="471" spans="1:13" ht="12" customHeight="1" x14ac:dyDescent="0.15">
      <c r="A471" s="50" t="s">
        <v>185</v>
      </c>
      <c r="B471" s="53"/>
      <c r="C471" s="53"/>
      <c r="D471" s="53"/>
      <c r="E471" s="53">
        <v>2</v>
      </c>
      <c r="F471" s="53">
        <v>1</v>
      </c>
      <c r="G471" s="59"/>
      <c r="H471" s="69" t="str">
        <f t="shared" ref="H471:K471" si="370">IFERROR(B471/SUM(B470:B475)*100,"")</f>
        <v/>
      </c>
      <c r="I471" s="69" t="str">
        <f t="shared" si="370"/>
        <v/>
      </c>
      <c r="J471" s="69" t="str">
        <f t="shared" si="370"/>
        <v/>
      </c>
      <c r="K471" s="69">
        <f t="shared" si="370"/>
        <v>15.384615384615385</v>
      </c>
      <c r="L471" s="69">
        <f>IFERROR(F471/SUM(F470:F475)*100,"")</f>
        <v>7.1428571428571423</v>
      </c>
      <c r="M471" s="69" t="str">
        <f>IFERROR(G471/SUM(G470:G475)*100,"")</f>
        <v/>
      </c>
    </row>
    <row r="472" spans="1:13" ht="12" customHeight="1" x14ac:dyDescent="0.15">
      <c r="A472" s="50" t="s">
        <v>188</v>
      </c>
      <c r="B472" s="53"/>
      <c r="C472" s="53"/>
      <c r="D472" s="53"/>
      <c r="E472" s="53">
        <v>5</v>
      </c>
      <c r="F472" s="53">
        <v>6</v>
      </c>
      <c r="G472" s="59"/>
      <c r="H472" s="69" t="str">
        <f t="shared" ref="H472:K472" si="371">IFERROR(B472/SUM(B470:B475)*100,"")</f>
        <v/>
      </c>
      <c r="I472" s="69" t="str">
        <f t="shared" si="371"/>
        <v/>
      </c>
      <c r="J472" s="69" t="str">
        <f t="shared" si="371"/>
        <v/>
      </c>
      <c r="K472" s="69">
        <f t="shared" si="371"/>
        <v>38.461538461538467</v>
      </c>
      <c r="L472" s="69">
        <f>IFERROR(F472/SUM(F470:F475)*100,"")</f>
        <v>42.857142857142854</v>
      </c>
      <c r="M472" s="69" t="str">
        <f>IFERROR(G472/SUM(G470:G475)*100,"")</f>
        <v/>
      </c>
    </row>
    <row r="473" spans="1:13" ht="12" customHeight="1" x14ac:dyDescent="0.15">
      <c r="A473" s="50" t="s">
        <v>189</v>
      </c>
      <c r="B473" s="53"/>
      <c r="C473" s="53"/>
      <c r="D473" s="53"/>
      <c r="E473" s="53"/>
      <c r="F473" s="53">
        <v>1</v>
      </c>
      <c r="G473" s="59"/>
      <c r="H473" s="69" t="str">
        <f t="shared" ref="H473:K473" si="372">IFERROR(B473/SUM(B470:B475)*100,"")</f>
        <v/>
      </c>
      <c r="I473" s="69" t="str">
        <f t="shared" si="372"/>
        <v/>
      </c>
      <c r="J473" s="69" t="str">
        <f t="shared" si="372"/>
        <v/>
      </c>
      <c r="K473" s="69">
        <f t="shared" si="372"/>
        <v>0</v>
      </c>
      <c r="L473" s="69">
        <f>IFERROR(F473/SUM(F470:F475)*100,"")</f>
        <v>7.1428571428571423</v>
      </c>
      <c r="M473" s="69" t="str">
        <f>IFERROR(G473/SUM(G470:G475)*100,"")</f>
        <v/>
      </c>
    </row>
    <row r="474" spans="1:13" ht="12" customHeight="1" x14ac:dyDescent="0.15">
      <c r="A474" s="50" t="s">
        <v>190</v>
      </c>
      <c r="B474" s="53"/>
      <c r="C474" s="53"/>
      <c r="D474" s="53"/>
      <c r="E474" s="53">
        <v>4</v>
      </c>
      <c r="F474" s="53">
        <v>4</v>
      </c>
      <c r="G474" s="59"/>
      <c r="H474" s="69" t="str">
        <f t="shared" ref="H474:K474" si="373">IFERROR(B474/SUM(B470:B475)*100,"")</f>
        <v/>
      </c>
      <c r="I474" s="69" t="str">
        <f t="shared" si="373"/>
        <v/>
      </c>
      <c r="J474" s="69" t="str">
        <f t="shared" si="373"/>
        <v/>
      </c>
      <c r="K474" s="69">
        <f t="shared" si="373"/>
        <v>30.76923076923077</v>
      </c>
      <c r="L474" s="69">
        <f>IFERROR(F474/SUM(F470:F475)*100,"")</f>
        <v>28.571428571428569</v>
      </c>
      <c r="M474" s="69" t="str">
        <f>IFERROR(G474/SUM(G470:G475)*100,"")</f>
        <v/>
      </c>
    </row>
    <row r="475" spans="1:13" ht="12" customHeight="1" x14ac:dyDescent="0.15">
      <c r="A475" s="50" t="s">
        <v>191</v>
      </c>
      <c r="B475" s="53"/>
      <c r="C475" s="53"/>
      <c r="D475" s="53"/>
      <c r="E475" s="53">
        <v>1</v>
      </c>
      <c r="F475" s="53">
        <v>1</v>
      </c>
      <c r="G475" s="59"/>
      <c r="H475" s="69" t="str">
        <f t="shared" ref="H475:K475" si="374">IFERROR(B475/SUM(B470:B475)*100,"")</f>
        <v/>
      </c>
      <c r="I475" s="69" t="str">
        <f t="shared" si="374"/>
        <v/>
      </c>
      <c r="J475" s="69" t="str">
        <f t="shared" si="374"/>
        <v/>
      </c>
      <c r="K475" s="69">
        <f t="shared" si="374"/>
        <v>7.6923076923076925</v>
      </c>
      <c r="L475" s="69">
        <f>IFERROR(F475/SUM(F470:F475)*100,"")</f>
        <v>7.1428571428571423</v>
      </c>
      <c r="M475" s="69" t="str">
        <f>IFERROR(G475/SUM(G470:G475)*100,"")</f>
        <v/>
      </c>
    </row>
    <row r="476" spans="1:13" ht="12" customHeight="1" x14ac:dyDescent="0.15">
      <c r="A476" s="48" t="s">
        <v>86</v>
      </c>
      <c r="B476" s="49"/>
      <c r="C476" s="49"/>
      <c r="D476" s="49"/>
      <c r="E476" s="49"/>
      <c r="F476" s="49"/>
      <c r="G476" s="49"/>
      <c r="H476" s="5"/>
      <c r="I476" s="5"/>
      <c r="J476" s="5"/>
      <c r="K476" s="5"/>
      <c r="L476" s="5"/>
      <c r="M476" s="13"/>
    </row>
    <row r="477" spans="1:13" ht="12" customHeight="1" x14ac:dyDescent="0.15">
      <c r="A477" s="90" t="s">
        <v>181</v>
      </c>
      <c r="B477" s="91"/>
      <c r="C477" s="91"/>
      <c r="D477" s="91"/>
      <c r="E477" s="91"/>
      <c r="F477" s="91"/>
      <c r="G477" s="92"/>
      <c r="H477" s="69" t="str">
        <f t="shared" ref="H477:K477" si="375">IFERROR(B477/SUM(B477:B481)*100,"")</f>
        <v/>
      </c>
      <c r="I477" s="69" t="str">
        <f t="shared" si="375"/>
        <v/>
      </c>
      <c r="J477" s="69" t="str">
        <f t="shared" si="375"/>
        <v/>
      </c>
      <c r="K477" s="69" t="str">
        <f t="shared" si="375"/>
        <v/>
      </c>
      <c r="L477" s="69" t="str">
        <f>IFERROR(F477/SUM(F477:F481)*100,"")</f>
        <v/>
      </c>
      <c r="M477" s="69" t="str">
        <f>IFERROR(G477/SUM(G477:G481)*100,"")</f>
        <v/>
      </c>
    </row>
    <row r="478" spans="1:13" ht="12" customHeight="1" x14ac:dyDescent="0.15">
      <c r="A478" s="50" t="s">
        <v>182</v>
      </c>
      <c r="B478" s="53"/>
      <c r="C478" s="53"/>
      <c r="D478" s="53"/>
      <c r="E478" s="53"/>
      <c r="F478" s="53"/>
      <c r="G478" s="59"/>
      <c r="H478" s="69" t="str">
        <f t="shared" ref="H478:K478" si="376">IFERROR(B478/SUM(B477:B481)*100,"")</f>
        <v/>
      </c>
      <c r="I478" s="69" t="str">
        <f t="shared" si="376"/>
        <v/>
      </c>
      <c r="J478" s="69" t="str">
        <f t="shared" si="376"/>
        <v/>
      </c>
      <c r="K478" s="69" t="str">
        <f t="shared" si="376"/>
        <v/>
      </c>
      <c r="L478" s="69" t="str">
        <f>IFERROR(F478/SUM(F477:F481)*100,"")</f>
        <v/>
      </c>
      <c r="M478" s="69" t="str">
        <f>IFERROR(G478/SUM(G477:G481)*100,"")</f>
        <v/>
      </c>
    </row>
    <row r="479" spans="1:13" ht="12" customHeight="1" x14ac:dyDescent="0.15">
      <c r="A479" s="50" t="s">
        <v>187</v>
      </c>
      <c r="B479" s="53"/>
      <c r="C479" s="53"/>
      <c r="D479" s="53"/>
      <c r="E479" s="53"/>
      <c r="F479" s="53"/>
      <c r="G479" s="59"/>
      <c r="H479" s="69" t="str">
        <f t="shared" ref="H479:K479" si="377">IFERROR(B479/SUM(B477:B481)*100,"")</f>
        <v/>
      </c>
      <c r="I479" s="69" t="str">
        <f t="shared" si="377"/>
        <v/>
      </c>
      <c r="J479" s="69" t="str">
        <f t="shared" si="377"/>
        <v/>
      </c>
      <c r="K479" s="69" t="str">
        <f t="shared" si="377"/>
        <v/>
      </c>
      <c r="L479" s="69" t="str">
        <f>IFERROR(F479/SUM(F477:F481)*100,"")</f>
        <v/>
      </c>
      <c r="M479" s="69" t="str">
        <f>IFERROR(G479/SUM(G477:G481)*100,"")</f>
        <v/>
      </c>
    </row>
    <row r="480" spans="1:13" ht="12" customHeight="1" x14ac:dyDescent="0.15">
      <c r="A480" s="50" t="s">
        <v>188</v>
      </c>
      <c r="B480" s="53"/>
      <c r="C480" s="53"/>
      <c r="D480" s="53"/>
      <c r="E480" s="53"/>
      <c r="F480" s="53"/>
      <c r="G480" s="59"/>
      <c r="H480" s="69" t="str">
        <f t="shared" ref="H480:K480" si="378">IFERROR(B480/SUM(B477:B481)*100,"")</f>
        <v/>
      </c>
      <c r="I480" s="69" t="str">
        <f t="shared" si="378"/>
        <v/>
      </c>
      <c r="J480" s="69" t="str">
        <f t="shared" si="378"/>
        <v/>
      </c>
      <c r="K480" s="69" t="str">
        <f t="shared" si="378"/>
        <v/>
      </c>
      <c r="L480" s="69" t="str">
        <f>IFERROR(F480/SUM(F477:F481)*100,"")</f>
        <v/>
      </c>
      <c r="M480" s="69" t="str">
        <f>IFERROR(G480/SUM(G477:G481)*100,"")</f>
        <v/>
      </c>
    </row>
    <row r="481" spans="1:13" ht="12" customHeight="1" x14ac:dyDescent="0.15">
      <c r="A481" s="50" t="s">
        <v>190</v>
      </c>
      <c r="B481" s="53"/>
      <c r="C481" s="53"/>
      <c r="D481" s="53"/>
      <c r="E481" s="53"/>
      <c r="F481" s="53"/>
      <c r="G481" s="59"/>
      <c r="H481" s="69" t="str">
        <f t="shared" ref="H481:K481" si="379">IFERROR(B481/SUM(B477:B481)*100,"")</f>
        <v/>
      </c>
      <c r="I481" s="69" t="str">
        <f t="shared" si="379"/>
        <v/>
      </c>
      <c r="J481" s="69" t="str">
        <f t="shared" si="379"/>
        <v/>
      </c>
      <c r="K481" s="69" t="str">
        <f t="shared" si="379"/>
        <v/>
      </c>
      <c r="L481" s="69" t="str">
        <f>IFERROR(F481/SUM(F477:F481)*100,"")</f>
        <v/>
      </c>
      <c r="M481" s="69" t="str">
        <f>IFERROR(G481/SUM(G477:G481)*100,"")</f>
        <v/>
      </c>
    </row>
    <row r="482" spans="1:13" ht="12" customHeight="1" x14ac:dyDescent="0.15">
      <c r="A482" s="48" t="s">
        <v>87</v>
      </c>
      <c r="B482" s="49"/>
      <c r="C482" s="49"/>
      <c r="D482" s="49"/>
      <c r="E482" s="49"/>
      <c r="F482" s="49"/>
      <c r="G482" s="49"/>
      <c r="H482" s="5"/>
      <c r="I482" s="5"/>
      <c r="J482" s="5"/>
      <c r="K482" s="5"/>
      <c r="L482" s="5"/>
      <c r="M482" s="13"/>
    </row>
    <row r="483" spans="1:13" ht="12" customHeight="1" x14ac:dyDescent="0.15">
      <c r="A483" s="90" t="s">
        <v>181</v>
      </c>
      <c r="B483" s="91">
        <v>3</v>
      </c>
      <c r="C483" s="91">
        <v>3</v>
      </c>
      <c r="D483" s="91">
        <v>3</v>
      </c>
      <c r="E483" s="91">
        <v>3</v>
      </c>
      <c r="F483" s="91">
        <v>3</v>
      </c>
      <c r="G483" s="92"/>
      <c r="H483" s="69">
        <f t="shared" ref="H483:K483" si="380">(B483/SUM(B483:B491)*100)</f>
        <v>8.5714285714285712</v>
      </c>
      <c r="I483" s="69">
        <f t="shared" si="380"/>
        <v>18.75</v>
      </c>
      <c r="J483" s="69">
        <f t="shared" si="380"/>
        <v>9.0909090909090917</v>
      </c>
      <c r="K483" s="69">
        <f t="shared" si="380"/>
        <v>9.0909090909090917</v>
      </c>
      <c r="L483" s="69">
        <f>(F483/SUM(F483:F491)*100)</f>
        <v>9.375</v>
      </c>
      <c r="M483" s="69" t="e">
        <f>(G483/SUM(G483:G491)*100)</f>
        <v>#DIV/0!</v>
      </c>
    </row>
    <row r="484" spans="1:13" ht="12" customHeight="1" x14ac:dyDescent="0.15">
      <c r="A484" s="50" t="s">
        <v>182</v>
      </c>
      <c r="B484" s="53">
        <v>2</v>
      </c>
      <c r="C484" s="53">
        <v>1</v>
      </c>
      <c r="D484" s="53">
        <v>1</v>
      </c>
      <c r="E484" s="53">
        <v>1</v>
      </c>
      <c r="F484" s="53">
        <v>1</v>
      </c>
      <c r="G484" s="59"/>
      <c r="H484" s="14">
        <f t="shared" ref="H484:K484" si="381">(B484/SUM(B483:B491)*100)</f>
        <v>5.7142857142857144</v>
      </c>
      <c r="I484" s="14">
        <f t="shared" si="381"/>
        <v>6.25</v>
      </c>
      <c r="J484" s="14">
        <f t="shared" si="381"/>
        <v>3.0303030303030303</v>
      </c>
      <c r="K484" s="14">
        <f t="shared" si="381"/>
        <v>3.0303030303030303</v>
      </c>
      <c r="L484" s="14">
        <f>(F484/SUM(F483:F491)*100)</f>
        <v>3.125</v>
      </c>
      <c r="M484" s="14" t="e">
        <f>(G484/SUM(G483:G491)*100)</f>
        <v>#DIV/0!</v>
      </c>
    </row>
    <row r="485" spans="1:13" ht="12" customHeight="1" x14ac:dyDescent="0.15">
      <c r="A485" s="50" t="s">
        <v>195</v>
      </c>
      <c r="B485" s="53">
        <v>21</v>
      </c>
      <c r="C485" s="53"/>
      <c r="D485" s="53">
        <v>20</v>
      </c>
      <c r="E485" s="53">
        <v>20</v>
      </c>
      <c r="F485" s="53"/>
      <c r="G485" s="59"/>
      <c r="H485" s="14">
        <f t="shared" ref="H485:K485" si="382">(B485/SUM(B483:B491)*100)</f>
        <v>60</v>
      </c>
      <c r="I485" s="14">
        <f t="shared" si="382"/>
        <v>0</v>
      </c>
      <c r="J485" s="14">
        <f t="shared" si="382"/>
        <v>60.606060606060609</v>
      </c>
      <c r="K485" s="14">
        <f t="shared" si="382"/>
        <v>60.606060606060609</v>
      </c>
      <c r="L485" s="14">
        <f>(F485/SUM(F483:F491)*100)</f>
        <v>0</v>
      </c>
      <c r="M485" s="14" t="e">
        <f>(G485/SUM(G483:G491)*100)</f>
        <v>#DIV/0!</v>
      </c>
    </row>
    <row r="486" spans="1:13" ht="12" customHeight="1" x14ac:dyDescent="0.15">
      <c r="A486" s="50" t="s">
        <v>185</v>
      </c>
      <c r="B486" s="53">
        <v>1</v>
      </c>
      <c r="C486" s="53">
        <v>2</v>
      </c>
      <c r="D486" s="53"/>
      <c r="E486" s="53"/>
      <c r="F486" s="53"/>
      <c r="G486" s="59"/>
      <c r="H486" s="14">
        <f t="shared" ref="H486:K486" si="383">(B486/SUM(B483:B491)*100)</f>
        <v>2.8571428571428572</v>
      </c>
      <c r="I486" s="14">
        <f t="shared" si="383"/>
        <v>12.5</v>
      </c>
      <c r="J486" s="14">
        <f t="shared" si="383"/>
        <v>0</v>
      </c>
      <c r="K486" s="14">
        <f t="shared" si="383"/>
        <v>0</v>
      </c>
      <c r="L486" s="14">
        <f>(F486/SUM(F483:F491)*100)</f>
        <v>0</v>
      </c>
      <c r="M486" s="14" t="e">
        <f>(G486/SUM(G483:G491)*100)</f>
        <v>#DIV/0!</v>
      </c>
    </row>
    <row r="487" spans="1:13" ht="12" customHeight="1" x14ac:dyDescent="0.15">
      <c r="A487" s="50" t="s">
        <v>186</v>
      </c>
      <c r="B487" s="53">
        <v>1</v>
      </c>
      <c r="C487" s="53">
        <v>1</v>
      </c>
      <c r="D487" s="53">
        <v>1</v>
      </c>
      <c r="E487" s="53"/>
      <c r="F487" s="53"/>
      <c r="G487" s="59"/>
      <c r="H487" s="14">
        <f t="shared" ref="H487:K487" si="384">(B487/SUM(B483:B491)*100)</f>
        <v>2.8571428571428572</v>
      </c>
      <c r="I487" s="14">
        <f t="shared" si="384"/>
        <v>6.25</v>
      </c>
      <c r="J487" s="14">
        <f t="shared" si="384"/>
        <v>3.0303030303030303</v>
      </c>
      <c r="K487" s="14">
        <f t="shared" si="384"/>
        <v>0</v>
      </c>
      <c r="L487" s="14">
        <f>(F487/SUM(F483:F491)*100)</f>
        <v>0</v>
      </c>
      <c r="M487" s="14" t="e">
        <f>(G487/SUM(G483:G491)*100)</f>
        <v>#DIV/0!</v>
      </c>
    </row>
    <row r="488" spans="1:13" ht="12" customHeight="1" x14ac:dyDescent="0.15">
      <c r="A488" s="50" t="s">
        <v>188</v>
      </c>
      <c r="B488" s="53">
        <v>2</v>
      </c>
      <c r="C488" s="53">
        <v>3</v>
      </c>
      <c r="D488" s="53">
        <v>2</v>
      </c>
      <c r="E488" s="53">
        <v>3</v>
      </c>
      <c r="F488" s="53">
        <v>2</v>
      </c>
      <c r="G488" s="59"/>
      <c r="H488" s="14">
        <f t="shared" ref="H488:K488" si="385">(B488/SUM(B483:B491)*100)</f>
        <v>5.7142857142857144</v>
      </c>
      <c r="I488" s="14">
        <f t="shared" si="385"/>
        <v>18.75</v>
      </c>
      <c r="J488" s="14">
        <f t="shared" si="385"/>
        <v>6.0606060606060606</v>
      </c>
      <c r="K488" s="14">
        <f t="shared" si="385"/>
        <v>9.0909090909090917</v>
      </c>
      <c r="L488" s="14">
        <f>(F488/SUM(F483:F491)*100)</f>
        <v>6.25</v>
      </c>
      <c r="M488" s="14" t="e">
        <f>(G488/SUM(G483:G491)*100)</f>
        <v>#DIV/0!</v>
      </c>
    </row>
    <row r="489" spans="1:13" ht="12" customHeight="1" x14ac:dyDescent="0.15">
      <c r="A489" s="50" t="s">
        <v>193</v>
      </c>
      <c r="B489" s="53"/>
      <c r="C489" s="53"/>
      <c r="D489" s="53"/>
      <c r="E489" s="53"/>
      <c r="F489" s="53">
        <v>19</v>
      </c>
      <c r="G489" s="59"/>
      <c r="H489" s="14">
        <f t="shared" ref="H489:K489" si="386">(B489/SUM(B483:B491)*100)</f>
        <v>0</v>
      </c>
      <c r="I489" s="14">
        <f t="shared" si="386"/>
        <v>0</v>
      </c>
      <c r="J489" s="14">
        <f t="shared" si="386"/>
        <v>0</v>
      </c>
      <c r="K489" s="14">
        <f t="shared" si="386"/>
        <v>0</v>
      </c>
      <c r="L489" s="14">
        <f>(F489/SUM(F483:F491)*100)</f>
        <v>59.375</v>
      </c>
      <c r="M489" s="14" t="e">
        <f>(G489/SUM(G483:G491)*100)</f>
        <v>#DIV/0!</v>
      </c>
    </row>
    <row r="490" spans="1:13" ht="12" customHeight="1" x14ac:dyDescent="0.15">
      <c r="A490" s="50" t="s">
        <v>190</v>
      </c>
      <c r="B490" s="53">
        <v>4</v>
      </c>
      <c r="C490" s="53">
        <v>6</v>
      </c>
      <c r="D490" s="53">
        <v>6</v>
      </c>
      <c r="E490" s="53">
        <v>6</v>
      </c>
      <c r="F490" s="53">
        <v>7</v>
      </c>
      <c r="G490" s="59"/>
      <c r="H490" s="14">
        <f t="shared" ref="H490:K490" si="387">(B490/SUM(B483:B491)*100)</f>
        <v>11.428571428571429</v>
      </c>
      <c r="I490" s="14">
        <f t="shared" si="387"/>
        <v>37.5</v>
      </c>
      <c r="J490" s="14">
        <f t="shared" si="387"/>
        <v>18.181818181818183</v>
      </c>
      <c r="K490" s="14">
        <f t="shared" si="387"/>
        <v>18.181818181818183</v>
      </c>
      <c r="L490" s="14">
        <f>(F490/SUM(F483:F491)*100)</f>
        <v>21.875</v>
      </c>
      <c r="M490" s="14" t="e">
        <f>(G490/SUM(G483:G491)*100)</f>
        <v>#DIV/0!</v>
      </c>
    </row>
    <row r="491" spans="1:13" ht="12" customHeight="1" x14ac:dyDescent="0.15">
      <c r="A491" s="50" t="s">
        <v>191</v>
      </c>
      <c r="B491" s="53">
        <v>1</v>
      </c>
      <c r="C491" s="53"/>
      <c r="D491" s="53"/>
      <c r="E491" s="53"/>
      <c r="F491" s="53"/>
      <c r="G491" s="59"/>
      <c r="H491" s="14">
        <f t="shared" ref="H491:K491" si="388">(B491/SUM(B483:B491)*100)</f>
        <v>2.8571428571428572</v>
      </c>
      <c r="I491" s="14">
        <f t="shared" si="388"/>
        <v>0</v>
      </c>
      <c r="J491" s="14">
        <f t="shared" si="388"/>
        <v>0</v>
      </c>
      <c r="K491" s="14">
        <f t="shared" si="388"/>
        <v>0</v>
      </c>
      <c r="L491" s="14">
        <f>(F491/SUM(F483:F491)*100)</f>
        <v>0</v>
      </c>
      <c r="M491" s="14" t="e">
        <f>(G491/SUM(G483:G491)*100)</f>
        <v>#DIV/0!</v>
      </c>
    </row>
    <row r="492" spans="1:13" s="6" customFormat="1" x14ac:dyDescent="0.15">
      <c r="B492" s="44"/>
      <c r="C492" s="44"/>
      <c r="D492" s="44"/>
      <c r="E492" s="44"/>
      <c r="F492" s="44"/>
      <c r="G492" s="44"/>
    </row>
    <row r="493" spans="1:13" ht="12" customHeight="1" x14ac:dyDescent="0.15">
      <c r="A493" s="6"/>
      <c r="B493" s="99"/>
      <c r="C493" s="100"/>
      <c r="D493" s="100" t="s">
        <v>178</v>
      </c>
      <c r="E493" s="100"/>
      <c r="F493" s="100"/>
      <c r="G493" s="101"/>
      <c r="H493" s="99"/>
      <c r="I493" s="100"/>
      <c r="J493" s="100" t="s">
        <v>179</v>
      </c>
      <c r="K493" s="100"/>
      <c r="L493" s="100"/>
      <c r="M493" s="101"/>
    </row>
    <row r="494" spans="1:13" ht="12" customHeight="1" x14ac:dyDescent="0.15">
      <c r="A494" s="6"/>
      <c r="B494" s="2" t="s">
        <v>33</v>
      </c>
      <c r="C494" s="2" t="s">
        <v>34</v>
      </c>
      <c r="D494" s="2" t="s">
        <v>35</v>
      </c>
      <c r="E494" s="2" t="s">
        <v>36</v>
      </c>
      <c r="F494" s="2" t="s">
        <v>37</v>
      </c>
      <c r="G494" s="2" t="s">
        <v>38</v>
      </c>
      <c r="H494" s="2" t="s">
        <v>33</v>
      </c>
      <c r="I494" s="2" t="s">
        <v>34</v>
      </c>
      <c r="J494" s="2" t="s">
        <v>35</v>
      </c>
      <c r="K494" s="2" t="s">
        <v>36</v>
      </c>
      <c r="L494" s="2" t="s">
        <v>37</v>
      </c>
      <c r="M494" s="2" t="s">
        <v>37</v>
      </c>
    </row>
    <row r="495" spans="1:13" ht="12" customHeight="1" x14ac:dyDescent="0.15">
      <c r="A495" s="3" t="s">
        <v>91</v>
      </c>
      <c r="B495" s="45"/>
      <c r="C495" s="45"/>
      <c r="D495" s="45"/>
      <c r="E495" s="45"/>
      <c r="F495" s="45"/>
      <c r="G495" s="45"/>
      <c r="H495" s="62"/>
      <c r="I495" s="62"/>
      <c r="J495" s="62"/>
      <c r="K495" s="62"/>
      <c r="L495" s="62"/>
      <c r="M495" s="71"/>
    </row>
    <row r="496" spans="1:13" ht="12" customHeight="1" x14ac:dyDescent="0.15">
      <c r="A496" s="58" t="s">
        <v>92</v>
      </c>
      <c r="B496" s="63"/>
      <c r="C496" s="63"/>
      <c r="D496" s="63"/>
      <c r="E496" s="63"/>
      <c r="F496" s="63"/>
      <c r="G496" s="63"/>
      <c r="H496" s="5"/>
      <c r="I496" s="5"/>
      <c r="J496" s="5"/>
      <c r="K496" s="5"/>
      <c r="L496" s="5"/>
      <c r="M496" s="13"/>
    </row>
    <row r="497" spans="1:13" ht="12" customHeight="1" x14ac:dyDescent="0.15">
      <c r="A497" s="90" t="s">
        <v>181</v>
      </c>
      <c r="B497" s="91">
        <v>3</v>
      </c>
      <c r="C497" s="91">
        <v>3</v>
      </c>
      <c r="D497" s="91">
        <v>3</v>
      </c>
      <c r="E497" s="91">
        <v>3</v>
      </c>
      <c r="F497" s="91">
        <v>3</v>
      </c>
      <c r="G497" s="92"/>
      <c r="H497" s="69">
        <f t="shared" ref="H497:K497" si="389">(B497/SUM(B497:B509)*100)</f>
        <v>3.6144578313253009</v>
      </c>
      <c r="I497" s="69">
        <f t="shared" si="389"/>
        <v>3.1914893617021276</v>
      </c>
      <c r="J497" s="69">
        <f t="shared" si="389"/>
        <v>3.3707865168539324</v>
      </c>
      <c r="K497" s="69">
        <f t="shared" si="389"/>
        <v>3.3333333333333335</v>
      </c>
      <c r="L497" s="69">
        <f>(F497/SUM(F497:F509)*100)</f>
        <v>3.4090909090909087</v>
      </c>
      <c r="M497" s="69" t="e">
        <f>(G497/SUM(G497:G509)*100)</f>
        <v>#DIV/0!</v>
      </c>
    </row>
    <row r="498" spans="1:13" ht="12" customHeight="1" x14ac:dyDescent="0.15">
      <c r="A498" s="50" t="s">
        <v>182</v>
      </c>
      <c r="B498" s="53">
        <v>13</v>
      </c>
      <c r="C498" s="53">
        <v>18</v>
      </c>
      <c r="D498" s="53">
        <v>17</v>
      </c>
      <c r="E498" s="53">
        <v>17</v>
      </c>
      <c r="F498" s="53">
        <v>19</v>
      </c>
      <c r="G498" s="59"/>
      <c r="H498" s="14">
        <f t="shared" ref="H498:K498" si="390">(B498/SUM(B497:B509)*100)</f>
        <v>15.66265060240964</v>
      </c>
      <c r="I498" s="14">
        <f t="shared" si="390"/>
        <v>19.148936170212767</v>
      </c>
      <c r="J498" s="14">
        <f t="shared" si="390"/>
        <v>19.101123595505616</v>
      </c>
      <c r="K498" s="14">
        <f t="shared" si="390"/>
        <v>18.888888888888889</v>
      </c>
      <c r="L498" s="14">
        <f>(F498/SUM(F497:F509)*100)</f>
        <v>21.59090909090909</v>
      </c>
      <c r="M498" s="14" t="e">
        <f>(G498/SUM(G497:G509)*100)</f>
        <v>#DIV/0!</v>
      </c>
    </row>
    <row r="499" spans="1:13" ht="12" customHeight="1" x14ac:dyDescent="0.15">
      <c r="A499" s="50" t="s">
        <v>183</v>
      </c>
      <c r="B499" s="53">
        <v>3</v>
      </c>
      <c r="C499" s="53">
        <v>5</v>
      </c>
      <c r="D499" s="53">
        <v>2</v>
      </c>
      <c r="E499" s="53">
        <v>2</v>
      </c>
      <c r="F499" s="53">
        <v>2</v>
      </c>
      <c r="G499" s="59"/>
      <c r="H499" s="14">
        <f t="shared" ref="H499:K499" si="391">(B499/SUM(B497:B509)*100)</f>
        <v>3.6144578313253009</v>
      </c>
      <c r="I499" s="14">
        <f t="shared" si="391"/>
        <v>5.3191489361702127</v>
      </c>
      <c r="J499" s="14">
        <f t="shared" si="391"/>
        <v>2.2471910112359552</v>
      </c>
      <c r="K499" s="14">
        <f t="shared" si="391"/>
        <v>2.2222222222222223</v>
      </c>
      <c r="L499" s="14">
        <f>(F499/SUM(F497:F509)*100)</f>
        <v>2.2727272727272729</v>
      </c>
      <c r="M499" s="14" t="e">
        <f>(G499/SUM(G497:G509)*100)</f>
        <v>#DIV/0!</v>
      </c>
    </row>
    <row r="500" spans="1:13" ht="12" customHeight="1" x14ac:dyDescent="0.15">
      <c r="A500" s="50" t="s">
        <v>184</v>
      </c>
      <c r="B500" s="53">
        <v>2</v>
      </c>
      <c r="C500" s="53">
        <v>7</v>
      </c>
      <c r="D500" s="53">
        <v>6</v>
      </c>
      <c r="E500" s="53">
        <v>4</v>
      </c>
      <c r="F500" s="53">
        <v>4</v>
      </c>
      <c r="G500" s="59"/>
      <c r="H500" s="14">
        <f t="shared" ref="H500:K500" si="392">(B500/SUM(B497:B509)*100)</f>
        <v>2.4096385542168677</v>
      </c>
      <c r="I500" s="14">
        <f t="shared" si="392"/>
        <v>7.4468085106382977</v>
      </c>
      <c r="J500" s="14">
        <f t="shared" si="392"/>
        <v>6.7415730337078648</v>
      </c>
      <c r="K500" s="14">
        <f t="shared" si="392"/>
        <v>4.4444444444444446</v>
      </c>
      <c r="L500" s="14">
        <f>(F500/SUM(F497:F509)*100)</f>
        <v>4.5454545454545459</v>
      </c>
      <c r="M500" s="14" t="e">
        <f>(G500/SUM(G497:G509)*100)</f>
        <v>#DIV/0!</v>
      </c>
    </row>
    <row r="501" spans="1:13" ht="12" customHeight="1" x14ac:dyDescent="0.15">
      <c r="A501" s="50" t="s">
        <v>195</v>
      </c>
      <c r="B501" s="53"/>
      <c r="C501" s="53">
        <v>1</v>
      </c>
      <c r="D501" s="53"/>
      <c r="E501" s="53"/>
      <c r="F501" s="53"/>
      <c r="G501" s="59"/>
      <c r="H501" s="14">
        <f t="shared" ref="H501:K501" si="393">(B501/SUM(B497:B509)*100)</f>
        <v>0</v>
      </c>
      <c r="I501" s="14">
        <f t="shared" si="393"/>
        <v>1.0638297872340425</v>
      </c>
      <c r="J501" s="14">
        <f t="shared" si="393"/>
        <v>0</v>
      </c>
      <c r="K501" s="14">
        <f t="shared" si="393"/>
        <v>0</v>
      </c>
      <c r="L501" s="14">
        <f>(F501/SUM(F497:F509)*100)</f>
        <v>0</v>
      </c>
      <c r="M501" s="14" t="e">
        <f>(G501/SUM(G497:G509)*100)</f>
        <v>#DIV/0!</v>
      </c>
    </row>
    <row r="502" spans="1:13" ht="12" customHeight="1" x14ac:dyDescent="0.15">
      <c r="A502" s="50" t="s">
        <v>194</v>
      </c>
      <c r="B502" s="53">
        <v>1</v>
      </c>
      <c r="C502" s="53"/>
      <c r="D502" s="53"/>
      <c r="E502" s="53"/>
      <c r="F502" s="53"/>
      <c r="G502" s="59"/>
      <c r="H502" s="14">
        <f t="shared" ref="H502:K502" si="394">(B502/SUM(B497:B509)*100)</f>
        <v>1.2048192771084338</v>
      </c>
      <c r="I502" s="14">
        <f t="shared" si="394"/>
        <v>0</v>
      </c>
      <c r="J502" s="14">
        <f t="shared" si="394"/>
        <v>0</v>
      </c>
      <c r="K502" s="14">
        <f t="shared" si="394"/>
        <v>0</v>
      </c>
      <c r="L502" s="14">
        <f>(F502/SUM(F497:F509)*100)</f>
        <v>0</v>
      </c>
      <c r="M502" s="14" t="e">
        <f>(G502/SUM(G497:G509)*100)</f>
        <v>#DIV/0!</v>
      </c>
    </row>
    <row r="503" spans="1:13" ht="12" customHeight="1" x14ac:dyDescent="0.15">
      <c r="A503" s="50" t="s">
        <v>185</v>
      </c>
      <c r="B503" s="53">
        <v>4</v>
      </c>
      <c r="C503" s="53">
        <v>1</v>
      </c>
      <c r="D503" s="53">
        <v>2</v>
      </c>
      <c r="E503" s="53">
        <v>2</v>
      </c>
      <c r="F503" s="53">
        <v>2</v>
      </c>
      <c r="G503" s="59"/>
      <c r="H503" s="14">
        <f t="shared" ref="H503:K503" si="395">(B503/SUM(B497:B509)*100)</f>
        <v>4.8192771084337354</v>
      </c>
      <c r="I503" s="14">
        <f t="shared" si="395"/>
        <v>1.0638297872340425</v>
      </c>
      <c r="J503" s="14">
        <f t="shared" si="395"/>
        <v>2.2471910112359552</v>
      </c>
      <c r="K503" s="14">
        <f t="shared" si="395"/>
        <v>2.2222222222222223</v>
      </c>
      <c r="L503" s="14">
        <f>(F503/SUM(F497:F509)*100)</f>
        <v>2.2727272727272729</v>
      </c>
      <c r="M503" s="14" t="e">
        <f>(G503/SUM(G497:G509)*100)</f>
        <v>#DIV/0!</v>
      </c>
    </row>
    <row r="504" spans="1:13" ht="12" customHeight="1" x14ac:dyDescent="0.15">
      <c r="A504" s="50" t="s">
        <v>186</v>
      </c>
      <c r="B504" s="53"/>
      <c r="C504" s="53">
        <v>2</v>
      </c>
      <c r="D504" s="53">
        <v>2</v>
      </c>
      <c r="E504" s="53">
        <v>4</v>
      </c>
      <c r="F504" s="53">
        <v>1</v>
      </c>
      <c r="G504" s="59"/>
      <c r="H504" s="14">
        <f t="shared" ref="H504:K504" si="396">(B504/SUM(B497:B509)*100)</f>
        <v>0</v>
      </c>
      <c r="I504" s="14">
        <f t="shared" si="396"/>
        <v>2.1276595744680851</v>
      </c>
      <c r="J504" s="14">
        <f t="shared" si="396"/>
        <v>2.2471910112359552</v>
      </c>
      <c r="K504" s="14">
        <f t="shared" si="396"/>
        <v>4.4444444444444446</v>
      </c>
      <c r="L504" s="14">
        <f>(F504/SUM(F497:F509)*100)</f>
        <v>1.1363636363636365</v>
      </c>
      <c r="M504" s="14" t="e">
        <f>(G504/SUM(G497:G509)*100)</f>
        <v>#DIV/0!</v>
      </c>
    </row>
    <row r="505" spans="1:13" ht="12" customHeight="1" x14ac:dyDescent="0.15">
      <c r="A505" s="50" t="s">
        <v>187</v>
      </c>
      <c r="B505" s="53">
        <v>3</v>
      </c>
      <c r="C505" s="53">
        <v>3</v>
      </c>
      <c r="D505" s="53">
        <v>3</v>
      </c>
      <c r="E505" s="53">
        <v>2</v>
      </c>
      <c r="F505" s="53">
        <v>3</v>
      </c>
      <c r="G505" s="59"/>
      <c r="H505" s="14">
        <f t="shared" ref="H505:K505" si="397">(B505/SUM(B497:B509)*100)</f>
        <v>3.6144578313253009</v>
      </c>
      <c r="I505" s="14">
        <f t="shared" si="397"/>
        <v>3.1914893617021276</v>
      </c>
      <c r="J505" s="14">
        <f t="shared" si="397"/>
        <v>3.3707865168539324</v>
      </c>
      <c r="K505" s="14">
        <f t="shared" si="397"/>
        <v>2.2222222222222223</v>
      </c>
      <c r="L505" s="14">
        <f>(F505/SUM(F497:F509)*100)</f>
        <v>3.4090909090909087</v>
      </c>
      <c r="M505" s="14" t="e">
        <f>(G505/SUM(G497:G509)*100)</f>
        <v>#DIV/0!</v>
      </c>
    </row>
    <row r="506" spans="1:13" ht="12" customHeight="1" x14ac:dyDescent="0.15">
      <c r="A506" s="50" t="s">
        <v>188</v>
      </c>
      <c r="B506" s="53">
        <v>5</v>
      </c>
      <c r="C506" s="53">
        <v>4</v>
      </c>
      <c r="D506" s="53">
        <v>4</v>
      </c>
      <c r="E506" s="53">
        <v>3</v>
      </c>
      <c r="F506" s="53">
        <v>3</v>
      </c>
      <c r="G506" s="59"/>
      <c r="H506" s="14">
        <f t="shared" ref="H506:K506" si="398">(B506/SUM(B497:B509)*100)</f>
        <v>6.024096385542169</v>
      </c>
      <c r="I506" s="14">
        <f t="shared" si="398"/>
        <v>4.2553191489361701</v>
      </c>
      <c r="J506" s="14">
        <f t="shared" si="398"/>
        <v>4.4943820224719104</v>
      </c>
      <c r="K506" s="14">
        <f t="shared" si="398"/>
        <v>3.3333333333333335</v>
      </c>
      <c r="L506" s="14">
        <f>(F506/SUM(F497:F509)*100)</f>
        <v>3.4090909090909087</v>
      </c>
      <c r="M506" s="14" t="e">
        <f>(G506/SUM(G497:G509)*100)</f>
        <v>#DIV/0!</v>
      </c>
    </row>
    <row r="507" spans="1:13" ht="12" customHeight="1" x14ac:dyDescent="0.15">
      <c r="A507" s="50" t="s">
        <v>189</v>
      </c>
      <c r="B507" s="53">
        <v>4</v>
      </c>
      <c r="C507" s="53">
        <v>8</v>
      </c>
      <c r="D507" s="53">
        <v>13</v>
      </c>
      <c r="E507" s="53">
        <v>14</v>
      </c>
      <c r="F507" s="53">
        <v>10</v>
      </c>
      <c r="G507" s="59"/>
      <c r="H507" s="14">
        <f t="shared" ref="H507:K507" si="399">(B507/SUM(B497:B509)*100)</f>
        <v>4.8192771084337354</v>
      </c>
      <c r="I507" s="14">
        <f t="shared" si="399"/>
        <v>8.5106382978723403</v>
      </c>
      <c r="J507" s="14">
        <f t="shared" si="399"/>
        <v>14.606741573033707</v>
      </c>
      <c r="K507" s="14">
        <f t="shared" si="399"/>
        <v>15.555555555555555</v>
      </c>
      <c r="L507" s="14">
        <f>(F507/SUM(F497:F509)*100)</f>
        <v>11.363636363636363</v>
      </c>
      <c r="M507" s="14" t="e">
        <f>(G507/SUM(G497:G509)*100)</f>
        <v>#DIV/0!</v>
      </c>
    </row>
    <row r="508" spans="1:13" ht="12" customHeight="1" x14ac:dyDescent="0.15">
      <c r="A508" s="50" t="s">
        <v>190</v>
      </c>
      <c r="B508" s="53">
        <v>41</v>
      </c>
      <c r="C508" s="53">
        <v>37</v>
      </c>
      <c r="D508" s="53">
        <v>35</v>
      </c>
      <c r="E508" s="53">
        <v>37</v>
      </c>
      <c r="F508" s="53">
        <v>39</v>
      </c>
      <c r="G508" s="59"/>
      <c r="H508" s="14">
        <f t="shared" ref="H508:K508" si="400">(B508/SUM(B497:B509)*100)</f>
        <v>49.397590361445779</v>
      </c>
      <c r="I508" s="14">
        <f t="shared" si="400"/>
        <v>39.361702127659576</v>
      </c>
      <c r="J508" s="14">
        <f t="shared" si="400"/>
        <v>39.325842696629216</v>
      </c>
      <c r="K508" s="14">
        <f t="shared" si="400"/>
        <v>41.111111111111107</v>
      </c>
      <c r="L508" s="14">
        <f>(F508/SUM(F497:F509)*100)</f>
        <v>44.31818181818182</v>
      </c>
      <c r="M508" s="14" t="e">
        <f>(G508/SUM(G497:G509)*100)</f>
        <v>#DIV/0!</v>
      </c>
    </row>
    <row r="509" spans="1:13" ht="12" customHeight="1" x14ac:dyDescent="0.15">
      <c r="A509" s="55" t="s">
        <v>191</v>
      </c>
      <c r="B509" s="56">
        <v>4</v>
      </c>
      <c r="C509" s="56">
        <v>5</v>
      </c>
      <c r="D509" s="56">
        <v>2</v>
      </c>
      <c r="E509" s="56">
        <v>2</v>
      </c>
      <c r="F509" s="56">
        <v>2</v>
      </c>
      <c r="G509" s="60"/>
      <c r="H509" s="57">
        <f t="shared" ref="H509:K509" si="401">(B509/SUM(B497:B509)*100)</f>
        <v>4.8192771084337354</v>
      </c>
      <c r="I509" s="57">
        <f t="shared" si="401"/>
        <v>5.3191489361702127</v>
      </c>
      <c r="J509" s="57">
        <f t="shared" si="401"/>
        <v>2.2471910112359552</v>
      </c>
      <c r="K509" s="57">
        <f t="shared" si="401"/>
        <v>2.2222222222222223</v>
      </c>
      <c r="L509" s="57">
        <f>(F509/SUM(F497:F509)*100)</f>
        <v>2.2727272727272729</v>
      </c>
      <c r="M509" s="57" t="e">
        <f>(G509/SUM(G497:G509)*100)</f>
        <v>#DIV/0!</v>
      </c>
    </row>
    <row r="510" spans="1:13" ht="12" customHeight="1" x14ac:dyDescent="0.15">
      <c r="A510" s="48" t="s">
        <v>42</v>
      </c>
      <c r="B510" s="49"/>
      <c r="C510" s="49"/>
      <c r="D510" s="49"/>
      <c r="E510" s="49"/>
      <c r="F510" s="49"/>
      <c r="G510" s="49"/>
      <c r="H510" s="5"/>
      <c r="I510" s="5"/>
      <c r="J510" s="5"/>
      <c r="K510" s="5"/>
      <c r="L510" s="5"/>
      <c r="M510" s="13"/>
    </row>
    <row r="511" spans="1:13" ht="12" customHeight="1" x14ac:dyDescent="0.15">
      <c r="A511" s="90" t="s">
        <v>181</v>
      </c>
      <c r="B511" s="91"/>
      <c r="C511" s="91"/>
      <c r="D511" s="91"/>
      <c r="E511" s="91"/>
      <c r="F511" s="91"/>
      <c r="G511" s="92"/>
      <c r="H511" s="69" t="str">
        <f t="shared" ref="H511:K511" si="402">IFERROR(B511/SUM(B511:B521,B38:B48)*100,"")</f>
        <v/>
      </c>
      <c r="I511" s="69" t="str">
        <f t="shared" si="402"/>
        <v/>
      </c>
      <c r="J511" s="69" t="str">
        <f t="shared" si="402"/>
        <v/>
      </c>
      <c r="K511" s="69" t="str">
        <f t="shared" si="402"/>
        <v/>
      </c>
      <c r="L511" s="69">
        <f>IFERROR(F511/SUM(F511:F521,F38:F48)*100,"")</f>
        <v>0</v>
      </c>
      <c r="M511" s="69" t="str">
        <f>IFERROR(G511/SUM(G511:G521,G38:G48)*100,"")</f>
        <v/>
      </c>
    </row>
    <row r="512" spans="1:13" ht="12" customHeight="1" x14ac:dyDescent="0.15">
      <c r="A512" s="50" t="s">
        <v>182</v>
      </c>
      <c r="B512" s="53"/>
      <c r="C512" s="53"/>
      <c r="D512" s="53"/>
      <c r="E512" s="53"/>
      <c r="F512" s="53">
        <v>2</v>
      </c>
      <c r="G512" s="59"/>
      <c r="H512" s="69" t="str">
        <f t="shared" ref="H512:K512" si="403">IFERROR(B512/SUM(B511:B521,B38:B48)*100,"")</f>
        <v/>
      </c>
      <c r="I512" s="69" t="str">
        <f t="shared" si="403"/>
        <v/>
      </c>
      <c r="J512" s="69" t="str">
        <f t="shared" si="403"/>
        <v/>
      </c>
      <c r="K512" s="69" t="str">
        <f t="shared" si="403"/>
        <v/>
      </c>
      <c r="L512" s="69">
        <f>IFERROR(F512/SUM(F511:F521,F38:F48)*100,"")</f>
        <v>3.8461538461538463</v>
      </c>
      <c r="M512" s="69" t="str">
        <f>IFERROR(G512/SUM(G511:G521,G38:G48)*100,"")</f>
        <v/>
      </c>
    </row>
    <row r="513" spans="1:13" ht="12" customHeight="1" x14ac:dyDescent="0.15">
      <c r="A513" s="50" t="s">
        <v>183</v>
      </c>
      <c r="B513" s="53"/>
      <c r="C513" s="53"/>
      <c r="D513" s="53"/>
      <c r="E513" s="53"/>
      <c r="F513" s="53"/>
      <c r="G513" s="59"/>
      <c r="H513" s="69" t="str">
        <f t="shared" ref="H513:K513" si="404">IFERROR(B513/SUM(B511:B521,B38:B48)*100,"")</f>
        <v/>
      </c>
      <c r="I513" s="69" t="str">
        <f t="shared" si="404"/>
        <v/>
      </c>
      <c r="J513" s="69" t="str">
        <f t="shared" si="404"/>
        <v/>
      </c>
      <c r="K513" s="69" t="str">
        <f t="shared" si="404"/>
        <v/>
      </c>
      <c r="L513" s="69">
        <f>IFERROR(F513/SUM(F511:F521,F38:F48)*100,"")</f>
        <v>0</v>
      </c>
      <c r="M513" s="69" t="str">
        <f>IFERROR(G513/SUM(G511:G521,G38:G48)*100,"")</f>
        <v/>
      </c>
    </row>
    <row r="514" spans="1:13" ht="12" customHeight="1" x14ac:dyDescent="0.15">
      <c r="A514" s="50" t="s">
        <v>184</v>
      </c>
      <c r="B514" s="53"/>
      <c r="C514" s="53"/>
      <c r="D514" s="53"/>
      <c r="E514" s="53"/>
      <c r="F514" s="53">
        <v>2</v>
      </c>
      <c r="G514" s="59"/>
      <c r="H514" s="69" t="str">
        <f t="shared" ref="H514:K514" si="405">IFERROR(B514/SUM(B511:B521,B38:B48)*100,"")</f>
        <v/>
      </c>
      <c r="I514" s="69" t="str">
        <f t="shared" si="405"/>
        <v/>
      </c>
      <c r="J514" s="69" t="str">
        <f t="shared" si="405"/>
        <v/>
      </c>
      <c r="K514" s="69" t="str">
        <f t="shared" si="405"/>
        <v/>
      </c>
      <c r="L514" s="69">
        <f>IFERROR(F514/SUM(F511:F521,F38:F48)*100,"")</f>
        <v>3.8461538461538463</v>
      </c>
      <c r="M514" s="69" t="str">
        <f>IFERROR(G514/SUM(G511:G521,G38:G48)*100,"")</f>
        <v/>
      </c>
    </row>
    <row r="515" spans="1:13" ht="12" customHeight="1" x14ac:dyDescent="0.15">
      <c r="A515" s="50" t="s">
        <v>185</v>
      </c>
      <c r="B515" s="53"/>
      <c r="C515" s="53"/>
      <c r="D515" s="53"/>
      <c r="E515" s="53"/>
      <c r="F515" s="53">
        <v>4</v>
      </c>
      <c r="G515" s="59"/>
      <c r="H515" s="69" t="str">
        <f t="shared" ref="H515:K515" si="406">IFERROR(B515/SUM(B511:B521,B38:B48)*100,"")</f>
        <v/>
      </c>
      <c r="I515" s="69" t="str">
        <f t="shared" si="406"/>
        <v/>
      </c>
      <c r="J515" s="69" t="str">
        <f t="shared" si="406"/>
        <v/>
      </c>
      <c r="K515" s="69" t="str">
        <f t="shared" si="406"/>
        <v/>
      </c>
      <c r="L515" s="69">
        <f>IFERROR(F515/SUM(F511:F521,F38:F48)*100,"")</f>
        <v>7.6923076923076925</v>
      </c>
      <c r="M515" s="69" t="str">
        <f>IFERROR(G515/SUM(G511:G521,G38:G48)*100,"")</f>
        <v/>
      </c>
    </row>
    <row r="516" spans="1:13" ht="12" customHeight="1" x14ac:dyDescent="0.15">
      <c r="A516" s="50" t="s">
        <v>186</v>
      </c>
      <c r="B516" s="53"/>
      <c r="C516" s="53"/>
      <c r="D516" s="53"/>
      <c r="E516" s="53"/>
      <c r="F516" s="53"/>
      <c r="G516" s="59"/>
      <c r="H516" s="69" t="str">
        <f t="shared" ref="H516:K516" si="407">IFERROR(B516/SUM(B511:B521,B38:B48)*100,"")</f>
        <v/>
      </c>
      <c r="I516" s="69" t="str">
        <f t="shared" si="407"/>
        <v/>
      </c>
      <c r="J516" s="69" t="str">
        <f t="shared" si="407"/>
        <v/>
      </c>
      <c r="K516" s="69" t="str">
        <f t="shared" si="407"/>
        <v/>
      </c>
      <c r="L516" s="69">
        <f>IFERROR(F516/SUM(F511:F521,F38:F48)*100,"")</f>
        <v>0</v>
      </c>
      <c r="M516" s="69" t="str">
        <f>IFERROR(G516/SUM(G511:G521,G38:G48)*100,"")</f>
        <v/>
      </c>
    </row>
    <row r="517" spans="1:13" ht="12" customHeight="1" x14ac:dyDescent="0.15">
      <c r="A517" s="50" t="s">
        <v>187</v>
      </c>
      <c r="B517" s="53"/>
      <c r="C517" s="53"/>
      <c r="D517" s="53"/>
      <c r="E517" s="53"/>
      <c r="F517" s="53">
        <v>4</v>
      </c>
      <c r="G517" s="59"/>
      <c r="H517" s="69" t="str">
        <f t="shared" ref="H517:K517" si="408">IFERROR(B517/SUM(B511:B521,B38:B48)*100,"")</f>
        <v/>
      </c>
      <c r="I517" s="69" t="str">
        <f t="shared" si="408"/>
        <v/>
      </c>
      <c r="J517" s="69" t="str">
        <f t="shared" si="408"/>
        <v/>
      </c>
      <c r="K517" s="69" t="str">
        <f t="shared" si="408"/>
        <v/>
      </c>
      <c r="L517" s="69">
        <f>IFERROR(F517/SUM(F511:F521,F38:F48)*100,"")</f>
        <v>7.6923076923076925</v>
      </c>
      <c r="M517" s="69" t="str">
        <f>IFERROR(G517/SUM(G511:G521,G38:G48)*100,"")</f>
        <v/>
      </c>
    </row>
    <row r="518" spans="1:13" ht="12" customHeight="1" x14ac:dyDescent="0.15">
      <c r="A518" s="50" t="s">
        <v>188</v>
      </c>
      <c r="B518" s="53"/>
      <c r="C518" s="53"/>
      <c r="D518" s="53"/>
      <c r="E518" s="53"/>
      <c r="F518" s="53">
        <v>1</v>
      </c>
      <c r="G518" s="59"/>
      <c r="H518" s="69" t="str">
        <f t="shared" ref="H518:K518" si="409">IFERROR(B518/SUM(B511:B521,B38:B48)*100,"")</f>
        <v/>
      </c>
      <c r="I518" s="69" t="str">
        <f t="shared" si="409"/>
        <v/>
      </c>
      <c r="J518" s="69" t="str">
        <f t="shared" si="409"/>
        <v/>
      </c>
      <c r="K518" s="69" t="str">
        <f t="shared" si="409"/>
        <v/>
      </c>
      <c r="L518" s="69">
        <f>IFERROR(F518/SUM(F511:F521,F38:F48)*100,"")</f>
        <v>1.9230769230769231</v>
      </c>
      <c r="M518" s="69" t="str">
        <f>IFERROR(G518/SUM(G511:G521,G38:G48)*100,"")</f>
        <v/>
      </c>
    </row>
    <row r="519" spans="1:13" ht="12" customHeight="1" x14ac:dyDescent="0.15">
      <c r="A519" s="50" t="s">
        <v>189</v>
      </c>
      <c r="B519" s="53"/>
      <c r="C519" s="53"/>
      <c r="D519" s="53"/>
      <c r="E519" s="53"/>
      <c r="F519" s="53">
        <v>3</v>
      </c>
      <c r="G519" s="59"/>
      <c r="H519" s="69" t="str">
        <f t="shared" ref="H519:K519" si="410">IFERROR(B519/SUM(B511:B521,B38:B48)*100,"")</f>
        <v/>
      </c>
      <c r="I519" s="69" t="str">
        <f t="shared" si="410"/>
        <v/>
      </c>
      <c r="J519" s="69" t="str">
        <f t="shared" si="410"/>
        <v/>
      </c>
      <c r="K519" s="69" t="str">
        <f t="shared" si="410"/>
        <v/>
      </c>
      <c r="L519" s="69">
        <f>IFERROR(F519/SUM(F511:F521,F38:F48)*100,"")</f>
        <v>5.7692307692307692</v>
      </c>
      <c r="M519" s="69" t="str">
        <f>IFERROR(G519/SUM(G511:G521,G38:G48)*100,"")</f>
        <v/>
      </c>
    </row>
    <row r="520" spans="1:13" ht="12" customHeight="1" x14ac:dyDescent="0.15">
      <c r="A520" s="50" t="s">
        <v>190</v>
      </c>
      <c r="B520" s="53"/>
      <c r="C520" s="53"/>
      <c r="D520" s="53"/>
      <c r="E520" s="53"/>
      <c r="F520" s="53">
        <v>9</v>
      </c>
      <c r="G520" s="59"/>
      <c r="H520" s="69" t="str">
        <f t="shared" ref="H520:K520" si="411">IFERROR(B520/SUM(B511:B521,B38:B48)*100,"")</f>
        <v/>
      </c>
      <c r="I520" s="69" t="str">
        <f t="shared" si="411"/>
        <v/>
      </c>
      <c r="J520" s="69" t="str">
        <f t="shared" si="411"/>
        <v/>
      </c>
      <c r="K520" s="69" t="str">
        <f t="shared" si="411"/>
        <v/>
      </c>
      <c r="L520" s="69">
        <f>IFERROR(F520/SUM(F511:F521,F38:F48)*100,"")</f>
        <v>17.307692307692307</v>
      </c>
      <c r="M520" s="69" t="str">
        <f>IFERROR(G520/SUM(G511:G521,G38:G48)*100,"")</f>
        <v/>
      </c>
    </row>
    <row r="521" spans="1:13" ht="12" customHeight="1" x14ac:dyDescent="0.15">
      <c r="A521" s="50" t="s">
        <v>191</v>
      </c>
      <c r="B521" s="53"/>
      <c r="C521" s="53"/>
      <c r="D521" s="53"/>
      <c r="E521" s="53"/>
      <c r="F521" s="53">
        <v>1</v>
      </c>
      <c r="G521" s="59"/>
      <c r="H521" s="69" t="str">
        <f t="shared" ref="H521:K521" si="412">IFERROR(B521/SUM(B511:B521,B38:B48)*100,"")</f>
        <v/>
      </c>
      <c r="I521" s="69" t="str">
        <f t="shared" si="412"/>
        <v/>
      </c>
      <c r="J521" s="69" t="str">
        <f t="shared" si="412"/>
        <v/>
      </c>
      <c r="K521" s="69" t="str">
        <f t="shared" si="412"/>
        <v/>
      </c>
      <c r="L521" s="69">
        <f>IFERROR(F521/SUM(F511:F521,F38:F48)*100,"")</f>
        <v>1.9230769230769231</v>
      </c>
      <c r="M521" s="69" t="str">
        <f>IFERROR(G521/SUM(G511:G521,G38:G48)*100,"")</f>
        <v/>
      </c>
    </row>
    <row r="522" spans="1:13" s="6" customFormat="1" x14ac:dyDescent="0.15">
      <c r="B522" s="44"/>
      <c r="C522" s="44"/>
      <c r="D522" s="44"/>
      <c r="E522" s="44"/>
      <c r="F522" s="44"/>
      <c r="G522" s="44"/>
    </row>
    <row r="523" spans="1:13" ht="12" customHeight="1" x14ac:dyDescent="0.15">
      <c r="A523" s="6"/>
      <c r="B523" s="99"/>
      <c r="C523" s="100"/>
      <c r="D523" s="100" t="s">
        <v>178</v>
      </c>
      <c r="E523" s="100"/>
      <c r="F523" s="100"/>
      <c r="G523" s="101"/>
      <c r="H523" s="99"/>
      <c r="I523" s="100"/>
      <c r="J523" s="100" t="s">
        <v>179</v>
      </c>
      <c r="K523" s="100"/>
      <c r="L523" s="100"/>
      <c r="M523" s="101"/>
    </row>
    <row r="524" spans="1:13" ht="12" customHeight="1" x14ac:dyDescent="0.15">
      <c r="A524" s="6"/>
      <c r="B524" s="2" t="s">
        <v>33</v>
      </c>
      <c r="C524" s="2" t="s">
        <v>34</v>
      </c>
      <c r="D524" s="2" t="s">
        <v>35</v>
      </c>
      <c r="E524" s="2" t="s">
        <v>36</v>
      </c>
      <c r="F524" s="2" t="s">
        <v>37</v>
      </c>
      <c r="G524" s="2" t="s">
        <v>38</v>
      </c>
      <c r="H524" s="2" t="s">
        <v>33</v>
      </c>
      <c r="I524" s="2" t="s">
        <v>34</v>
      </c>
      <c r="J524" s="2" t="s">
        <v>35</v>
      </c>
      <c r="K524" s="2" t="s">
        <v>36</v>
      </c>
      <c r="L524" s="2" t="s">
        <v>37</v>
      </c>
      <c r="M524" s="2" t="s">
        <v>37</v>
      </c>
    </row>
    <row r="525" spans="1:13" ht="12" customHeight="1" x14ac:dyDescent="0.15">
      <c r="A525" s="48" t="s">
        <v>93</v>
      </c>
      <c r="B525" s="49"/>
      <c r="C525" s="49"/>
      <c r="D525" s="49"/>
      <c r="E525" s="49"/>
      <c r="F525" s="49"/>
      <c r="G525" s="49"/>
      <c r="H525" s="5"/>
      <c r="I525" s="5"/>
      <c r="J525" s="5"/>
      <c r="K525" s="5"/>
      <c r="L525" s="5"/>
      <c r="M525" s="13"/>
    </row>
    <row r="526" spans="1:13" ht="12" customHeight="1" x14ac:dyDescent="0.15">
      <c r="A526" s="90" t="s">
        <v>181</v>
      </c>
      <c r="B526" s="91">
        <v>3</v>
      </c>
      <c r="C526" s="91">
        <v>3</v>
      </c>
      <c r="D526" s="91">
        <v>3</v>
      </c>
      <c r="E526" s="91">
        <v>3</v>
      </c>
      <c r="F526" s="91">
        <v>3</v>
      </c>
      <c r="G526" s="92"/>
      <c r="H526" s="69">
        <f t="shared" ref="H526:K526" si="413">(B526/SUM(B526:B538)*100)</f>
        <v>3.9473684210526314</v>
      </c>
      <c r="I526" s="69">
        <f t="shared" si="413"/>
        <v>3.8961038961038961</v>
      </c>
      <c r="J526" s="69">
        <f t="shared" si="413"/>
        <v>3.79746835443038</v>
      </c>
      <c r="K526" s="69">
        <f t="shared" si="413"/>
        <v>3.9473684210526314</v>
      </c>
      <c r="L526" s="69">
        <f>(F526/SUM(F526:F538)*100)</f>
        <v>4.0540540540540544</v>
      </c>
      <c r="M526" s="69" t="e">
        <f>(G526/SUM(G526:G538)*100)</f>
        <v>#DIV/0!</v>
      </c>
    </row>
    <row r="527" spans="1:13" ht="12" customHeight="1" x14ac:dyDescent="0.15">
      <c r="A527" s="50" t="s">
        <v>182</v>
      </c>
      <c r="B527" s="53">
        <v>11</v>
      </c>
      <c r="C527" s="53">
        <v>12</v>
      </c>
      <c r="D527" s="53">
        <v>14</v>
      </c>
      <c r="E527" s="53">
        <v>12</v>
      </c>
      <c r="F527" s="53">
        <v>15</v>
      </c>
      <c r="G527" s="59"/>
      <c r="H527" s="14">
        <f t="shared" ref="H527:K527" si="414">(B527/SUM(B526:B538)*100)</f>
        <v>14.473684210526317</v>
      </c>
      <c r="I527" s="14">
        <f t="shared" si="414"/>
        <v>15.584415584415584</v>
      </c>
      <c r="J527" s="14">
        <f t="shared" si="414"/>
        <v>17.721518987341771</v>
      </c>
      <c r="K527" s="14">
        <f t="shared" si="414"/>
        <v>15.789473684210526</v>
      </c>
      <c r="L527" s="14">
        <f>(F527/SUM(F526:F538)*100)</f>
        <v>20.27027027027027</v>
      </c>
      <c r="M527" s="14" t="e">
        <f>(G527/SUM(G526:G538)*100)</f>
        <v>#DIV/0!</v>
      </c>
    </row>
    <row r="528" spans="1:13" ht="12" customHeight="1" x14ac:dyDescent="0.15">
      <c r="A528" s="50" t="s">
        <v>183</v>
      </c>
      <c r="B528" s="53">
        <v>3</v>
      </c>
      <c r="C528" s="53">
        <v>3</v>
      </c>
      <c r="D528" s="53">
        <v>2</v>
      </c>
      <c r="E528" s="53">
        <v>2</v>
      </c>
      <c r="F528" s="53">
        <v>2</v>
      </c>
      <c r="G528" s="59"/>
      <c r="H528" s="14">
        <f t="shared" ref="H528:K528" si="415">(B528/SUM(B526:B538)*100)</f>
        <v>3.9473684210526314</v>
      </c>
      <c r="I528" s="14">
        <f t="shared" si="415"/>
        <v>3.8961038961038961</v>
      </c>
      <c r="J528" s="14">
        <f t="shared" si="415"/>
        <v>2.5316455696202533</v>
      </c>
      <c r="K528" s="14">
        <f t="shared" si="415"/>
        <v>2.6315789473684208</v>
      </c>
      <c r="L528" s="14">
        <f>(F528/SUM(F526:F538)*100)</f>
        <v>2.7027027027027026</v>
      </c>
      <c r="M528" s="14" t="e">
        <f>(G528/SUM(G526:G538)*100)</f>
        <v>#DIV/0!</v>
      </c>
    </row>
    <row r="529" spans="1:13" ht="12" customHeight="1" x14ac:dyDescent="0.15">
      <c r="A529" s="50" t="s">
        <v>184</v>
      </c>
      <c r="B529" s="53">
        <v>2</v>
      </c>
      <c r="C529" s="53">
        <v>6</v>
      </c>
      <c r="D529" s="53">
        <v>5</v>
      </c>
      <c r="E529" s="53">
        <v>4</v>
      </c>
      <c r="F529" s="53">
        <v>3</v>
      </c>
      <c r="G529" s="59"/>
      <c r="H529" s="14">
        <f t="shared" ref="H529:K529" si="416">(B529/SUM(B526:B538)*100)</f>
        <v>2.6315789473684208</v>
      </c>
      <c r="I529" s="14">
        <f t="shared" si="416"/>
        <v>7.7922077922077921</v>
      </c>
      <c r="J529" s="14">
        <f t="shared" si="416"/>
        <v>6.3291139240506329</v>
      </c>
      <c r="K529" s="14">
        <f t="shared" si="416"/>
        <v>5.2631578947368416</v>
      </c>
      <c r="L529" s="14">
        <f>(F529/SUM(F526:F538)*100)</f>
        <v>4.0540540540540544</v>
      </c>
      <c r="M529" s="14" t="e">
        <f>(G529/SUM(G526:G538)*100)</f>
        <v>#DIV/0!</v>
      </c>
    </row>
    <row r="530" spans="1:13" ht="12" customHeight="1" x14ac:dyDescent="0.15">
      <c r="A530" s="50" t="s">
        <v>195</v>
      </c>
      <c r="B530" s="53"/>
      <c r="C530" s="53">
        <v>1</v>
      </c>
      <c r="D530" s="53"/>
      <c r="E530" s="53"/>
      <c r="F530" s="53"/>
      <c r="G530" s="59"/>
      <c r="H530" s="14">
        <f t="shared" ref="H530:K530" si="417">(B530/SUM(B526:B538)*100)</f>
        <v>0</v>
      </c>
      <c r="I530" s="14">
        <f t="shared" si="417"/>
        <v>1.2987012987012987</v>
      </c>
      <c r="J530" s="14">
        <f t="shared" si="417"/>
        <v>0</v>
      </c>
      <c r="K530" s="14">
        <f t="shared" si="417"/>
        <v>0</v>
      </c>
      <c r="L530" s="14">
        <f>(F530/SUM(F526:F538)*100)</f>
        <v>0</v>
      </c>
      <c r="M530" s="14" t="e">
        <f>(G530/SUM(G526:G538)*100)</f>
        <v>#DIV/0!</v>
      </c>
    </row>
    <row r="531" spans="1:13" ht="12" customHeight="1" x14ac:dyDescent="0.15">
      <c r="A531" s="50" t="s">
        <v>194</v>
      </c>
      <c r="B531" s="53">
        <v>1</v>
      </c>
      <c r="C531" s="53"/>
      <c r="D531" s="53"/>
      <c r="E531" s="53"/>
      <c r="F531" s="53"/>
      <c r="G531" s="59"/>
      <c r="H531" s="14">
        <f t="shared" ref="H531:K531" si="418">(B531/SUM(B526:B538)*100)</f>
        <v>1.3157894736842104</v>
      </c>
      <c r="I531" s="14">
        <f t="shared" si="418"/>
        <v>0</v>
      </c>
      <c r="J531" s="14">
        <f t="shared" si="418"/>
        <v>0</v>
      </c>
      <c r="K531" s="14">
        <f t="shared" si="418"/>
        <v>0</v>
      </c>
      <c r="L531" s="14">
        <f>(F531/SUM(F526:F538)*100)</f>
        <v>0</v>
      </c>
      <c r="M531" s="14" t="e">
        <f>(G531/SUM(G526:G538)*100)</f>
        <v>#DIV/0!</v>
      </c>
    </row>
    <row r="532" spans="1:13" ht="12" customHeight="1" x14ac:dyDescent="0.15">
      <c r="A532" s="50" t="s">
        <v>185</v>
      </c>
      <c r="B532" s="53">
        <v>4</v>
      </c>
      <c r="C532" s="53">
        <v>1</v>
      </c>
      <c r="D532" s="53">
        <v>2</v>
      </c>
      <c r="E532" s="53">
        <v>2</v>
      </c>
      <c r="F532" s="53">
        <v>2</v>
      </c>
      <c r="G532" s="59"/>
      <c r="H532" s="14">
        <f t="shared" ref="H532:K532" si="419">(B532/SUM(B526:B538)*100)</f>
        <v>5.2631578947368416</v>
      </c>
      <c r="I532" s="14">
        <f t="shared" si="419"/>
        <v>1.2987012987012987</v>
      </c>
      <c r="J532" s="14">
        <f t="shared" si="419"/>
        <v>2.5316455696202533</v>
      </c>
      <c r="K532" s="14">
        <f t="shared" si="419"/>
        <v>2.6315789473684208</v>
      </c>
      <c r="L532" s="14">
        <f>(F532/SUM(F526:F538)*100)</f>
        <v>2.7027027027027026</v>
      </c>
      <c r="M532" s="14" t="e">
        <f>(G532/SUM(G526:G538)*100)</f>
        <v>#DIV/0!</v>
      </c>
    </row>
    <row r="533" spans="1:13" ht="12" customHeight="1" x14ac:dyDescent="0.15">
      <c r="A533" s="50" t="s">
        <v>186</v>
      </c>
      <c r="B533" s="53"/>
      <c r="C533" s="53">
        <v>2</v>
      </c>
      <c r="D533" s="53">
        <v>2</v>
      </c>
      <c r="E533" s="53">
        <v>4</v>
      </c>
      <c r="F533" s="53">
        <v>1</v>
      </c>
      <c r="G533" s="59"/>
      <c r="H533" s="14">
        <f t="shared" ref="H533:K533" si="420">(B533/SUM(B526:B538)*100)</f>
        <v>0</v>
      </c>
      <c r="I533" s="14">
        <f t="shared" si="420"/>
        <v>2.5974025974025974</v>
      </c>
      <c r="J533" s="14">
        <f t="shared" si="420"/>
        <v>2.5316455696202533</v>
      </c>
      <c r="K533" s="14">
        <f t="shared" si="420"/>
        <v>5.2631578947368416</v>
      </c>
      <c r="L533" s="14">
        <f>(F533/SUM(F526:F538)*100)</f>
        <v>1.3513513513513513</v>
      </c>
      <c r="M533" s="14" t="e">
        <f>(G533/SUM(G526:G538)*100)</f>
        <v>#DIV/0!</v>
      </c>
    </row>
    <row r="534" spans="1:13" ht="12" customHeight="1" x14ac:dyDescent="0.15">
      <c r="A534" s="50" t="s">
        <v>187</v>
      </c>
      <c r="B534" s="53">
        <v>3</v>
      </c>
      <c r="C534" s="53">
        <v>3</v>
      </c>
      <c r="D534" s="53">
        <v>4</v>
      </c>
      <c r="E534" s="53">
        <v>3</v>
      </c>
      <c r="F534" s="53">
        <v>3</v>
      </c>
      <c r="G534" s="59"/>
      <c r="H534" s="14">
        <f t="shared" ref="H534:K534" si="421">(B534/SUM(B526:B538)*100)</f>
        <v>3.9473684210526314</v>
      </c>
      <c r="I534" s="14">
        <f t="shared" si="421"/>
        <v>3.8961038961038961</v>
      </c>
      <c r="J534" s="14">
        <f t="shared" si="421"/>
        <v>5.0632911392405067</v>
      </c>
      <c r="K534" s="14">
        <f t="shared" si="421"/>
        <v>3.9473684210526314</v>
      </c>
      <c r="L534" s="14">
        <f>(F534/SUM(F526:F538)*100)</f>
        <v>4.0540540540540544</v>
      </c>
      <c r="M534" s="14" t="e">
        <f>(G534/SUM(G526:G538)*100)</f>
        <v>#DIV/0!</v>
      </c>
    </row>
    <row r="535" spans="1:13" ht="12" customHeight="1" x14ac:dyDescent="0.15">
      <c r="A535" s="50" t="s">
        <v>188</v>
      </c>
      <c r="B535" s="53">
        <v>4</v>
      </c>
      <c r="C535" s="53">
        <v>2</v>
      </c>
      <c r="D535" s="53">
        <v>3</v>
      </c>
      <c r="E535" s="53">
        <v>2</v>
      </c>
      <c r="F535" s="53">
        <v>2</v>
      </c>
      <c r="G535" s="59"/>
      <c r="H535" s="14">
        <f t="shared" ref="H535:K535" si="422">(B535/SUM(B526:B538)*100)</f>
        <v>5.2631578947368416</v>
      </c>
      <c r="I535" s="14">
        <f t="shared" si="422"/>
        <v>2.5974025974025974</v>
      </c>
      <c r="J535" s="14">
        <f t="shared" si="422"/>
        <v>3.79746835443038</v>
      </c>
      <c r="K535" s="14">
        <f t="shared" si="422"/>
        <v>2.6315789473684208</v>
      </c>
      <c r="L535" s="14">
        <f>(F535/SUM(F526:F538)*100)</f>
        <v>2.7027027027027026</v>
      </c>
      <c r="M535" s="14" t="e">
        <f>(G535/SUM(G526:G538)*100)</f>
        <v>#DIV/0!</v>
      </c>
    </row>
    <row r="536" spans="1:13" ht="12" customHeight="1" x14ac:dyDescent="0.15">
      <c r="A536" s="50" t="s">
        <v>189</v>
      </c>
      <c r="B536" s="53">
        <v>5</v>
      </c>
      <c r="C536" s="53">
        <v>8</v>
      </c>
      <c r="D536" s="53">
        <v>10</v>
      </c>
      <c r="E536" s="53">
        <v>11</v>
      </c>
      <c r="F536" s="53">
        <v>8</v>
      </c>
      <c r="G536" s="59"/>
      <c r="H536" s="14">
        <f t="shared" ref="H536:K536" si="423">(B536/SUM(B526:B538)*100)</f>
        <v>6.5789473684210522</v>
      </c>
      <c r="I536" s="14">
        <f t="shared" si="423"/>
        <v>10.38961038961039</v>
      </c>
      <c r="J536" s="14">
        <f t="shared" si="423"/>
        <v>12.658227848101266</v>
      </c>
      <c r="K536" s="14">
        <f t="shared" si="423"/>
        <v>14.473684210526317</v>
      </c>
      <c r="L536" s="14">
        <f>(F536/SUM(F526:F538)*100)</f>
        <v>10.810810810810811</v>
      </c>
      <c r="M536" s="14" t="e">
        <f>(G536/SUM(G526:G538)*100)</f>
        <v>#DIV/0!</v>
      </c>
    </row>
    <row r="537" spans="1:13" ht="12" customHeight="1" x14ac:dyDescent="0.15">
      <c r="A537" s="50" t="s">
        <v>190</v>
      </c>
      <c r="B537" s="53">
        <v>36</v>
      </c>
      <c r="C537" s="53">
        <v>31</v>
      </c>
      <c r="D537" s="53">
        <v>32</v>
      </c>
      <c r="E537" s="53">
        <v>31</v>
      </c>
      <c r="F537" s="53">
        <v>33</v>
      </c>
      <c r="G537" s="59"/>
      <c r="H537" s="14">
        <f t="shared" ref="H537:K537" si="424">(B537/SUM(B526:B538)*100)</f>
        <v>47.368421052631575</v>
      </c>
      <c r="I537" s="14">
        <f t="shared" si="424"/>
        <v>40.259740259740262</v>
      </c>
      <c r="J537" s="14">
        <f t="shared" si="424"/>
        <v>40.506329113924053</v>
      </c>
      <c r="K537" s="14">
        <f t="shared" si="424"/>
        <v>40.789473684210527</v>
      </c>
      <c r="L537" s="14">
        <f>(F537/SUM(F526:F538)*100)</f>
        <v>44.594594594594597</v>
      </c>
      <c r="M537" s="14" t="e">
        <f>(G537/SUM(G526:G538)*100)</f>
        <v>#DIV/0!</v>
      </c>
    </row>
    <row r="538" spans="1:13" ht="12" customHeight="1" x14ac:dyDescent="0.15">
      <c r="A538" s="50" t="s">
        <v>191</v>
      </c>
      <c r="B538" s="53">
        <v>4</v>
      </c>
      <c r="C538" s="53">
        <v>5</v>
      </c>
      <c r="D538" s="53">
        <v>2</v>
      </c>
      <c r="E538" s="53">
        <v>2</v>
      </c>
      <c r="F538" s="53">
        <v>2</v>
      </c>
      <c r="G538" s="59"/>
      <c r="H538" s="14">
        <f t="shared" ref="H538:K538" si="425">(B538/SUM(B526:B538)*100)</f>
        <v>5.2631578947368416</v>
      </c>
      <c r="I538" s="14">
        <f t="shared" si="425"/>
        <v>6.4935064935064926</v>
      </c>
      <c r="J538" s="14">
        <f t="shared" si="425"/>
        <v>2.5316455696202533</v>
      </c>
      <c r="K538" s="14">
        <f t="shared" si="425"/>
        <v>2.6315789473684208</v>
      </c>
      <c r="L538" s="14">
        <f>(F538/SUM(F526:F538)*100)</f>
        <v>2.7027027027027026</v>
      </c>
      <c r="M538" s="14" t="e">
        <f>(G538/SUM(G526:G538)*100)</f>
        <v>#DIV/0!</v>
      </c>
    </row>
    <row r="539" spans="1:13" ht="12" customHeight="1" x14ac:dyDescent="0.15">
      <c r="A539" s="48" t="s">
        <v>94</v>
      </c>
      <c r="B539" s="49"/>
      <c r="C539" s="49"/>
      <c r="D539" s="49"/>
      <c r="E539" s="49"/>
      <c r="F539" s="49"/>
      <c r="G539" s="49"/>
      <c r="H539" s="5"/>
      <c r="I539" s="5"/>
      <c r="J539" s="5"/>
      <c r="K539" s="5"/>
      <c r="L539" s="5"/>
      <c r="M539" s="13"/>
    </row>
    <row r="540" spans="1:13" ht="12" customHeight="1" x14ac:dyDescent="0.15">
      <c r="A540" s="90" t="s">
        <v>181</v>
      </c>
      <c r="B540" s="91">
        <v>1</v>
      </c>
      <c r="C540" s="91">
        <v>2</v>
      </c>
      <c r="D540" s="91">
        <v>1</v>
      </c>
      <c r="E540" s="91">
        <v>2</v>
      </c>
      <c r="F540" s="91">
        <v>1</v>
      </c>
      <c r="G540" s="92"/>
      <c r="H540" s="69">
        <f t="shared" ref="H540:K540" si="426">(B540/SUM(B540:B552)*100)</f>
        <v>1.8867924528301887</v>
      </c>
      <c r="I540" s="69">
        <f t="shared" si="426"/>
        <v>3.278688524590164</v>
      </c>
      <c r="J540" s="69">
        <f t="shared" si="426"/>
        <v>1.6666666666666667</v>
      </c>
      <c r="K540" s="69">
        <f t="shared" si="426"/>
        <v>3.5087719298245612</v>
      </c>
      <c r="L540" s="69">
        <f>(F540/SUM(F540:F552)*100)</f>
        <v>1.7543859649122806</v>
      </c>
      <c r="M540" s="69" t="e">
        <f>(G540/SUM(G540:G552)*100)</f>
        <v>#DIV/0!</v>
      </c>
    </row>
    <row r="541" spans="1:13" ht="12" customHeight="1" x14ac:dyDescent="0.15">
      <c r="A541" s="50" t="s">
        <v>182</v>
      </c>
      <c r="B541" s="53">
        <v>8</v>
      </c>
      <c r="C541" s="53">
        <v>12</v>
      </c>
      <c r="D541" s="53">
        <v>10</v>
      </c>
      <c r="E541" s="53">
        <v>12</v>
      </c>
      <c r="F541" s="53">
        <v>11</v>
      </c>
      <c r="G541" s="59"/>
      <c r="H541" s="14">
        <f t="shared" ref="H541:K541" si="427">(B541/SUM(B540:B552)*100)</f>
        <v>15.09433962264151</v>
      </c>
      <c r="I541" s="14">
        <f t="shared" si="427"/>
        <v>19.672131147540984</v>
      </c>
      <c r="J541" s="14">
        <f t="shared" si="427"/>
        <v>16.666666666666664</v>
      </c>
      <c r="K541" s="14">
        <f t="shared" si="427"/>
        <v>21.052631578947366</v>
      </c>
      <c r="L541" s="14">
        <f>(F541/SUM(F540:F552)*100)</f>
        <v>19.298245614035086</v>
      </c>
      <c r="M541" s="14" t="e">
        <f>(G541/SUM(G540:G552)*100)</f>
        <v>#DIV/0!</v>
      </c>
    </row>
    <row r="542" spans="1:13" ht="12" customHeight="1" x14ac:dyDescent="0.15">
      <c r="A542" s="50" t="s">
        <v>183</v>
      </c>
      <c r="B542" s="53">
        <v>2</v>
      </c>
      <c r="C542" s="53">
        <v>3</v>
      </c>
      <c r="D542" s="53">
        <v>1</v>
      </c>
      <c r="E542" s="53">
        <v>1</v>
      </c>
      <c r="F542" s="53">
        <v>2</v>
      </c>
      <c r="G542" s="59"/>
      <c r="H542" s="14">
        <f t="shared" ref="H542:K542" si="428">(B542/SUM(B540:B552)*100)</f>
        <v>3.7735849056603774</v>
      </c>
      <c r="I542" s="14">
        <f t="shared" si="428"/>
        <v>4.918032786885246</v>
      </c>
      <c r="J542" s="14">
        <f t="shared" si="428"/>
        <v>1.6666666666666667</v>
      </c>
      <c r="K542" s="14">
        <f t="shared" si="428"/>
        <v>1.7543859649122806</v>
      </c>
      <c r="L542" s="14">
        <f>(F542/SUM(F540:F552)*100)</f>
        <v>3.5087719298245612</v>
      </c>
      <c r="M542" s="14" t="e">
        <f>(G542/SUM(G540:G552)*100)</f>
        <v>#DIV/0!</v>
      </c>
    </row>
    <row r="543" spans="1:13" ht="12" customHeight="1" x14ac:dyDescent="0.15">
      <c r="A543" s="50" t="s">
        <v>184</v>
      </c>
      <c r="B543" s="53"/>
      <c r="C543" s="53">
        <v>6</v>
      </c>
      <c r="D543" s="53">
        <v>5</v>
      </c>
      <c r="E543" s="53">
        <v>3</v>
      </c>
      <c r="F543" s="53">
        <v>3</v>
      </c>
      <c r="G543" s="59"/>
      <c r="H543" s="14">
        <f t="shared" ref="H543:K543" si="429">(B543/SUM(B540:B552)*100)</f>
        <v>0</v>
      </c>
      <c r="I543" s="14">
        <f t="shared" si="429"/>
        <v>9.8360655737704921</v>
      </c>
      <c r="J543" s="14">
        <f t="shared" si="429"/>
        <v>8.3333333333333321</v>
      </c>
      <c r="K543" s="14">
        <f t="shared" si="429"/>
        <v>5.2631578947368416</v>
      </c>
      <c r="L543" s="14">
        <f>(F543/SUM(F540:F552)*100)</f>
        <v>5.2631578947368416</v>
      </c>
      <c r="M543" s="14" t="e">
        <f>(G543/SUM(G540:G552)*100)</f>
        <v>#DIV/0!</v>
      </c>
    </row>
    <row r="544" spans="1:13" ht="12" customHeight="1" x14ac:dyDescent="0.15">
      <c r="A544" s="50" t="s">
        <v>195</v>
      </c>
      <c r="B544" s="53"/>
      <c r="C544" s="53">
        <v>1</v>
      </c>
      <c r="D544" s="53"/>
      <c r="E544" s="53"/>
      <c r="F544" s="53"/>
      <c r="G544" s="59"/>
      <c r="H544" s="14">
        <f t="shared" ref="H544:K544" si="430">(B544/SUM(B540:B552)*100)</f>
        <v>0</v>
      </c>
      <c r="I544" s="14">
        <f t="shared" si="430"/>
        <v>1.639344262295082</v>
      </c>
      <c r="J544" s="14">
        <f t="shared" si="430"/>
        <v>0</v>
      </c>
      <c r="K544" s="14">
        <f t="shared" si="430"/>
        <v>0</v>
      </c>
      <c r="L544" s="14">
        <f>(F544/SUM(F540:F552)*100)</f>
        <v>0</v>
      </c>
      <c r="M544" s="14" t="e">
        <f>(G544/SUM(G540:G552)*100)</f>
        <v>#DIV/0!</v>
      </c>
    </row>
    <row r="545" spans="1:13" ht="12" customHeight="1" x14ac:dyDescent="0.15">
      <c r="A545" s="50" t="s">
        <v>194</v>
      </c>
      <c r="B545" s="53">
        <v>1</v>
      </c>
      <c r="C545" s="53"/>
      <c r="D545" s="53"/>
      <c r="E545" s="53"/>
      <c r="F545" s="53"/>
      <c r="G545" s="59"/>
      <c r="H545" s="14">
        <f t="shared" ref="H545:K545" si="431">(B545/SUM(B540:B552)*100)</f>
        <v>1.8867924528301887</v>
      </c>
      <c r="I545" s="14">
        <f t="shared" si="431"/>
        <v>0</v>
      </c>
      <c r="J545" s="14">
        <f t="shared" si="431"/>
        <v>0</v>
      </c>
      <c r="K545" s="14">
        <f t="shared" si="431"/>
        <v>0</v>
      </c>
      <c r="L545" s="14">
        <f>(F545/SUM(F540:F552)*100)</f>
        <v>0</v>
      </c>
      <c r="M545" s="14" t="e">
        <f>(G545/SUM(G540:G552)*100)</f>
        <v>#DIV/0!</v>
      </c>
    </row>
    <row r="546" spans="1:13" ht="12" customHeight="1" x14ac:dyDescent="0.15">
      <c r="A546" s="50" t="s">
        <v>185</v>
      </c>
      <c r="B546" s="53">
        <v>2</v>
      </c>
      <c r="C546" s="53"/>
      <c r="D546" s="53">
        <v>1</v>
      </c>
      <c r="E546" s="53">
        <v>1</v>
      </c>
      <c r="F546" s="53">
        <v>2</v>
      </c>
      <c r="G546" s="59"/>
      <c r="H546" s="14">
        <f t="shared" ref="H546:K546" si="432">(B546/SUM(B540:B552)*100)</f>
        <v>3.7735849056603774</v>
      </c>
      <c r="I546" s="14">
        <f t="shared" si="432"/>
        <v>0</v>
      </c>
      <c r="J546" s="14">
        <f t="shared" si="432"/>
        <v>1.6666666666666667</v>
      </c>
      <c r="K546" s="14">
        <f t="shared" si="432"/>
        <v>1.7543859649122806</v>
      </c>
      <c r="L546" s="14">
        <f>(F546/SUM(F540:F552)*100)</f>
        <v>3.5087719298245612</v>
      </c>
      <c r="M546" s="14" t="e">
        <f>(G546/SUM(G540:G552)*100)</f>
        <v>#DIV/0!</v>
      </c>
    </row>
    <row r="547" spans="1:13" ht="12" customHeight="1" x14ac:dyDescent="0.15">
      <c r="A547" s="50" t="s">
        <v>186</v>
      </c>
      <c r="B547" s="53"/>
      <c r="C547" s="53"/>
      <c r="D547" s="53">
        <v>1</v>
      </c>
      <c r="E547" s="53">
        <v>2</v>
      </c>
      <c r="F547" s="53"/>
      <c r="G547" s="59"/>
      <c r="H547" s="14">
        <f t="shared" ref="H547:K547" si="433">(B547/SUM(B540:B552)*100)</f>
        <v>0</v>
      </c>
      <c r="I547" s="14">
        <f t="shared" si="433"/>
        <v>0</v>
      </c>
      <c r="J547" s="14">
        <f t="shared" si="433"/>
        <v>1.6666666666666667</v>
      </c>
      <c r="K547" s="14">
        <f t="shared" si="433"/>
        <v>3.5087719298245612</v>
      </c>
      <c r="L547" s="14">
        <f>(F547/SUM(F540:F552)*100)</f>
        <v>0</v>
      </c>
      <c r="M547" s="14" t="e">
        <f>(G547/SUM(G540:G552)*100)</f>
        <v>#DIV/0!</v>
      </c>
    </row>
    <row r="548" spans="1:13" ht="12" customHeight="1" x14ac:dyDescent="0.15">
      <c r="A548" s="50" t="s">
        <v>187</v>
      </c>
      <c r="B548" s="53">
        <v>2</v>
      </c>
      <c r="C548" s="53">
        <v>3</v>
      </c>
      <c r="D548" s="53">
        <v>2</v>
      </c>
      <c r="E548" s="53">
        <v>2</v>
      </c>
      <c r="F548" s="53">
        <v>2</v>
      </c>
      <c r="G548" s="59"/>
      <c r="H548" s="14">
        <f t="shared" ref="H548:K548" si="434">(B548/SUM(B540:B552)*100)</f>
        <v>3.7735849056603774</v>
      </c>
      <c r="I548" s="14">
        <f t="shared" si="434"/>
        <v>4.918032786885246</v>
      </c>
      <c r="J548" s="14">
        <f t="shared" si="434"/>
        <v>3.3333333333333335</v>
      </c>
      <c r="K548" s="14">
        <f t="shared" si="434"/>
        <v>3.5087719298245612</v>
      </c>
      <c r="L548" s="14">
        <f>(F548/SUM(F540:F552)*100)</f>
        <v>3.5087719298245612</v>
      </c>
      <c r="M548" s="14" t="e">
        <f>(G548/SUM(G540:G552)*100)</f>
        <v>#DIV/0!</v>
      </c>
    </row>
    <row r="549" spans="1:13" ht="12" customHeight="1" x14ac:dyDescent="0.15">
      <c r="A549" s="50" t="s">
        <v>188</v>
      </c>
      <c r="B549" s="53">
        <v>4</v>
      </c>
      <c r="C549" s="53">
        <v>4</v>
      </c>
      <c r="D549" s="53">
        <v>3</v>
      </c>
      <c r="E549" s="53">
        <v>3</v>
      </c>
      <c r="F549" s="53">
        <v>3</v>
      </c>
      <c r="G549" s="59"/>
      <c r="H549" s="14">
        <f t="shared" ref="H549:K549" si="435">(B549/SUM(B540:B552)*100)</f>
        <v>7.5471698113207548</v>
      </c>
      <c r="I549" s="14">
        <f t="shared" si="435"/>
        <v>6.557377049180328</v>
      </c>
      <c r="J549" s="14">
        <f t="shared" si="435"/>
        <v>5</v>
      </c>
      <c r="K549" s="14">
        <f t="shared" si="435"/>
        <v>5.2631578947368416</v>
      </c>
      <c r="L549" s="14">
        <f>(F549/SUM(F540:F552)*100)</f>
        <v>5.2631578947368416</v>
      </c>
      <c r="M549" s="14" t="e">
        <f>(G549/SUM(G540:G552)*100)</f>
        <v>#DIV/0!</v>
      </c>
    </row>
    <row r="550" spans="1:13" ht="12" customHeight="1" x14ac:dyDescent="0.15">
      <c r="A550" s="50" t="s">
        <v>189</v>
      </c>
      <c r="B550" s="53">
        <v>2</v>
      </c>
      <c r="C550" s="53">
        <v>5</v>
      </c>
      <c r="D550" s="53">
        <v>11</v>
      </c>
      <c r="E550" s="53">
        <v>9</v>
      </c>
      <c r="F550" s="53">
        <v>7</v>
      </c>
      <c r="G550" s="59"/>
      <c r="H550" s="14">
        <f t="shared" ref="H550:K550" si="436">(B550/SUM(B540:B552)*100)</f>
        <v>3.7735849056603774</v>
      </c>
      <c r="I550" s="14">
        <f t="shared" si="436"/>
        <v>8.1967213114754092</v>
      </c>
      <c r="J550" s="14">
        <f t="shared" si="436"/>
        <v>18.333333333333332</v>
      </c>
      <c r="K550" s="14">
        <f t="shared" si="436"/>
        <v>15.789473684210526</v>
      </c>
      <c r="L550" s="14">
        <f>(F550/SUM(F540:F552)*100)</f>
        <v>12.280701754385964</v>
      </c>
      <c r="M550" s="14" t="e">
        <f>(G550/SUM(G540:G552)*100)</f>
        <v>#DIV/0!</v>
      </c>
    </row>
    <row r="551" spans="1:13" ht="12" customHeight="1" x14ac:dyDescent="0.15">
      <c r="A551" s="50" t="s">
        <v>190</v>
      </c>
      <c r="B551" s="53">
        <v>28</v>
      </c>
      <c r="C551" s="53">
        <v>22</v>
      </c>
      <c r="D551" s="53">
        <v>24</v>
      </c>
      <c r="E551" s="53">
        <v>21</v>
      </c>
      <c r="F551" s="53">
        <v>25</v>
      </c>
      <c r="G551" s="59"/>
      <c r="H551" s="14">
        <f t="shared" ref="H551:K551" si="437">(B551/SUM(B540:B552)*100)</f>
        <v>52.830188679245282</v>
      </c>
      <c r="I551" s="14">
        <f t="shared" si="437"/>
        <v>36.065573770491802</v>
      </c>
      <c r="J551" s="14">
        <f t="shared" si="437"/>
        <v>40</v>
      </c>
      <c r="K551" s="14">
        <f t="shared" si="437"/>
        <v>36.84210526315789</v>
      </c>
      <c r="L551" s="14">
        <f>(F551/SUM(F540:F552)*100)</f>
        <v>43.859649122807014</v>
      </c>
      <c r="M551" s="14" t="e">
        <f>(G551/SUM(G540:G552)*100)</f>
        <v>#DIV/0!</v>
      </c>
    </row>
    <row r="552" spans="1:13" ht="12" customHeight="1" x14ac:dyDescent="0.15">
      <c r="A552" s="50" t="s">
        <v>191</v>
      </c>
      <c r="B552" s="53">
        <v>3</v>
      </c>
      <c r="C552" s="53">
        <v>3</v>
      </c>
      <c r="D552" s="53">
        <v>1</v>
      </c>
      <c r="E552" s="53">
        <v>1</v>
      </c>
      <c r="F552" s="53">
        <v>1</v>
      </c>
      <c r="G552" s="59"/>
      <c r="H552" s="14">
        <f t="shared" ref="H552:K552" si="438">(B552/SUM(B540:B552)*100)</f>
        <v>5.6603773584905666</v>
      </c>
      <c r="I552" s="14">
        <f t="shared" si="438"/>
        <v>4.918032786885246</v>
      </c>
      <c r="J552" s="14">
        <f t="shared" si="438"/>
        <v>1.6666666666666667</v>
      </c>
      <c r="K552" s="14">
        <f t="shared" si="438"/>
        <v>1.7543859649122806</v>
      </c>
      <c r="L552" s="14">
        <f>(F552/SUM(F540:F552)*100)</f>
        <v>1.7543859649122806</v>
      </c>
      <c r="M552" s="14" t="e">
        <f>(G552/SUM(G540:G552)*100)</f>
        <v>#DIV/0!</v>
      </c>
    </row>
    <row r="553" spans="1:13" s="6" customFormat="1" x14ac:dyDescent="0.15">
      <c r="B553" s="44"/>
      <c r="C553" s="44"/>
      <c r="D553" s="44"/>
      <c r="E553" s="44"/>
      <c r="F553" s="44"/>
      <c r="G553" s="44"/>
    </row>
    <row r="554" spans="1:13" ht="12" customHeight="1" x14ac:dyDescent="0.15">
      <c r="A554" s="6"/>
      <c r="B554" s="99"/>
      <c r="C554" s="100"/>
      <c r="D554" s="100" t="s">
        <v>178</v>
      </c>
      <c r="E554" s="100"/>
      <c r="F554" s="100"/>
      <c r="G554" s="101"/>
      <c r="H554" s="99"/>
      <c r="I554" s="100"/>
      <c r="J554" s="100" t="s">
        <v>179</v>
      </c>
      <c r="K554" s="100"/>
      <c r="L554" s="100"/>
      <c r="M554" s="101"/>
    </row>
    <row r="555" spans="1:13" ht="12" customHeight="1" x14ac:dyDescent="0.15">
      <c r="A555" s="6"/>
      <c r="B555" s="2" t="s">
        <v>33</v>
      </c>
      <c r="C555" s="2" t="s">
        <v>34</v>
      </c>
      <c r="D555" s="2" t="s">
        <v>35</v>
      </c>
      <c r="E555" s="2" t="s">
        <v>36</v>
      </c>
      <c r="F555" s="2" t="s">
        <v>37</v>
      </c>
      <c r="G555" s="2" t="s">
        <v>38</v>
      </c>
      <c r="H555" s="2" t="s">
        <v>33</v>
      </c>
      <c r="I555" s="2" t="s">
        <v>34</v>
      </c>
      <c r="J555" s="2" t="s">
        <v>35</v>
      </c>
      <c r="K555" s="2" t="s">
        <v>36</v>
      </c>
      <c r="L555" s="2" t="s">
        <v>37</v>
      </c>
      <c r="M555" s="2" t="s">
        <v>37</v>
      </c>
    </row>
    <row r="556" spans="1:13" ht="12" customHeight="1" x14ac:dyDescent="0.15">
      <c r="A556" s="48" t="s">
        <v>95</v>
      </c>
      <c r="B556" s="49"/>
      <c r="C556" s="49"/>
      <c r="D556" s="49"/>
      <c r="E556" s="49"/>
      <c r="F556" s="49"/>
      <c r="G556" s="49"/>
      <c r="H556" s="5"/>
      <c r="I556" s="5"/>
      <c r="J556" s="5"/>
      <c r="K556" s="5"/>
      <c r="L556" s="5"/>
      <c r="M556" s="13"/>
    </row>
    <row r="557" spans="1:13" ht="12" customHeight="1" x14ac:dyDescent="0.15">
      <c r="A557" s="90" t="s">
        <v>181</v>
      </c>
      <c r="B557" s="91">
        <v>5</v>
      </c>
      <c r="C557" s="91">
        <v>4</v>
      </c>
      <c r="D557" s="91">
        <v>5</v>
      </c>
      <c r="E557" s="91">
        <v>4</v>
      </c>
      <c r="F557" s="91">
        <v>4</v>
      </c>
      <c r="G557" s="92"/>
      <c r="H557" s="69">
        <f t="shared" ref="H557:K557" si="439">(B557/SUM(B557:B568)*100)</f>
        <v>8.6206896551724146</v>
      </c>
      <c r="I557" s="69">
        <f t="shared" si="439"/>
        <v>5.4054054054054053</v>
      </c>
      <c r="J557" s="69">
        <f t="shared" si="439"/>
        <v>7.2463768115942031</v>
      </c>
      <c r="K557" s="69">
        <f t="shared" si="439"/>
        <v>6.3492063492063489</v>
      </c>
      <c r="L557" s="69">
        <f>(F557/SUM(F557:F568)*100)</f>
        <v>6.1538461538461542</v>
      </c>
      <c r="M557" s="69" t="e">
        <f>(G557/SUM(G557:G568)*100)</f>
        <v>#DIV/0!</v>
      </c>
    </row>
    <row r="558" spans="1:13" ht="12" customHeight="1" x14ac:dyDescent="0.15">
      <c r="A558" s="50" t="s">
        <v>182</v>
      </c>
      <c r="B558" s="53">
        <v>6</v>
      </c>
      <c r="C558" s="53">
        <v>12</v>
      </c>
      <c r="D558" s="53">
        <v>15</v>
      </c>
      <c r="E558" s="53">
        <v>15</v>
      </c>
      <c r="F558" s="53">
        <v>14</v>
      </c>
      <c r="G558" s="59"/>
      <c r="H558" s="14">
        <f t="shared" ref="H558:K558" si="440">(B558/SUM(B557:B568)*100)</f>
        <v>10.344827586206897</v>
      </c>
      <c r="I558" s="14">
        <f t="shared" si="440"/>
        <v>16.216216216216218</v>
      </c>
      <c r="J558" s="14">
        <f t="shared" si="440"/>
        <v>21.739130434782609</v>
      </c>
      <c r="K558" s="14">
        <f t="shared" si="440"/>
        <v>23.809523809523807</v>
      </c>
      <c r="L558" s="14">
        <f>(F558/SUM(F557:F568)*100)</f>
        <v>21.53846153846154</v>
      </c>
      <c r="M558" s="14" t="e">
        <f>(G558/SUM(G557:G568)*100)</f>
        <v>#DIV/0!</v>
      </c>
    </row>
    <row r="559" spans="1:13" ht="12" customHeight="1" x14ac:dyDescent="0.15">
      <c r="A559" s="50" t="s">
        <v>183</v>
      </c>
      <c r="B559" s="53">
        <v>1</v>
      </c>
      <c r="C559" s="53">
        <v>1</v>
      </c>
      <c r="D559" s="53">
        <v>1</v>
      </c>
      <c r="E559" s="53">
        <v>2</v>
      </c>
      <c r="F559" s="53">
        <v>3</v>
      </c>
      <c r="G559" s="59"/>
      <c r="H559" s="14">
        <f t="shared" ref="H559:K559" si="441">(B559/SUM(B557:B568)*100)</f>
        <v>1.7241379310344827</v>
      </c>
      <c r="I559" s="14">
        <f t="shared" si="441"/>
        <v>1.3513513513513513</v>
      </c>
      <c r="J559" s="14">
        <f t="shared" si="441"/>
        <v>1.4492753623188406</v>
      </c>
      <c r="K559" s="14">
        <f t="shared" si="441"/>
        <v>3.1746031746031744</v>
      </c>
      <c r="L559" s="14">
        <f>(F559/SUM(F557:F568)*100)</f>
        <v>4.6153846153846159</v>
      </c>
      <c r="M559" s="14" t="e">
        <f>(G559/SUM(G557:G568)*100)</f>
        <v>#DIV/0!</v>
      </c>
    </row>
    <row r="560" spans="1:13" ht="12" customHeight="1" x14ac:dyDescent="0.15">
      <c r="A560" s="50" t="s">
        <v>184</v>
      </c>
      <c r="B560" s="53">
        <v>8</v>
      </c>
      <c r="C560" s="53">
        <v>10</v>
      </c>
      <c r="D560" s="53">
        <v>8</v>
      </c>
      <c r="E560" s="53">
        <v>6</v>
      </c>
      <c r="F560" s="53">
        <v>6</v>
      </c>
      <c r="G560" s="59"/>
      <c r="H560" s="14">
        <f t="shared" ref="H560:K560" si="442">(B560/SUM(B557:B568)*100)</f>
        <v>13.793103448275861</v>
      </c>
      <c r="I560" s="14">
        <f t="shared" si="442"/>
        <v>13.513513513513514</v>
      </c>
      <c r="J560" s="14">
        <f t="shared" si="442"/>
        <v>11.594202898550725</v>
      </c>
      <c r="K560" s="14">
        <f t="shared" si="442"/>
        <v>9.5238095238095237</v>
      </c>
      <c r="L560" s="14">
        <f>(F560/SUM(F557:F568)*100)</f>
        <v>9.2307692307692317</v>
      </c>
      <c r="M560" s="14" t="e">
        <f>(G560/SUM(G557:G568)*100)</f>
        <v>#DIV/0!</v>
      </c>
    </row>
    <row r="561" spans="1:13" ht="12" customHeight="1" x14ac:dyDescent="0.15">
      <c r="A561" s="50" t="s">
        <v>195</v>
      </c>
      <c r="B561" s="53"/>
      <c r="C561" s="53">
        <v>2</v>
      </c>
      <c r="D561" s="53"/>
      <c r="E561" s="53"/>
      <c r="F561" s="53"/>
      <c r="G561" s="59"/>
      <c r="H561" s="14">
        <f t="shared" ref="H561:K561" si="443">(B561/SUM(B557:B568)*100)</f>
        <v>0</v>
      </c>
      <c r="I561" s="14">
        <f t="shared" si="443"/>
        <v>2.7027027027027026</v>
      </c>
      <c r="J561" s="14">
        <f t="shared" si="443"/>
        <v>0</v>
      </c>
      <c r="K561" s="14">
        <f t="shared" si="443"/>
        <v>0</v>
      </c>
      <c r="L561" s="14">
        <f>(F561/SUM(F557:F568)*100)</f>
        <v>0</v>
      </c>
      <c r="M561" s="14" t="e">
        <f>(G561/SUM(G557:G568)*100)</f>
        <v>#DIV/0!</v>
      </c>
    </row>
    <row r="562" spans="1:13" ht="12" customHeight="1" x14ac:dyDescent="0.15">
      <c r="A562" s="50" t="s">
        <v>185</v>
      </c>
      <c r="B562" s="53">
        <v>3</v>
      </c>
      <c r="C562" s="53">
        <v>3</v>
      </c>
      <c r="D562" s="53">
        <v>3</v>
      </c>
      <c r="E562" s="53">
        <v>2</v>
      </c>
      <c r="F562" s="53">
        <v>1</v>
      </c>
      <c r="G562" s="59"/>
      <c r="H562" s="14">
        <f t="shared" ref="H562:K562" si="444">(B562/SUM(B557:B568)*100)</f>
        <v>5.1724137931034484</v>
      </c>
      <c r="I562" s="14">
        <f t="shared" si="444"/>
        <v>4.0540540540540544</v>
      </c>
      <c r="J562" s="14">
        <f t="shared" si="444"/>
        <v>4.3478260869565215</v>
      </c>
      <c r="K562" s="14">
        <f t="shared" si="444"/>
        <v>3.1746031746031744</v>
      </c>
      <c r="L562" s="14">
        <f>(F562/SUM(F557:F568)*100)</f>
        <v>1.5384615384615385</v>
      </c>
      <c r="M562" s="14" t="e">
        <f>(G562/SUM(G557:G568)*100)</f>
        <v>#DIV/0!</v>
      </c>
    </row>
    <row r="563" spans="1:13" ht="12" customHeight="1" x14ac:dyDescent="0.15">
      <c r="A563" s="50" t="s">
        <v>186</v>
      </c>
      <c r="B563" s="53">
        <v>1</v>
      </c>
      <c r="C563" s="53">
        <v>4</v>
      </c>
      <c r="D563" s="53">
        <v>5</v>
      </c>
      <c r="E563" s="53">
        <v>5</v>
      </c>
      <c r="F563" s="53">
        <v>3</v>
      </c>
      <c r="G563" s="59"/>
      <c r="H563" s="14">
        <f t="shared" ref="H563:K563" si="445">(B563/SUM(B557:B568)*100)</f>
        <v>1.7241379310344827</v>
      </c>
      <c r="I563" s="14">
        <f t="shared" si="445"/>
        <v>5.4054054054054053</v>
      </c>
      <c r="J563" s="14">
        <f t="shared" si="445"/>
        <v>7.2463768115942031</v>
      </c>
      <c r="K563" s="14">
        <f t="shared" si="445"/>
        <v>7.9365079365079358</v>
      </c>
      <c r="L563" s="14">
        <f>(F563/SUM(F557:F568)*100)</f>
        <v>4.6153846153846159</v>
      </c>
      <c r="M563" s="14" t="e">
        <f>(G563/SUM(G557:G568)*100)</f>
        <v>#DIV/0!</v>
      </c>
    </row>
    <row r="564" spans="1:13" ht="12" customHeight="1" x14ac:dyDescent="0.15">
      <c r="A564" s="50" t="s">
        <v>187</v>
      </c>
      <c r="B564" s="53"/>
      <c r="C564" s="53"/>
      <c r="D564" s="53">
        <v>1</v>
      </c>
      <c r="E564" s="53"/>
      <c r="F564" s="53"/>
      <c r="G564" s="59"/>
      <c r="H564" s="14">
        <f t="shared" ref="H564:K564" si="446">(B564/SUM(B557:B568)*100)</f>
        <v>0</v>
      </c>
      <c r="I564" s="14">
        <f t="shared" si="446"/>
        <v>0</v>
      </c>
      <c r="J564" s="14">
        <f t="shared" si="446"/>
        <v>1.4492753623188406</v>
      </c>
      <c r="K564" s="14">
        <f t="shared" si="446"/>
        <v>0</v>
      </c>
      <c r="L564" s="14">
        <f>(F564/SUM(F557:F568)*100)</f>
        <v>0</v>
      </c>
      <c r="M564" s="14" t="e">
        <f>(G564/SUM(G557:G568)*100)</f>
        <v>#DIV/0!</v>
      </c>
    </row>
    <row r="565" spans="1:13" ht="12" customHeight="1" x14ac:dyDescent="0.15">
      <c r="A565" s="50" t="s">
        <v>188</v>
      </c>
      <c r="B565" s="53">
        <v>6</v>
      </c>
      <c r="C565" s="53">
        <v>3</v>
      </c>
      <c r="D565" s="53">
        <v>2</v>
      </c>
      <c r="E565" s="53">
        <v>1</v>
      </c>
      <c r="F565" s="53">
        <v>1</v>
      </c>
      <c r="G565" s="59"/>
      <c r="H565" s="14">
        <f t="shared" ref="H565:K565" si="447">(B565/SUM(B557:B568)*100)</f>
        <v>10.344827586206897</v>
      </c>
      <c r="I565" s="14">
        <f t="shared" si="447"/>
        <v>4.0540540540540544</v>
      </c>
      <c r="J565" s="14">
        <f t="shared" si="447"/>
        <v>2.8985507246376812</v>
      </c>
      <c r="K565" s="14">
        <f t="shared" si="447"/>
        <v>1.5873015873015872</v>
      </c>
      <c r="L565" s="14">
        <f>(F565/SUM(F557:F568)*100)</f>
        <v>1.5384615384615385</v>
      </c>
      <c r="M565" s="14" t="e">
        <f>(G565/SUM(G557:G568)*100)</f>
        <v>#DIV/0!</v>
      </c>
    </row>
    <row r="566" spans="1:13" ht="12" customHeight="1" x14ac:dyDescent="0.15">
      <c r="A566" s="50" t="s">
        <v>189</v>
      </c>
      <c r="B566" s="53">
        <v>6</v>
      </c>
      <c r="C566" s="53">
        <v>12</v>
      </c>
      <c r="D566" s="53">
        <v>12</v>
      </c>
      <c r="E566" s="53">
        <v>12</v>
      </c>
      <c r="F566" s="53">
        <v>16</v>
      </c>
      <c r="G566" s="59"/>
      <c r="H566" s="14">
        <f t="shared" ref="H566:K566" si="448">(B566/SUM(B557:B568)*100)</f>
        <v>10.344827586206897</v>
      </c>
      <c r="I566" s="14">
        <f t="shared" si="448"/>
        <v>16.216216216216218</v>
      </c>
      <c r="J566" s="14">
        <f t="shared" si="448"/>
        <v>17.391304347826086</v>
      </c>
      <c r="K566" s="14">
        <f t="shared" si="448"/>
        <v>19.047619047619047</v>
      </c>
      <c r="L566" s="14">
        <f>(F566/SUM(F557:F568)*100)</f>
        <v>24.615384615384617</v>
      </c>
      <c r="M566" s="14" t="e">
        <f>(G566/SUM(G557:G568)*100)</f>
        <v>#DIV/0!</v>
      </c>
    </row>
    <row r="567" spans="1:13" ht="12" customHeight="1" x14ac:dyDescent="0.15">
      <c r="A567" s="50" t="s">
        <v>190</v>
      </c>
      <c r="B567" s="53">
        <v>21</v>
      </c>
      <c r="C567" s="53">
        <v>22</v>
      </c>
      <c r="D567" s="53">
        <v>17</v>
      </c>
      <c r="E567" s="53">
        <v>16</v>
      </c>
      <c r="F567" s="53">
        <v>17</v>
      </c>
      <c r="G567" s="59"/>
      <c r="H567" s="14">
        <f t="shared" ref="H567:K567" si="449">(B567/SUM(B557:B568)*100)</f>
        <v>36.206896551724135</v>
      </c>
      <c r="I567" s="14">
        <f t="shared" si="449"/>
        <v>29.72972972972973</v>
      </c>
      <c r="J567" s="14">
        <f t="shared" si="449"/>
        <v>24.637681159420293</v>
      </c>
      <c r="K567" s="14">
        <f t="shared" si="449"/>
        <v>25.396825396825395</v>
      </c>
      <c r="L567" s="14">
        <f>(F567/SUM(F557:F568)*100)</f>
        <v>26.153846153846157</v>
      </c>
      <c r="M567" s="14" t="e">
        <f>(G567/SUM(G557:G568)*100)</f>
        <v>#DIV/0!</v>
      </c>
    </row>
    <row r="568" spans="1:13" ht="12" customHeight="1" x14ac:dyDescent="0.15">
      <c r="A568" s="55" t="s">
        <v>191</v>
      </c>
      <c r="B568" s="56">
        <v>1</v>
      </c>
      <c r="C568" s="56">
        <v>1</v>
      </c>
      <c r="D568" s="56"/>
      <c r="E568" s="56"/>
      <c r="F568" s="56"/>
      <c r="G568" s="60"/>
      <c r="H568" s="57">
        <f t="shared" ref="H568:K568" si="450">(B568/SUM(B557:B568)*100)</f>
        <v>1.7241379310344827</v>
      </c>
      <c r="I568" s="57">
        <f t="shared" si="450"/>
        <v>1.3513513513513513</v>
      </c>
      <c r="J568" s="57">
        <f t="shared" si="450"/>
        <v>0</v>
      </c>
      <c r="K568" s="57">
        <f t="shared" si="450"/>
        <v>0</v>
      </c>
      <c r="L568" s="57">
        <f>(F568/SUM(F557:F568)*100)</f>
        <v>0</v>
      </c>
      <c r="M568" s="57" t="e">
        <f>(G568/SUM(G557:G568)*100)</f>
        <v>#DIV/0!</v>
      </c>
    </row>
    <row r="569" spans="1:13" ht="12" customHeight="1" x14ac:dyDescent="0.15">
      <c r="A569" s="48" t="s">
        <v>96</v>
      </c>
      <c r="B569" s="49"/>
      <c r="C569" s="49"/>
      <c r="D569" s="49"/>
      <c r="E569" s="49"/>
      <c r="F569" s="49"/>
      <c r="G569" s="49"/>
      <c r="H569" s="5"/>
      <c r="I569" s="5"/>
      <c r="J569" s="5"/>
      <c r="K569" s="5"/>
      <c r="L569" s="5"/>
      <c r="M569" s="13"/>
    </row>
    <row r="570" spans="1:13" ht="12" customHeight="1" x14ac:dyDescent="0.15">
      <c r="A570" s="90" t="s">
        <v>181</v>
      </c>
      <c r="B570" s="91">
        <v>1</v>
      </c>
      <c r="C570" s="91">
        <v>1</v>
      </c>
      <c r="D570" s="91">
        <v>1</v>
      </c>
      <c r="E570" s="91">
        <v>1</v>
      </c>
      <c r="F570" s="91">
        <v>1</v>
      </c>
      <c r="G570" s="92"/>
      <c r="H570" s="69">
        <f t="shared" ref="H570:K570" si="451">IFERROR(B570/SUM(B570:B576)*100,"")</f>
        <v>5</v>
      </c>
      <c r="I570" s="69">
        <f t="shared" si="451"/>
        <v>7.1428571428571423</v>
      </c>
      <c r="J570" s="69">
        <f t="shared" si="451"/>
        <v>4.7619047619047619</v>
      </c>
      <c r="K570" s="69">
        <f t="shared" si="451"/>
        <v>5</v>
      </c>
      <c r="L570" s="69">
        <f>IFERROR(F570/SUM(F570:F576)*100,"")</f>
        <v>4.5454545454545459</v>
      </c>
      <c r="M570" s="69" t="str">
        <f>IFERROR(G570/SUM(G570:G576)*100,"")</f>
        <v/>
      </c>
    </row>
    <row r="571" spans="1:13" ht="12" customHeight="1" x14ac:dyDescent="0.15">
      <c r="A571" s="50" t="s">
        <v>182</v>
      </c>
      <c r="B571" s="53">
        <v>2</v>
      </c>
      <c r="C571" s="53">
        <v>4</v>
      </c>
      <c r="D571" s="53">
        <v>5</v>
      </c>
      <c r="E571" s="53">
        <v>4</v>
      </c>
      <c r="F571" s="53">
        <v>5</v>
      </c>
      <c r="G571" s="59"/>
      <c r="H571" s="69">
        <f t="shared" ref="H571:K571" si="452">IFERROR(B571/SUM(B570:B576)*100,"")</f>
        <v>10</v>
      </c>
      <c r="I571" s="69">
        <f t="shared" si="452"/>
        <v>28.571428571428569</v>
      </c>
      <c r="J571" s="69">
        <f t="shared" si="452"/>
        <v>23.809523809523807</v>
      </c>
      <c r="K571" s="69">
        <f t="shared" si="452"/>
        <v>20</v>
      </c>
      <c r="L571" s="69">
        <f>IFERROR(F571/SUM(F570:F576)*100,"")</f>
        <v>22.727272727272727</v>
      </c>
      <c r="M571" s="69" t="str">
        <f>IFERROR(G571/SUM(G570:G576)*100,"")</f>
        <v/>
      </c>
    </row>
    <row r="572" spans="1:13" ht="12" customHeight="1" x14ac:dyDescent="0.15">
      <c r="A572" s="50" t="s">
        <v>183</v>
      </c>
      <c r="B572" s="53">
        <v>1</v>
      </c>
      <c r="C572" s="53"/>
      <c r="D572" s="53"/>
      <c r="E572" s="53"/>
      <c r="F572" s="53"/>
      <c r="G572" s="59"/>
      <c r="H572" s="69">
        <f t="shared" ref="H572:K572" si="453">IFERROR(B572/SUM(B570:B576)*100,"")</f>
        <v>5</v>
      </c>
      <c r="I572" s="69">
        <f t="shared" si="453"/>
        <v>0</v>
      </c>
      <c r="J572" s="69">
        <f t="shared" si="453"/>
        <v>0</v>
      </c>
      <c r="K572" s="69">
        <f t="shared" si="453"/>
        <v>0</v>
      </c>
      <c r="L572" s="69">
        <f>IFERROR(F572/SUM(F570:F576)*100,"")</f>
        <v>0</v>
      </c>
      <c r="M572" s="69" t="str">
        <f>IFERROR(G572/SUM(G570:G576)*100,"")</f>
        <v/>
      </c>
    </row>
    <row r="573" spans="1:13" ht="12" customHeight="1" x14ac:dyDescent="0.15">
      <c r="A573" s="50" t="s">
        <v>195</v>
      </c>
      <c r="B573" s="53">
        <v>5</v>
      </c>
      <c r="C573" s="53"/>
      <c r="D573" s="53">
        <v>6</v>
      </c>
      <c r="E573" s="53">
        <v>6</v>
      </c>
      <c r="F573" s="53"/>
      <c r="G573" s="59"/>
      <c r="H573" s="69">
        <f t="shared" ref="H573:K573" si="454">IFERROR(B573/SUM(B570:B576)*100,"")</f>
        <v>25</v>
      </c>
      <c r="I573" s="69">
        <f t="shared" si="454"/>
        <v>0</v>
      </c>
      <c r="J573" s="69">
        <f t="shared" si="454"/>
        <v>28.571428571428569</v>
      </c>
      <c r="K573" s="69">
        <f t="shared" si="454"/>
        <v>30</v>
      </c>
      <c r="L573" s="69">
        <f>IFERROR(F573/SUM(F570:F576)*100,"")</f>
        <v>0</v>
      </c>
      <c r="M573" s="69" t="str">
        <f>IFERROR(G573/SUM(G570:G576)*100,"")</f>
        <v/>
      </c>
    </row>
    <row r="574" spans="1:13" ht="12" customHeight="1" x14ac:dyDescent="0.15">
      <c r="A574" s="50" t="s">
        <v>188</v>
      </c>
      <c r="B574" s="53">
        <v>1</v>
      </c>
      <c r="C574" s="53">
        <v>1</v>
      </c>
      <c r="D574" s="53">
        <v>1</v>
      </c>
      <c r="E574" s="53">
        <v>1</v>
      </c>
      <c r="F574" s="53">
        <v>1</v>
      </c>
      <c r="G574" s="59"/>
      <c r="H574" s="69">
        <f t="shared" ref="H574:K574" si="455">IFERROR(B574/SUM(B570:B576)*100,"")</f>
        <v>5</v>
      </c>
      <c r="I574" s="69">
        <f t="shared" si="455"/>
        <v>7.1428571428571423</v>
      </c>
      <c r="J574" s="69">
        <f t="shared" si="455"/>
        <v>4.7619047619047619</v>
      </c>
      <c r="K574" s="69">
        <f t="shared" si="455"/>
        <v>5</v>
      </c>
      <c r="L574" s="69">
        <f>IFERROR(F574/SUM(F570:F576)*100,"")</f>
        <v>4.5454545454545459</v>
      </c>
      <c r="M574" s="69" t="str">
        <f>IFERROR(G574/SUM(G570:G576)*100,"")</f>
        <v/>
      </c>
    </row>
    <row r="575" spans="1:13" ht="12" customHeight="1" x14ac:dyDescent="0.15">
      <c r="A575" s="50" t="s">
        <v>193</v>
      </c>
      <c r="B575" s="53"/>
      <c r="C575" s="53"/>
      <c r="D575" s="53"/>
      <c r="E575" s="53"/>
      <c r="F575" s="53">
        <v>6</v>
      </c>
      <c r="G575" s="59"/>
      <c r="H575" s="69">
        <f t="shared" ref="H575:K575" si="456">IFERROR(B575/SUM(B570:B576)*100,"")</f>
        <v>0</v>
      </c>
      <c r="I575" s="69">
        <f t="shared" si="456"/>
        <v>0</v>
      </c>
      <c r="J575" s="69">
        <f t="shared" si="456"/>
        <v>0</v>
      </c>
      <c r="K575" s="69">
        <f t="shared" si="456"/>
        <v>0</v>
      </c>
      <c r="L575" s="69">
        <f>IFERROR(F575/SUM(F570:F576)*100,"")</f>
        <v>27.27272727272727</v>
      </c>
      <c r="M575" s="69" t="str">
        <f>IFERROR(G575/SUM(G570:G576)*100,"")</f>
        <v/>
      </c>
    </row>
    <row r="576" spans="1:13" ht="12" customHeight="1" x14ac:dyDescent="0.15">
      <c r="A576" s="55" t="s">
        <v>190</v>
      </c>
      <c r="B576" s="56">
        <v>10</v>
      </c>
      <c r="C576" s="56">
        <v>8</v>
      </c>
      <c r="D576" s="56">
        <v>8</v>
      </c>
      <c r="E576" s="56">
        <v>8</v>
      </c>
      <c r="F576" s="56">
        <v>9</v>
      </c>
      <c r="G576" s="60"/>
      <c r="H576" s="69">
        <f t="shared" ref="H576:K576" si="457">IFERROR(B576/SUM(B570:B576)*100,"")</f>
        <v>50</v>
      </c>
      <c r="I576" s="69">
        <f t="shared" si="457"/>
        <v>57.142857142857139</v>
      </c>
      <c r="J576" s="69">
        <f t="shared" si="457"/>
        <v>38.095238095238095</v>
      </c>
      <c r="K576" s="69">
        <f t="shared" si="457"/>
        <v>40</v>
      </c>
      <c r="L576" s="69">
        <f>IFERROR(F576/SUM(F570:F576)*100,"")</f>
        <v>40.909090909090914</v>
      </c>
      <c r="M576" s="69" t="str">
        <f>IFERROR(G576/SUM(G570:G576)*100,"")</f>
        <v/>
      </c>
    </row>
    <row r="577" spans="1:13" ht="12" customHeight="1" x14ac:dyDescent="0.15">
      <c r="A577" s="48" t="s">
        <v>97</v>
      </c>
      <c r="B577" s="49"/>
      <c r="C577" s="49"/>
      <c r="D577" s="49"/>
      <c r="E577" s="49"/>
      <c r="F577" s="49"/>
      <c r="G577" s="49"/>
      <c r="H577" s="5"/>
      <c r="I577" s="5"/>
      <c r="J577" s="5"/>
      <c r="K577" s="5"/>
      <c r="L577" s="5"/>
      <c r="M577" s="13"/>
    </row>
    <row r="578" spans="1:13" ht="12" customHeight="1" x14ac:dyDescent="0.15">
      <c r="A578" s="90" t="s">
        <v>192</v>
      </c>
      <c r="B578" s="91">
        <v>1</v>
      </c>
      <c r="C578" s="91">
        <v>1</v>
      </c>
      <c r="D578" s="91"/>
      <c r="E578" s="91"/>
      <c r="F578" s="91"/>
      <c r="G578" s="92"/>
      <c r="H578" s="69">
        <f t="shared" ref="H578:K578" si="458">(B578/SUM(B578:B583)*100)</f>
        <v>6.666666666666667</v>
      </c>
      <c r="I578" s="69">
        <f t="shared" si="458"/>
        <v>6.666666666666667</v>
      </c>
      <c r="J578" s="69">
        <f t="shared" si="458"/>
        <v>0</v>
      </c>
      <c r="K578" s="69">
        <f t="shared" si="458"/>
        <v>0</v>
      </c>
      <c r="L578" s="69">
        <f>(F578/SUM(F578:F583)*100)</f>
        <v>0</v>
      </c>
      <c r="M578" s="69" t="e">
        <f>(G578/SUM(G578:G583)*100)</f>
        <v>#DIV/0!</v>
      </c>
    </row>
    <row r="579" spans="1:13" ht="12" customHeight="1" x14ac:dyDescent="0.15">
      <c r="A579" s="50" t="s">
        <v>182</v>
      </c>
      <c r="B579" s="53">
        <v>3</v>
      </c>
      <c r="C579" s="53">
        <v>4</v>
      </c>
      <c r="D579" s="53">
        <v>5</v>
      </c>
      <c r="E579" s="53">
        <v>4</v>
      </c>
      <c r="F579" s="53">
        <v>5</v>
      </c>
      <c r="G579" s="59"/>
      <c r="H579" s="14">
        <f t="shared" ref="H579:K579" si="459">(B579/SUM(B578:B583)*100)</f>
        <v>20</v>
      </c>
      <c r="I579" s="14">
        <f t="shared" si="459"/>
        <v>26.666666666666668</v>
      </c>
      <c r="J579" s="14">
        <f t="shared" si="459"/>
        <v>31.25</v>
      </c>
      <c r="K579" s="14">
        <f t="shared" si="459"/>
        <v>26.666666666666668</v>
      </c>
      <c r="L579" s="14">
        <f>(F579/SUM(F578:F583)*100)</f>
        <v>31.25</v>
      </c>
      <c r="M579" s="14" t="e">
        <f>(G579/SUM(G578:G583)*100)</f>
        <v>#DIV/0!</v>
      </c>
    </row>
    <row r="580" spans="1:13" ht="12" customHeight="1" x14ac:dyDescent="0.15">
      <c r="A580" s="50" t="s">
        <v>183</v>
      </c>
      <c r="B580" s="53"/>
      <c r="C580" s="53"/>
      <c r="D580" s="53"/>
      <c r="E580" s="53"/>
      <c r="F580" s="53"/>
      <c r="G580" s="59"/>
      <c r="H580" s="14">
        <f t="shared" ref="H580:K580" si="460">(B580/SUM(B578:B583)*100)</f>
        <v>0</v>
      </c>
      <c r="I580" s="14">
        <f t="shared" si="460"/>
        <v>0</v>
      </c>
      <c r="J580" s="14">
        <f t="shared" si="460"/>
        <v>0</v>
      </c>
      <c r="K580" s="14">
        <f t="shared" si="460"/>
        <v>0</v>
      </c>
      <c r="L580" s="14">
        <f>(F580/SUM(F578:F583)*100)</f>
        <v>0</v>
      </c>
      <c r="M580" s="14" t="e">
        <f>(G580/SUM(G578:G583)*100)</f>
        <v>#DIV/0!</v>
      </c>
    </row>
    <row r="581" spans="1:13" ht="12" customHeight="1" x14ac:dyDescent="0.15">
      <c r="A581" s="50" t="s">
        <v>187</v>
      </c>
      <c r="B581" s="53">
        <v>1</v>
      </c>
      <c r="C581" s="53">
        <v>1</v>
      </c>
      <c r="D581" s="53">
        <v>1</v>
      </c>
      <c r="E581" s="53">
        <v>1</v>
      </c>
      <c r="F581" s="53">
        <v>1</v>
      </c>
      <c r="G581" s="59"/>
      <c r="H581" s="14">
        <f t="shared" ref="H581:K581" si="461">(B581/SUM(B578:B583)*100)</f>
        <v>6.666666666666667</v>
      </c>
      <c r="I581" s="14">
        <f t="shared" si="461"/>
        <v>6.666666666666667</v>
      </c>
      <c r="J581" s="14">
        <f t="shared" si="461"/>
        <v>6.25</v>
      </c>
      <c r="K581" s="14">
        <f t="shared" si="461"/>
        <v>6.666666666666667</v>
      </c>
      <c r="L581" s="14">
        <f>(F581/SUM(F578:F583)*100)</f>
        <v>6.25</v>
      </c>
      <c r="M581" s="14" t="e">
        <f>(G581/SUM(G578:G583)*100)</f>
        <v>#DIV/0!</v>
      </c>
    </row>
    <row r="582" spans="1:13" ht="12" customHeight="1" x14ac:dyDescent="0.15">
      <c r="A582" s="50" t="s">
        <v>188</v>
      </c>
      <c r="B582" s="53">
        <v>2</v>
      </c>
      <c r="C582" s="53">
        <v>2</v>
      </c>
      <c r="D582" s="53">
        <v>3</v>
      </c>
      <c r="E582" s="53">
        <v>2</v>
      </c>
      <c r="F582" s="53">
        <v>2</v>
      </c>
      <c r="G582" s="59"/>
      <c r="H582" s="14">
        <f t="shared" ref="H582:K582" si="462">(B582/SUM(B578:B583)*100)</f>
        <v>13.333333333333334</v>
      </c>
      <c r="I582" s="14">
        <f t="shared" si="462"/>
        <v>13.333333333333334</v>
      </c>
      <c r="J582" s="14">
        <f t="shared" si="462"/>
        <v>18.75</v>
      </c>
      <c r="K582" s="14">
        <f t="shared" si="462"/>
        <v>13.333333333333334</v>
      </c>
      <c r="L582" s="14">
        <f>(F582/SUM(F578:F583)*100)</f>
        <v>12.5</v>
      </c>
      <c r="M582" s="14" t="e">
        <f>(G582/SUM(G578:G583)*100)</f>
        <v>#DIV/0!</v>
      </c>
    </row>
    <row r="583" spans="1:13" ht="12" customHeight="1" x14ac:dyDescent="0.15">
      <c r="A583" s="50" t="s">
        <v>190</v>
      </c>
      <c r="B583" s="53">
        <v>8</v>
      </c>
      <c r="C583" s="53">
        <v>7</v>
      </c>
      <c r="D583" s="53">
        <v>7</v>
      </c>
      <c r="E583" s="53">
        <v>8</v>
      </c>
      <c r="F583" s="53">
        <v>8</v>
      </c>
      <c r="G583" s="59"/>
      <c r="H583" s="14">
        <f t="shared" ref="H583:K583" si="463">(B583/SUM(B578:B583)*100)</f>
        <v>53.333333333333336</v>
      </c>
      <c r="I583" s="14">
        <f t="shared" si="463"/>
        <v>46.666666666666664</v>
      </c>
      <c r="J583" s="14">
        <f t="shared" si="463"/>
        <v>43.75</v>
      </c>
      <c r="K583" s="14">
        <f t="shared" si="463"/>
        <v>53.333333333333336</v>
      </c>
      <c r="L583" s="14">
        <f>(F583/SUM(F578:F583)*100)</f>
        <v>50</v>
      </c>
      <c r="M583" s="14" t="e">
        <f>(G583/SUM(G578:G583)*100)</f>
        <v>#DIV/0!</v>
      </c>
    </row>
    <row r="584" spans="1:13" s="6" customFormat="1" x14ac:dyDescent="0.15">
      <c r="B584" s="44"/>
      <c r="C584" s="44"/>
      <c r="D584" s="44"/>
      <c r="E584" s="44"/>
      <c r="F584" s="44"/>
      <c r="G584" s="44"/>
    </row>
    <row r="585" spans="1:13" ht="12" customHeight="1" x14ac:dyDescent="0.15">
      <c r="A585" s="6"/>
      <c r="B585" s="99"/>
      <c r="C585" s="100"/>
      <c r="D585" s="100" t="s">
        <v>178</v>
      </c>
      <c r="E585" s="100"/>
      <c r="F585" s="100"/>
      <c r="G585" s="101"/>
      <c r="H585" s="99"/>
      <c r="I585" s="100"/>
      <c r="J585" s="100" t="s">
        <v>179</v>
      </c>
      <c r="K585" s="100"/>
      <c r="L585" s="100"/>
      <c r="M585" s="101"/>
    </row>
    <row r="586" spans="1:13" ht="12" customHeight="1" x14ac:dyDescent="0.15">
      <c r="A586" s="6"/>
      <c r="B586" s="2" t="s">
        <v>33</v>
      </c>
      <c r="C586" s="2" t="s">
        <v>34</v>
      </c>
      <c r="D586" s="2" t="s">
        <v>35</v>
      </c>
      <c r="E586" s="2" t="s">
        <v>36</v>
      </c>
      <c r="F586" s="2" t="s">
        <v>37</v>
      </c>
      <c r="G586" s="2" t="s">
        <v>38</v>
      </c>
      <c r="H586" s="2" t="s">
        <v>33</v>
      </c>
      <c r="I586" s="2" t="s">
        <v>34</v>
      </c>
      <c r="J586" s="2" t="s">
        <v>35</v>
      </c>
      <c r="K586" s="2" t="s">
        <v>36</v>
      </c>
      <c r="L586" s="2" t="s">
        <v>37</v>
      </c>
      <c r="M586" s="2" t="s">
        <v>37</v>
      </c>
    </row>
    <row r="587" spans="1:13" ht="12" customHeight="1" x14ac:dyDescent="0.15">
      <c r="A587" s="48" t="s">
        <v>175</v>
      </c>
      <c r="B587" s="49"/>
      <c r="C587" s="49"/>
      <c r="D587" s="49"/>
      <c r="E587" s="49"/>
      <c r="F587" s="49"/>
      <c r="G587" s="49"/>
      <c r="H587" s="5"/>
      <c r="I587" s="5"/>
      <c r="J587" s="5"/>
      <c r="K587" s="5"/>
      <c r="L587" s="5"/>
      <c r="M587" s="13"/>
    </row>
    <row r="588" spans="1:13" ht="12" customHeight="1" x14ac:dyDescent="0.15">
      <c r="A588" s="90" t="s">
        <v>181</v>
      </c>
      <c r="B588" s="91">
        <v>3</v>
      </c>
      <c r="C588" s="91">
        <v>2</v>
      </c>
      <c r="D588" s="91"/>
      <c r="E588" s="91"/>
      <c r="F588" s="91">
        <v>2</v>
      </c>
      <c r="G588" s="92"/>
      <c r="H588" s="69">
        <f t="shared" ref="H588:K588" si="464">IFERROR(B588/SUM(B588:B593)*100,"")</f>
        <v>16.666666666666664</v>
      </c>
      <c r="I588" s="69">
        <f t="shared" si="464"/>
        <v>11.111111111111111</v>
      </c>
      <c r="J588" s="69" t="str">
        <f t="shared" si="464"/>
        <v/>
      </c>
      <c r="K588" s="69" t="str">
        <f t="shared" si="464"/>
        <v/>
      </c>
      <c r="L588" s="69">
        <f>IFERROR(F588/SUM(F588:F593)*100,"")</f>
        <v>9.0909090909090917</v>
      </c>
      <c r="M588" s="69" t="str">
        <f>IFERROR(G588/SUM(G588:G593)*100,"")</f>
        <v/>
      </c>
    </row>
    <row r="589" spans="1:13" ht="12" customHeight="1" x14ac:dyDescent="0.15">
      <c r="A589" s="50" t="s">
        <v>182</v>
      </c>
      <c r="B589" s="53">
        <v>4</v>
      </c>
      <c r="C589" s="53">
        <v>5</v>
      </c>
      <c r="D589" s="53"/>
      <c r="E589" s="53"/>
      <c r="F589" s="53">
        <v>9</v>
      </c>
      <c r="G589" s="59"/>
      <c r="H589" s="69">
        <f t="shared" ref="H589:K589" si="465">IFERROR(B589/SUM(B588:B593)*100,"")</f>
        <v>22.222222222222221</v>
      </c>
      <c r="I589" s="69">
        <f t="shared" si="465"/>
        <v>27.777777777777779</v>
      </c>
      <c r="J589" s="69" t="str">
        <f t="shared" si="465"/>
        <v/>
      </c>
      <c r="K589" s="69" t="str">
        <f t="shared" si="465"/>
        <v/>
      </c>
      <c r="L589" s="69">
        <f>IFERROR(F589/SUM(F588:F593)*100,"")</f>
        <v>40.909090909090914</v>
      </c>
      <c r="M589" s="69" t="str">
        <f>IFERROR(G589/SUM(G588:G593)*100,"")</f>
        <v/>
      </c>
    </row>
    <row r="590" spans="1:13" ht="12" customHeight="1" x14ac:dyDescent="0.15">
      <c r="A590" s="50" t="s">
        <v>183</v>
      </c>
      <c r="B590" s="53"/>
      <c r="C590" s="53">
        <v>1</v>
      </c>
      <c r="D590" s="53"/>
      <c r="E590" s="53"/>
      <c r="F590" s="53">
        <v>1</v>
      </c>
      <c r="G590" s="59"/>
      <c r="H590" s="69">
        <f t="shared" ref="H590:K590" si="466">IFERROR(B590/SUM(B588:B593)*100,"")</f>
        <v>0</v>
      </c>
      <c r="I590" s="69">
        <f t="shared" si="466"/>
        <v>5.5555555555555554</v>
      </c>
      <c r="J590" s="69" t="str">
        <f t="shared" si="466"/>
        <v/>
      </c>
      <c r="K590" s="69" t="str">
        <f t="shared" si="466"/>
        <v/>
      </c>
      <c r="L590" s="69">
        <f>IFERROR(F590/SUM(F588:F593)*100,"")</f>
        <v>4.5454545454545459</v>
      </c>
      <c r="M590" s="69" t="str">
        <f>IFERROR(G590/SUM(G588:G593)*100,"")</f>
        <v/>
      </c>
    </row>
    <row r="591" spans="1:13" ht="12" customHeight="1" x14ac:dyDescent="0.15">
      <c r="A591" s="50" t="s">
        <v>186</v>
      </c>
      <c r="B591" s="53">
        <v>1</v>
      </c>
      <c r="C591" s="53">
        <v>1</v>
      </c>
      <c r="D591" s="53"/>
      <c r="E591" s="53"/>
      <c r="F591" s="53">
        <v>2</v>
      </c>
      <c r="G591" s="59"/>
      <c r="H591" s="69">
        <f t="shared" ref="H591:K591" si="467">IFERROR(B591/SUM(B588:B593)*100,"")</f>
        <v>5.5555555555555554</v>
      </c>
      <c r="I591" s="69">
        <f t="shared" si="467"/>
        <v>5.5555555555555554</v>
      </c>
      <c r="J591" s="69" t="str">
        <f t="shared" si="467"/>
        <v/>
      </c>
      <c r="K591" s="69" t="str">
        <f t="shared" si="467"/>
        <v/>
      </c>
      <c r="L591" s="69">
        <f>IFERROR(F591/SUM(F588:F593)*100,"")</f>
        <v>9.0909090909090917</v>
      </c>
      <c r="M591" s="69" t="str">
        <f>IFERROR(G591/SUM(G588:G593)*100,"")</f>
        <v/>
      </c>
    </row>
    <row r="592" spans="1:13" ht="12" customHeight="1" x14ac:dyDescent="0.15">
      <c r="A592" s="50" t="s">
        <v>188</v>
      </c>
      <c r="B592" s="53">
        <v>2</v>
      </c>
      <c r="C592" s="53">
        <v>1</v>
      </c>
      <c r="D592" s="53"/>
      <c r="E592" s="53"/>
      <c r="F592" s="53"/>
      <c r="G592" s="59"/>
      <c r="H592" s="69">
        <f t="shared" ref="H592:K592" si="468">IFERROR(B592/SUM(B588:B593)*100,"")</f>
        <v>11.111111111111111</v>
      </c>
      <c r="I592" s="69">
        <f t="shared" si="468"/>
        <v>5.5555555555555554</v>
      </c>
      <c r="J592" s="69" t="str">
        <f t="shared" si="468"/>
        <v/>
      </c>
      <c r="K592" s="69" t="str">
        <f t="shared" si="468"/>
        <v/>
      </c>
      <c r="L592" s="69">
        <f>IFERROR(F592/SUM(F588:F593)*100,"")</f>
        <v>0</v>
      </c>
      <c r="M592" s="69" t="str">
        <f>IFERROR(G592/SUM(G588:G593)*100,"")</f>
        <v/>
      </c>
    </row>
    <row r="593" spans="1:13" ht="12" customHeight="1" x14ac:dyDescent="0.15">
      <c r="A593" s="50" t="s">
        <v>190</v>
      </c>
      <c r="B593" s="53">
        <v>8</v>
      </c>
      <c r="C593" s="53">
        <v>8</v>
      </c>
      <c r="D593" s="53"/>
      <c r="E593" s="53"/>
      <c r="F593" s="53">
        <v>8</v>
      </c>
      <c r="G593" s="59"/>
      <c r="H593" s="69">
        <f t="shared" ref="H593:K593" si="469">IFERROR(B593/SUM(B588:B593)*100,"")</f>
        <v>44.444444444444443</v>
      </c>
      <c r="I593" s="69">
        <f t="shared" si="469"/>
        <v>44.444444444444443</v>
      </c>
      <c r="J593" s="69" t="str">
        <f t="shared" si="469"/>
        <v/>
      </c>
      <c r="K593" s="69" t="str">
        <f t="shared" si="469"/>
        <v/>
      </c>
      <c r="L593" s="69">
        <f>IFERROR(F593/SUM(F588:F593)*100,"")</f>
        <v>36.363636363636367</v>
      </c>
      <c r="M593" s="69" t="str">
        <f>IFERROR(G593/SUM(G588:G593)*100,"")</f>
        <v/>
      </c>
    </row>
    <row r="594" spans="1:13" ht="12" customHeight="1" x14ac:dyDescent="0.15">
      <c r="A594" s="48" t="s">
        <v>175</v>
      </c>
      <c r="B594" s="49"/>
      <c r="C594" s="49"/>
      <c r="D594" s="49"/>
      <c r="E594" s="49"/>
      <c r="F594" s="49"/>
      <c r="G594" s="49"/>
      <c r="H594" s="5"/>
      <c r="I594" s="5"/>
      <c r="J594" s="5"/>
      <c r="K594" s="5"/>
      <c r="L594" s="5"/>
      <c r="M594" s="13"/>
    </row>
    <row r="595" spans="1:13" ht="12" customHeight="1" x14ac:dyDescent="0.15">
      <c r="A595" s="90" t="s">
        <v>181</v>
      </c>
      <c r="B595" s="91"/>
      <c r="C595" s="91"/>
      <c r="D595" s="91"/>
      <c r="E595" s="91">
        <v>2</v>
      </c>
      <c r="F595" s="91"/>
      <c r="G595" s="92"/>
      <c r="H595" s="69" t="str">
        <f t="shared" ref="H595:K595" si="470">IFERROR(B595/SUM(B595:B599)*100,"")</f>
        <v/>
      </c>
      <c r="I595" s="69" t="str">
        <f t="shared" si="470"/>
        <v/>
      </c>
      <c r="J595" s="69" t="str">
        <f t="shared" si="470"/>
        <v/>
      </c>
      <c r="K595" s="69">
        <f t="shared" si="470"/>
        <v>9.5238095238095237</v>
      </c>
      <c r="L595" s="69" t="str">
        <f>IFERROR(F595/SUM(F595:F599)*100,"")</f>
        <v/>
      </c>
      <c r="M595" s="69" t="str">
        <f>IFERROR(G595/SUM(G595:G599)*100,"")</f>
        <v/>
      </c>
    </row>
    <row r="596" spans="1:13" ht="12" customHeight="1" x14ac:dyDescent="0.15">
      <c r="A596" s="50" t="s">
        <v>182</v>
      </c>
      <c r="B596" s="53"/>
      <c r="C596" s="53"/>
      <c r="D596" s="53"/>
      <c r="E596" s="53">
        <v>8</v>
      </c>
      <c r="F596" s="53"/>
      <c r="G596" s="59"/>
      <c r="H596" s="69" t="str">
        <f t="shared" ref="H596:K596" si="471">IFERROR(B596/SUM(B595:B599)*100,"")</f>
        <v/>
      </c>
      <c r="I596" s="69" t="str">
        <f t="shared" si="471"/>
        <v/>
      </c>
      <c r="J596" s="69" t="str">
        <f t="shared" si="471"/>
        <v/>
      </c>
      <c r="K596" s="69">
        <f t="shared" si="471"/>
        <v>38.095238095238095</v>
      </c>
      <c r="L596" s="69" t="str">
        <f>IFERROR(F596/SUM(F595:F599)*100,"")</f>
        <v/>
      </c>
      <c r="M596" s="69" t="str">
        <f>IFERROR(G596/SUM(G595:G599)*100,"")</f>
        <v/>
      </c>
    </row>
    <row r="597" spans="1:13" ht="12" customHeight="1" x14ac:dyDescent="0.15">
      <c r="A597" s="50" t="s">
        <v>183</v>
      </c>
      <c r="B597" s="53"/>
      <c r="C597" s="53"/>
      <c r="D597" s="53"/>
      <c r="E597" s="53">
        <v>1</v>
      </c>
      <c r="F597" s="53"/>
      <c r="G597" s="59"/>
      <c r="H597" s="69" t="str">
        <f t="shared" ref="H597:K597" si="472">IFERROR(B597/SUM(B595:B599)*100,"")</f>
        <v/>
      </c>
      <c r="I597" s="69" t="str">
        <f t="shared" si="472"/>
        <v/>
      </c>
      <c r="J597" s="69" t="str">
        <f t="shared" si="472"/>
        <v/>
      </c>
      <c r="K597" s="69">
        <f t="shared" si="472"/>
        <v>4.7619047619047619</v>
      </c>
      <c r="L597" s="69" t="str">
        <f>IFERROR(F597/SUM(F595:F599)*100,"")</f>
        <v/>
      </c>
      <c r="M597" s="69" t="str">
        <f>IFERROR(G597/SUM(G595:G599)*100,"")</f>
        <v/>
      </c>
    </row>
    <row r="598" spans="1:13" ht="12" customHeight="1" x14ac:dyDescent="0.15">
      <c r="A598" s="50" t="s">
        <v>186</v>
      </c>
      <c r="B598" s="53"/>
      <c r="C598" s="53"/>
      <c r="D598" s="53"/>
      <c r="E598" s="53">
        <v>2</v>
      </c>
      <c r="F598" s="53"/>
      <c r="G598" s="59"/>
      <c r="H598" s="69" t="str">
        <f t="shared" ref="H598:K598" si="473">IFERROR(B598/SUM(B595:B599)*100,"")</f>
        <v/>
      </c>
      <c r="I598" s="69" t="str">
        <f t="shared" si="473"/>
        <v/>
      </c>
      <c r="J598" s="69" t="str">
        <f t="shared" si="473"/>
        <v/>
      </c>
      <c r="K598" s="69">
        <f t="shared" si="473"/>
        <v>9.5238095238095237</v>
      </c>
      <c r="L598" s="69" t="str">
        <f>IFERROR(F598/SUM(F595:F599)*100,"")</f>
        <v/>
      </c>
      <c r="M598" s="69" t="str">
        <f>IFERROR(G598/SUM(G595:G599)*100,"")</f>
        <v/>
      </c>
    </row>
    <row r="599" spans="1:13" ht="12" customHeight="1" x14ac:dyDescent="0.15">
      <c r="A599" s="55" t="s">
        <v>190</v>
      </c>
      <c r="B599" s="56"/>
      <c r="C599" s="56"/>
      <c r="D599" s="56"/>
      <c r="E599" s="56">
        <v>8</v>
      </c>
      <c r="F599" s="56"/>
      <c r="G599" s="60"/>
      <c r="H599" s="69" t="str">
        <f t="shared" ref="H599:K599" si="474">IFERROR(B599/SUM(B595:B599)*100,"")</f>
        <v/>
      </c>
      <c r="I599" s="69" t="str">
        <f t="shared" si="474"/>
        <v/>
      </c>
      <c r="J599" s="69" t="str">
        <f t="shared" si="474"/>
        <v/>
      </c>
      <c r="K599" s="69">
        <f t="shared" si="474"/>
        <v>38.095238095238095</v>
      </c>
      <c r="L599" s="69" t="str">
        <f>IFERROR(F599/SUM(F595:F599)*100,"")</f>
        <v/>
      </c>
      <c r="M599" s="69" t="str">
        <f>IFERROR(G599/SUM(G595:G599)*100,"")</f>
        <v/>
      </c>
    </row>
    <row r="600" spans="1:13" ht="12" customHeight="1" x14ac:dyDescent="0.15">
      <c r="A600" s="48" t="s">
        <v>100</v>
      </c>
      <c r="B600" s="49"/>
      <c r="C600" s="49"/>
      <c r="D600" s="49"/>
      <c r="E600" s="49"/>
      <c r="F600" s="49"/>
      <c r="G600" s="49"/>
      <c r="H600" s="5"/>
      <c r="I600" s="5"/>
      <c r="J600" s="5"/>
      <c r="K600" s="5"/>
      <c r="L600" s="5"/>
      <c r="M600" s="13"/>
    </row>
    <row r="601" spans="1:13" ht="12" customHeight="1" x14ac:dyDescent="0.15">
      <c r="A601" s="90" t="s">
        <v>182</v>
      </c>
      <c r="B601" s="91"/>
      <c r="C601" s="91"/>
      <c r="D601" s="91">
        <v>2</v>
      </c>
      <c r="E601" s="91">
        <v>2</v>
      </c>
      <c r="F601" s="91">
        <v>2</v>
      </c>
      <c r="G601" s="92"/>
      <c r="H601" s="69" t="str">
        <f t="shared" ref="H601:K601" si="475">IFERROR(B601/SUM(B601:B605)*100,"")</f>
        <v/>
      </c>
      <c r="I601" s="69" t="str">
        <f t="shared" si="475"/>
        <v/>
      </c>
      <c r="J601" s="69">
        <f t="shared" si="475"/>
        <v>12.5</v>
      </c>
      <c r="K601" s="69">
        <f t="shared" si="475"/>
        <v>40</v>
      </c>
      <c r="L601" s="69">
        <f>IFERROR(F601/SUM(F601:F605)*100,"")</f>
        <v>50</v>
      </c>
      <c r="M601" s="69" t="str">
        <f>IFERROR(G601/SUM(G601:G605)*100,"")</f>
        <v/>
      </c>
    </row>
    <row r="602" spans="1:13" ht="12" customHeight="1" x14ac:dyDescent="0.15">
      <c r="A602" s="50" t="s">
        <v>195</v>
      </c>
      <c r="B602" s="53"/>
      <c r="C602" s="53"/>
      <c r="D602" s="53">
        <v>11</v>
      </c>
      <c r="E602" s="53"/>
      <c r="F602" s="53"/>
      <c r="G602" s="59"/>
      <c r="H602" s="69" t="str">
        <f t="shared" ref="H602:K602" si="476">IFERROR(B602/SUM(B601:B605)*100,"")</f>
        <v/>
      </c>
      <c r="I602" s="69" t="str">
        <f t="shared" si="476"/>
        <v/>
      </c>
      <c r="J602" s="69">
        <f t="shared" si="476"/>
        <v>68.75</v>
      </c>
      <c r="K602" s="69">
        <f t="shared" si="476"/>
        <v>0</v>
      </c>
      <c r="L602" s="69">
        <f>IFERROR(F602/SUM(F601:F605)*100,"")</f>
        <v>0</v>
      </c>
      <c r="M602" s="69" t="str">
        <f>IFERROR(G602/SUM(G601:G605)*100,"")</f>
        <v/>
      </c>
    </row>
    <row r="603" spans="1:13" ht="12" customHeight="1" x14ac:dyDescent="0.15">
      <c r="A603" s="50" t="s">
        <v>186</v>
      </c>
      <c r="B603" s="53"/>
      <c r="C603" s="53"/>
      <c r="D603" s="53">
        <v>2</v>
      </c>
      <c r="E603" s="53">
        <v>2</v>
      </c>
      <c r="F603" s="53"/>
      <c r="G603" s="59"/>
      <c r="H603" s="69" t="str">
        <f t="shared" ref="H603:K603" si="477">IFERROR(B603/SUM(B601:B605)*100,"")</f>
        <v/>
      </c>
      <c r="I603" s="69" t="str">
        <f t="shared" si="477"/>
        <v/>
      </c>
      <c r="J603" s="69">
        <f t="shared" si="477"/>
        <v>12.5</v>
      </c>
      <c r="K603" s="69">
        <f t="shared" si="477"/>
        <v>40</v>
      </c>
      <c r="L603" s="69">
        <f>IFERROR(F603/SUM(F601:F605)*100,"")</f>
        <v>0</v>
      </c>
      <c r="M603" s="69" t="str">
        <f>IFERROR(G603/SUM(G601:G605)*100,"")</f>
        <v/>
      </c>
    </row>
    <row r="604" spans="1:13" ht="12" customHeight="1" x14ac:dyDescent="0.15">
      <c r="A604" s="50" t="s">
        <v>188</v>
      </c>
      <c r="B604" s="53"/>
      <c r="C604" s="53"/>
      <c r="D604" s="53"/>
      <c r="E604" s="53"/>
      <c r="F604" s="53">
        <v>1</v>
      </c>
      <c r="G604" s="59"/>
      <c r="H604" s="69" t="str">
        <f t="shared" ref="H604:K604" si="478">IFERROR(B604/SUM(B601:B605)*100,"")</f>
        <v/>
      </c>
      <c r="I604" s="69" t="str">
        <f t="shared" si="478"/>
        <v/>
      </c>
      <c r="J604" s="69">
        <f t="shared" si="478"/>
        <v>0</v>
      </c>
      <c r="K604" s="69">
        <f t="shared" si="478"/>
        <v>0</v>
      </c>
      <c r="L604" s="69">
        <f>IFERROR(F604/SUM(F601:F605)*100,"")</f>
        <v>25</v>
      </c>
      <c r="M604" s="69" t="str">
        <f>IFERROR(G604/SUM(G601:G605)*100,"")</f>
        <v/>
      </c>
    </row>
    <row r="605" spans="1:13" ht="12" customHeight="1" x14ac:dyDescent="0.15">
      <c r="A605" s="55" t="s">
        <v>190</v>
      </c>
      <c r="B605" s="56"/>
      <c r="C605" s="56"/>
      <c r="D605" s="56">
        <v>1</v>
      </c>
      <c r="E605" s="56">
        <v>1</v>
      </c>
      <c r="F605" s="56">
        <v>1</v>
      </c>
      <c r="G605" s="60"/>
      <c r="H605" s="69" t="str">
        <f t="shared" ref="H605:K605" si="479">IFERROR(B605/SUM(B601:B605)*100,"")</f>
        <v/>
      </c>
      <c r="I605" s="69" t="str">
        <f t="shared" si="479"/>
        <v/>
      </c>
      <c r="J605" s="69">
        <f t="shared" si="479"/>
        <v>6.25</v>
      </c>
      <c r="K605" s="69">
        <f t="shared" si="479"/>
        <v>20</v>
      </c>
      <c r="L605" s="69">
        <f>IFERROR(F605/SUM(F601:F605)*100,"")</f>
        <v>25</v>
      </c>
      <c r="M605" s="69" t="str">
        <f>IFERROR(G605/SUM(G601:G605)*100,"")</f>
        <v/>
      </c>
    </row>
    <row r="606" spans="1:13" ht="12" customHeight="1" x14ac:dyDescent="0.15">
      <c r="A606" s="48" t="s">
        <v>101</v>
      </c>
      <c r="B606" s="49"/>
      <c r="C606" s="49"/>
      <c r="D606" s="49"/>
      <c r="E606" s="49"/>
      <c r="F606" s="49"/>
      <c r="G606" s="49"/>
      <c r="H606" s="5"/>
      <c r="I606" s="5"/>
      <c r="J606" s="5"/>
      <c r="K606" s="5"/>
      <c r="L606" s="5"/>
      <c r="M606" s="13"/>
    </row>
    <row r="607" spans="1:13" ht="12" customHeight="1" x14ac:dyDescent="0.15">
      <c r="A607" s="90" t="s">
        <v>181</v>
      </c>
      <c r="B607" s="91">
        <v>1</v>
      </c>
      <c r="C607" s="91">
        <v>1</v>
      </c>
      <c r="D607" s="91">
        <v>1</v>
      </c>
      <c r="E607" s="91">
        <v>1</v>
      </c>
      <c r="F607" s="91">
        <v>1</v>
      </c>
      <c r="G607" s="92"/>
      <c r="H607" s="69">
        <f t="shared" ref="H607:K607" si="480">(B607/SUM(B607:B615)*100)</f>
        <v>3.4482758620689653</v>
      </c>
      <c r="I607" s="69">
        <f t="shared" si="480"/>
        <v>3.3333333333333335</v>
      </c>
      <c r="J607" s="69">
        <f t="shared" si="480"/>
        <v>2.0408163265306123</v>
      </c>
      <c r="K607" s="69">
        <f t="shared" si="480"/>
        <v>3.4482758620689653</v>
      </c>
      <c r="L607" s="69">
        <f>(F607/SUM(F607:F615)*100)</f>
        <v>3.3333333333333335</v>
      </c>
      <c r="M607" s="69" t="e">
        <f>(G607/SUM(G607:G615)*100)</f>
        <v>#DIV/0!</v>
      </c>
    </row>
    <row r="608" spans="1:13" ht="12" customHeight="1" x14ac:dyDescent="0.15">
      <c r="A608" s="50" t="s">
        <v>182</v>
      </c>
      <c r="B608" s="53">
        <v>7</v>
      </c>
      <c r="C608" s="53">
        <v>11</v>
      </c>
      <c r="D608" s="53">
        <v>10</v>
      </c>
      <c r="E608" s="53">
        <v>10</v>
      </c>
      <c r="F608" s="53">
        <v>10</v>
      </c>
      <c r="G608" s="59"/>
      <c r="H608" s="14">
        <f t="shared" ref="H608:K608" si="481">(B608/SUM(B607:B615)*100)</f>
        <v>24.137931034482758</v>
      </c>
      <c r="I608" s="14">
        <f t="shared" si="481"/>
        <v>36.666666666666664</v>
      </c>
      <c r="J608" s="14">
        <f t="shared" si="481"/>
        <v>20.408163265306122</v>
      </c>
      <c r="K608" s="14">
        <f t="shared" si="481"/>
        <v>34.482758620689658</v>
      </c>
      <c r="L608" s="14">
        <f>(F608/SUM(F607:F615)*100)</f>
        <v>33.333333333333329</v>
      </c>
      <c r="M608" s="14" t="e">
        <f>(G608/SUM(G607:G615)*100)</f>
        <v>#DIV/0!</v>
      </c>
    </row>
    <row r="609" spans="1:13" ht="12" customHeight="1" x14ac:dyDescent="0.15">
      <c r="A609" s="50" t="s">
        <v>195</v>
      </c>
      <c r="B609" s="53"/>
      <c r="C609" s="53"/>
      <c r="D609" s="53">
        <v>20</v>
      </c>
      <c r="E609" s="53"/>
      <c r="F609" s="53"/>
      <c r="G609" s="59"/>
      <c r="H609" s="14">
        <f t="shared" ref="H609:K609" si="482">(B609/SUM(B607:B615)*100)</f>
        <v>0</v>
      </c>
      <c r="I609" s="14">
        <f t="shared" si="482"/>
        <v>0</v>
      </c>
      <c r="J609" s="14">
        <f t="shared" si="482"/>
        <v>40.816326530612244</v>
      </c>
      <c r="K609" s="14">
        <f t="shared" si="482"/>
        <v>0</v>
      </c>
      <c r="L609" s="14">
        <f>(F609/SUM(F607:F615)*100)</f>
        <v>0</v>
      </c>
      <c r="M609" s="14" t="e">
        <f>(G609/SUM(G607:G615)*100)</f>
        <v>#DIV/0!</v>
      </c>
    </row>
    <row r="610" spans="1:13" ht="12" customHeight="1" x14ac:dyDescent="0.15">
      <c r="A610" s="50" t="s">
        <v>185</v>
      </c>
      <c r="B610" s="53">
        <v>1</v>
      </c>
      <c r="C610" s="53">
        <v>1</v>
      </c>
      <c r="D610" s="53"/>
      <c r="E610" s="53"/>
      <c r="F610" s="53"/>
      <c r="G610" s="59"/>
      <c r="H610" s="14">
        <f t="shared" ref="H610:K610" si="483">(B610/SUM(B607:B615)*100)</f>
        <v>3.4482758620689653</v>
      </c>
      <c r="I610" s="14">
        <f t="shared" si="483"/>
        <v>3.3333333333333335</v>
      </c>
      <c r="J610" s="14">
        <f t="shared" si="483"/>
        <v>0</v>
      </c>
      <c r="K610" s="14">
        <f t="shared" si="483"/>
        <v>0</v>
      </c>
      <c r="L610" s="14">
        <f>(F610/SUM(F607:F615)*100)</f>
        <v>0</v>
      </c>
      <c r="M610" s="14" t="e">
        <f>(G610/SUM(G607:G615)*100)</f>
        <v>#DIV/0!</v>
      </c>
    </row>
    <row r="611" spans="1:13" ht="12" customHeight="1" x14ac:dyDescent="0.15">
      <c r="A611" s="50" t="s">
        <v>186</v>
      </c>
      <c r="B611" s="53"/>
      <c r="C611" s="53"/>
      <c r="D611" s="53">
        <v>1</v>
      </c>
      <c r="E611" s="53">
        <v>1</v>
      </c>
      <c r="F611" s="53"/>
      <c r="G611" s="59"/>
      <c r="H611" s="14">
        <f t="shared" ref="H611:K611" si="484">(B611/SUM(B607:B615)*100)</f>
        <v>0</v>
      </c>
      <c r="I611" s="14">
        <f t="shared" si="484"/>
        <v>0</v>
      </c>
      <c r="J611" s="14">
        <f t="shared" si="484"/>
        <v>2.0408163265306123</v>
      </c>
      <c r="K611" s="14">
        <f t="shared" si="484"/>
        <v>3.4482758620689653</v>
      </c>
      <c r="L611" s="14">
        <f>(F611/SUM(F607:F615)*100)</f>
        <v>0</v>
      </c>
      <c r="M611" s="14" t="e">
        <f>(G611/SUM(G607:G615)*100)</f>
        <v>#DIV/0!</v>
      </c>
    </row>
    <row r="612" spans="1:13" ht="12" customHeight="1" x14ac:dyDescent="0.15">
      <c r="A612" s="50" t="s">
        <v>188</v>
      </c>
      <c r="B612" s="53">
        <v>3</v>
      </c>
      <c r="C612" s="53">
        <v>3</v>
      </c>
      <c r="D612" s="53">
        <v>2</v>
      </c>
      <c r="E612" s="53">
        <v>3</v>
      </c>
      <c r="F612" s="53">
        <v>3</v>
      </c>
      <c r="G612" s="59"/>
      <c r="H612" s="14">
        <f t="shared" ref="H612:K612" si="485">(B612/SUM(B607:B615)*100)</f>
        <v>10.344827586206897</v>
      </c>
      <c r="I612" s="14">
        <f t="shared" si="485"/>
        <v>10</v>
      </c>
      <c r="J612" s="14">
        <f t="shared" si="485"/>
        <v>4.0816326530612246</v>
      </c>
      <c r="K612" s="14">
        <f t="shared" si="485"/>
        <v>10.344827586206897</v>
      </c>
      <c r="L612" s="14">
        <f>(F612/SUM(F607:F615)*100)</f>
        <v>10</v>
      </c>
      <c r="M612" s="14" t="e">
        <f>(G612/SUM(G607:G615)*100)</f>
        <v>#DIV/0!</v>
      </c>
    </row>
    <row r="613" spans="1:13" ht="12" customHeight="1" x14ac:dyDescent="0.15">
      <c r="A613" s="50" t="s">
        <v>189</v>
      </c>
      <c r="B613" s="53"/>
      <c r="C613" s="53"/>
      <c r="D613" s="53">
        <v>1</v>
      </c>
      <c r="E613" s="53"/>
      <c r="F613" s="53">
        <v>1</v>
      </c>
      <c r="G613" s="59"/>
      <c r="H613" s="14">
        <f t="shared" ref="H613:K613" si="486">(B613/SUM(B607:B615)*100)</f>
        <v>0</v>
      </c>
      <c r="I613" s="14">
        <f t="shared" si="486"/>
        <v>0</v>
      </c>
      <c r="J613" s="14">
        <f t="shared" si="486"/>
        <v>2.0408163265306123</v>
      </c>
      <c r="K613" s="14">
        <f t="shared" si="486"/>
        <v>0</v>
      </c>
      <c r="L613" s="14">
        <f>(F613/SUM(F607:F615)*100)</f>
        <v>3.3333333333333335</v>
      </c>
      <c r="M613" s="14" t="e">
        <f>(G613/SUM(G607:G615)*100)</f>
        <v>#DIV/0!</v>
      </c>
    </row>
    <row r="614" spans="1:13" ht="12" customHeight="1" x14ac:dyDescent="0.15">
      <c r="A614" s="50" t="s">
        <v>190</v>
      </c>
      <c r="B614" s="53">
        <v>15</v>
      </c>
      <c r="C614" s="53">
        <v>12</v>
      </c>
      <c r="D614" s="53">
        <v>14</v>
      </c>
      <c r="E614" s="53">
        <v>14</v>
      </c>
      <c r="F614" s="53">
        <v>15</v>
      </c>
      <c r="G614" s="59"/>
      <c r="H614" s="14">
        <f t="shared" ref="H614:K614" si="487">(B614/SUM(B607:B615)*100)</f>
        <v>51.724137931034484</v>
      </c>
      <c r="I614" s="14">
        <f t="shared" si="487"/>
        <v>40</v>
      </c>
      <c r="J614" s="14">
        <f t="shared" si="487"/>
        <v>28.571428571428569</v>
      </c>
      <c r="K614" s="14">
        <f t="shared" si="487"/>
        <v>48.275862068965516</v>
      </c>
      <c r="L614" s="14">
        <f>(F614/SUM(F607:F615)*100)</f>
        <v>50</v>
      </c>
      <c r="M614" s="14" t="e">
        <f>(G614/SUM(G607:G615)*100)</f>
        <v>#DIV/0!</v>
      </c>
    </row>
    <row r="615" spans="1:13" ht="12" customHeight="1" x14ac:dyDescent="0.15">
      <c r="A615" s="50" t="s">
        <v>191</v>
      </c>
      <c r="B615" s="53">
        <v>2</v>
      </c>
      <c r="C615" s="53">
        <v>2</v>
      </c>
      <c r="D615" s="53"/>
      <c r="E615" s="53"/>
      <c r="F615" s="53"/>
      <c r="G615" s="59"/>
      <c r="H615" s="14">
        <f t="shared" ref="H615:K615" si="488">(B615/SUM(B607:B615)*100)</f>
        <v>6.8965517241379306</v>
      </c>
      <c r="I615" s="14">
        <f t="shared" si="488"/>
        <v>6.666666666666667</v>
      </c>
      <c r="J615" s="14">
        <f t="shared" si="488"/>
        <v>0</v>
      </c>
      <c r="K615" s="14">
        <f t="shared" si="488"/>
        <v>0</v>
      </c>
      <c r="L615" s="14">
        <f>(F615/SUM(F607:F615)*100)</f>
        <v>0</v>
      </c>
      <c r="M615" s="14" t="e">
        <f>(G615/SUM(G607:G615)*100)</f>
        <v>#DIV/0!</v>
      </c>
    </row>
    <row r="616" spans="1:13" s="6" customFormat="1" x14ac:dyDescent="0.15">
      <c r="B616" s="44"/>
      <c r="C616" s="44"/>
      <c r="D616" s="44"/>
      <c r="E616" s="44"/>
      <c r="F616" s="44"/>
      <c r="G616" s="44"/>
    </row>
    <row r="617" spans="1:13" ht="12" customHeight="1" x14ac:dyDescent="0.15">
      <c r="A617" s="6"/>
      <c r="B617" s="99"/>
      <c r="C617" s="100"/>
      <c r="D617" s="100" t="s">
        <v>178</v>
      </c>
      <c r="E617" s="100"/>
      <c r="F617" s="100"/>
      <c r="G617" s="101"/>
      <c r="H617" s="99"/>
      <c r="I617" s="100"/>
      <c r="J617" s="100" t="s">
        <v>179</v>
      </c>
      <c r="K617" s="100"/>
      <c r="L617" s="100"/>
      <c r="M617" s="101"/>
    </row>
    <row r="618" spans="1:13" ht="12" customHeight="1" x14ac:dyDescent="0.15">
      <c r="A618" s="6"/>
      <c r="B618" s="2" t="s">
        <v>33</v>
      </c>
      <c r="C618" s="2" t="s">
        <v>34</v>
      </c>
      <c r="D618" s="2" t="s">
        <v>35</v>
      </c>
      <c r="E618" s="2" t="s">
        <v>36</v>
      </c>
      <c r="F618" s="2" t="s">
        <v>37</v>
      </c>
      <c r="G618" s="2" t="s">
        <v>38</v>
      </c>
      <c r="H618" s="2" t="s">
        <v>33</v>
      </c>
      <c r="I618" s="2" t="s">
        <v>34</v>
      </c>
      <c r="J618" s="2" t="s">
        <v>35</v>
      </c>
      <c r="K618" s="2" t="s">
        <v>36</v>
      </c>
      <c r="L618" s="2" t="s">
        <v>37</v>
      </c>
      <c r="M618" s="2" t="s">
        <v>37</v>
      </c>
    </row>
    <row r="619" spans="1:13" ht="12" customHeight="1" x14ac:dyDescent="0.15">
      <c r="A619" s="3" t="s">
        <v>102</v>
      </c>
      <c r="B619" s="45"/>
      <c r="C619" s="45"/>
      <c r="D619" s="45"/>
      <c r="E619" s="45"/>
      <c r="F619" s="45"/>
      <c r="G619" s="45"/>
      <c r="H619" s="62"/>
      <c r="I619" s="62"/>
      <c r="J619" s="62"/>
      <c r="K619" s="62"/>
      <c r="L619" s="62"/>
      <c r="M619" s="71"/>
    </row>
    <row r="620" spans="1:13" ht="12" customHeight="1" x14ac:dyDescent="0.15">
      <c r="A620" s="58" t="s">
        <v>71</v>
      </c>
      <c r="B620" s="63"/>
      <c r="C620" s="63"/>
      <c r="D620" s="63"/>
      <c r="E620" s="63"/>
      <c r="F620" s="63"/>
      <c r="G620" s="63"/>
      <c r="H620" s="5"/>
      <c r="I620" s="5"/>
      <c r="J620" s="5"/>
      <c r="K620" s="5"/>
      <c r="L620" s="5"/>
      <c r="M620" s="13"/>
    </row>
    <row r="621" spans="1:13" ht="12" customHeight="1" x14ac:dyDescent="0.15">
      <c r="A621" s="90" t="s">
        <v>181</v>
      </c>
      <c r="B621" s="91"/>
      <c r="C621" s="91"/>
      <c r="D621" s="91"/>
      <c r="E621" s="91"/>
      <c r="F621" s="91">
        <v>1</v>
      </c>
      <c r="G621" s="92"/>
      <c r="H621" s="57" t="str">
        <f t="shared" ref="H621:K621" si="489">IFERROR(B621/SUM(B621:B631,B335:B346)*100,"")</f>
        <v/>
      </c>
      <c r="I621" s="57"/>
      <c r="J621" s="57">
        <f t="shared" si="489"/>
        <v>0</v>
      </c>
      <c r="K621" s="57">
        <f t="shared" si="489"/>
        <v>0</v>
      </c>
      <c r="L621" s="57">
        <f>IFERROR(F621/SUM(F621:F631,F335:F346)*100,"")</f>
        <v>0.43103448275862066</v>
      </c>
      <c r="M621" s="57" t="str">
        <f>IFERROR(G621/SUM(G621:G631,G335:G346)*100,"")</f>
        <v/>
      </c>
    </row>
    <row r="622" spans="1:13" ht="12" customHeight="1" x14ac:dyDescent="0.15">
      <c r="A622" s="50" t="s">
        <v>182</v>
      </c>
      <c r="B622" s="53"/>
      <c r="C622" s="53"/>
      <c r="D622" s="53">
        <v>3</v>
      </c>
      <c r="E622" s="53">
        <v>9</v>
      </c>
      <c r="F622" s="53">
        <v>11</v>
      </c>
      <c r="G622" s="59"/>
      <c r="H622" s="57" t="str">
        <f t="shared" ref="H622:K622" si="490">IFERROR(B622/SUM(B621:B631,B335:B346)*100,"")</f>
        <v/>
      </c>
      <c r="I622" s="57"/>
      <c r="J622" s="57">
        <f t="shared" si="490"/>
        <v>2.2058823529411766</v>
      </c>
      <c r="K622" s="57">
        <f t="shared" si="490"/>
        <v>4.591836734693878</v>
      </c>
      <c r="L622" s="57">
        <f>IFERROR(F622/SUM(F621:F631,F335:F346)*100,"")</f>
        <v>4.7413793103448274</v>
      </c>
      <c r="M622" s="57" t="str">
        <f>IFERROR(G622/SUM(G621:G631,G335:G346)*100,"")</f>
        <v/>
      </c>
    </row>
    <row r="623" spans="1:13" ht="12" customHeight="1" x14ac:dyDescent="0.15">
      <c r="A623" s="50" t="s">
        <v>183</v>
      </c>
      <c r="B623" s="53"/>
      <c r="C623" s="53"/>
      <c r="D623" s="53"/>
      <c r="E623" s="53"/>
      <c r="F623" s="53">
        <v>1</v>
      </c>
      <c r="G623" s="59"/>
      <c r="H623" s="57" t="str">
        <f t="shared" ref="H623:K623" si="491">IFERROR(B623/SUM(B621:B631,B335:B346)*100,"")</f>
        <v/>
      </c>
      <c r="I623" s="57"/>
      <c r="J623" s="57">
        <f t="shared" si="491"/>
        <v>0</v>
      </c>
      <c r="K623" s="57">
        <f t="shared" si="491"/>
        <v>0</v>
      </c>
      <c r="L623" s="57">
        <f>IFERROR(F623/SUM(F621:F631,F335:F346)*100,"")</f>
        <v>0.43103448275862066</v>
      </c>
      <c r="M623" s="57" t="str">
        <f>IFERROR(G623/SUM(G621:G631,G335:G346)*100,"")</f>
        <v/>
      </c>
    </row>
    <row r="624" spans="1:13" ht="12" customHeight="1" x14ac:dyDescent="0.15">
      <c r="A624" s="50" t="s">
        <v>184</v>
      </c>
      <c r="B624" s="53"/>
      <c r="C624" s="53"/>
      <c r="D624" s="53">
        <v>3</v>
      </c>
      <c r="E624" s="53">
        <v>3</v>
      </c>
      <c r="F624" s="53">
        <v>3</v>
      </c>
      <c r="G624" s="59"/>
      <c r="H624" s="57" t="str">
        <f t="shared" ref="H624:K624" si="492">IFERROR(B624/SUM(B621:B631,B335:B346)*100,"")</f>
        <v/>
      </c>
      <c r="I624" s="57"/>
      <c r="J624" s="57">
        <f t="shared" si="492"/>
        <v>2.2058823529411766</v>
      </c>
      <c r="K624" s="57">
        <f t="shared" si="492"/>
        <v>1.5306122448979591</v>
      </c>
      <c r="L624" s="57">
        <f>IFERROR(F624/SUM(F621:F631,F335:F346)*100,"")</f>
        <v>1.2931034482758621</v>
      </c>
      <c r="M624" s="57" t="str">
        <f>IFERROR(G624/SUM(G621:G631,G335:G346)*100,"")</f>
        <v/>
      </c>
    </row>
    <row r="625" spans="1:13" ht="12" customHeight="1" x14ac:dyDescent="0.15">
      <c r="A625" s="50" t="s">
        <v>185</v>
      </c>
      <c r="B625" s="53"/>
      <c r="C625" s="53"/>
      <c r="D625" s="53">
        <v>5</v>
      </c>
      <c r="E625" s="53">
        <v>10</v>
      </c>
      <c r="F625" s="53">
        <v>10</v>
      </c>
      <c r="G625" s="59"/>
      <c r="H625" s="57" t="str">
        <f t="shared" ref="H625:K625" si="493">IFERROR(B625/SUM(B621:B631,B335:B346)*100,"")</f>
        <v/>
      </c>
      <c r="I625" s="57"/>
      <c r="J625" s="57">
        <f t="shared" si="493"/>
        <v>3.6764705882352944</v>
      </c>
      <c r="K625" s="57">
        <f t="shared" si="493"/>
        <v>5.1020408163265305</v>
      </c>
      <c r="L625" s="57">
        <f>IFERROR(F625/SUM(F621:F631,F335:F346)*100,"")</f>
        <v>4.3103448275862073</v>
      </c>
      <c r="M625" s="57" t="str">
        <f>IFERROR(G625/SUM(G621:G631,G335:G346)*100,"")</f>
        <v/>
      </c>
    </row>
    <row r="626" spans="1:13" ht="12" customHeight="1" x14ac:dyDescent="0.15">
      <c r="A626" s="50" t="s">
        <v>186</v>
      </c>
      <c r="B626" s="53"/>
      <c r="C626" s="53"/>
      <c r="D626" s="53"/>
      <c r="E626" s="53">
        <v>1</v>
      </c>
      <c r="F626" s="53"/>
      <c r="G626" s="59"/>
      <c r="H626" s="57" t="str">
        <f t="shared" ref="H626:K626" si="494">IFERROR(B626/SUM(B621:B631,B335:B346)*100,"")</f>
        <v/>
      </c>
      <c r="I626" s="57"/>
      <c r="J626" s="57">
        <f t="shared" si="494"/>
        <v>0</v>
      </c>
      <c r="K626" s="57">
        <f t="shared" si="494"/>
        <v>0.51020408163265307</v>
      </c>
      <c r="L626" s="57">
        <f>IFERROR(F626/SUM(F621:F631,F335:F346)*100,"")</f>
        <v>0</v>
      </c>
      <c r="M626" s="57" t="str">
        <f>IFERROR(G626/SUM(G621:G631,G335:G346)*100,"")</f>
        <v/>
      </c>
    </row>
    <row r="627" spans="1:13" ht="12" customHeight="1" x14ac:dyDescent="0.15">
      <c r="A627" s="50" t="s">
        <v>187</v>
      </c>
      <c r="B627" s="53"/>
      <c r="C627" s="53"/>
      <c r="D627" s="53">
        <v>6</v>
      </c>
      <c r="E627" s="53">
        <v>12</v>
      </c>
      <c r="F627" s="53">
        <v>13</v>
      </c>
      <c r="G627" s="59"/>
      <c r="H627" s="57" t="str">
        <f t="shared" ref="H627:K627" si="495">IFERROR(B627/SUM(B621:B631,B335:B346)*100,"")</f>
        <v/>
      </c>
      <c r="I627" s="57"/>
      <c r="J627" s="57">
        <f t="shared" si="495"/>
        <v>4.4117647058823533</v>
      </c>
      <c r="K627" s="57">
        <f t="shared" si="495"/>
        <v>6.1224489795918364</v>
      </c>
      <c r="L627" s="57">
        <f>IFERROR(F627/SUM(F621:F631,F335:F346)*100,"")</f>
        <v>5.6034482758620694</v>
      </c>
      <c r="M627" s="57" t="str">
        <f>IFERROR(G627/SUM(G621:G631,G335:G346)*100,"")</f>
        <v/>
      </c>
    </row>
    <row r="628" spans="1:13" ht="12" customHeight="1" x14ac:dyDescent="0.15">
      <c r="A628" s="50" t="s">
        <v>188</v>
      </c>
      <c r="B628" s="53"/>
      <c r="C628" s="53"/>
      <c r="D628" s="53">
        <v>5</v>
      </c>
      <c r="E628" s="53">
        <v>6</v>
      </c>
      <c r="F628" s="53">
        <v>10</v>
      </c>
      <c r="G628" s="59"/>
      <c r="H628" s="57" t="str">
        <f t="shared" ref="H628:K628" si="496">IFERROR(B628/SUM(B621:B631,B335:B346)*100,"")</f>
        <v/>
      </c>
      <c r="I628" s="57"/>
      <c r="J628" s="57">
        <f t="shared" si="496"/>
        <v>3.6764705882352944</v>
      </c>
      <c r="K628" s="57">
        <f t="shared" si="496"/>
        <v>3.0612244897959182</v>
      </c>
      <c r="L628" s="57">
        <f>IFERROR(F628/SUM(F621:F631,F335:F346)*100,"")</f>
        <v>4.3103448275862073</v>
      </c>
      <c r="M628" s="57" t="str">
        <f>IFERROR(G628/SUM(G621:G631,G335:G346)*100,"")</f>
        <v/>
      </c>
    </row>
    <row r="629" spans="1:13" ht="12" customHeight="1" x14ac:dyDescent="0.15">
      <c r="A629" s="50" t="s">
        <v>189</v>
      </c>
      <c r="B629" s="53"/>
      <c r="C629" s="53"/>
      <c r="D629" s="53">
        <v>14</v>
      </c>
      <c r="E629" s="53">
        <v>25</v>
      </c>
      <c r="F629" s="53">
        <v>28</v>
      </c>
      <c r="G629" s="59"/>
      <c r="H629" s="57" t="str">
        <f t="shared" ref="H629:K629" si="497">IFERROR(B629/SUM(B621:B631,B335:B346)*100,"")</f>
        <v/>
      </c>
      <c r="I629" s="57"/>
      <c r="J629" s="57">
        <f t="shared" si="497"/>
        <v>10.294117647058822</v>
      </c>
      <c r="K629" s="57">
        <f t="shared" si="497"/>
        <v>12.755102040816327</v>
      </c>
      <c r="L629" s="57">
        <f>IFERROR(F629/SUM(F621:F631,F335:F346)*100,"")</f>
        <v>12.068965517241379</v>
      </c>
      <c r="M629" s="57" t="str">
        <f>IFERROR(G629/SUM(G621:G631,G335:G346)*100,"")</f>
        <v/>
      </c>
    </row>
    <row r="630" spans="1:13" ht="12" customHeight="1" x14ac:dyDescent="0.15">
      <c r="A630" s="50" t="s">
        <v>190</v>
      </c>
      <c r="B630" s="53"/>
      <c r="C630" s="53"/>
      <c r="D630" s="53">
        <v>27</v>
      </c>
      <c r="E630" s="53">
        <v>28</v>
      </c>
      <c r="F630" s="53">
        <v>35</v>
      </c>
      <c r="G630" s="59"/>
      <c r="H630" s="57" t="str">
        <f t="shared" ref="H630:K630" si="498">IFERROR(B630/SUM(B621:B631,B335:B346)*100,"")</f>
        <v/>
      </c>
      <c r="I630" s="57"/>
      <c r="J630" s="57">
        <f t="shared" si="498"/>
        <v>19.852941176470587</v>
      </c>
      <c r="K630" s="57">
        <f t="shared" si="498"/>
        <v>14.285714285714285</v>
      </c>
      <c r="L630" s="57">
        <f>IFERROR(F630/SUM(F621:F631,F335:F346)*100,"")</f>
        <v>15.086206896551724</v>
      </c>
      <c r="M630" s="57" t="str">
        <f>IFERROR(G630/SUM(G621:G631,G335:G346)*100,"")</f>
        <v/>
      </c>
    </row>
    <row r="631" spans="1:13" ht="12" customHeight="1" x14ac:dyDescent="0.15">
      <c r="A631" s="55" t="s">
        <v>191</v>
      </c>
      <c r="B631" s="56"/>
      <c r="C631" s="56"/>
      <c r="D631" s="56">
        <v>5</v>
      </c>
      <c r="E631" s="56">
        <v>4</v>
      </c>
      <c r="F631" s="56">
        <v>4</v>
      </c>
      <c r="G631" s="60"/>
      <c r="H631" s="57" t="str">
        <f t="shared" ref="H631:K631" si="499">IFERROR(B631/SUM(B621:B631,B335:B346)*100,"")</f>
        <v/>
      </c>
      <c r="I631" s="57"/>
      <c r="J631" s="57">
        <f t="shared" si="499"/>
        <v>3.6764705882352944</v>
      </c>
      <c r="K631" s="57">
        <f t="shared" si="499"/>
        <v>2.0408163265306123</v>
      </c>
      <c r="L631" s="57">
        <f>IFERROR(F631/SUM(F621:F631,F335:F346)*100,"")</f>
        <v>1.7241379310344827</v>
      </c>
      <c r="M631" s="57" t="str">
        <f>IFERROR(G631/SUM(G621:G631,G335:G346)*100,"")</f>
        <v/>
      </c>
    </row>
    <row r="632" spans="1:13" ht="12" customHeight="1" x14ac:dyDescent="0.15">
      <c r="A632" s="48" t="s">
        <v>103</v>
      </c>
      <c r="B632" s="49"/>
      <c r="C632" s="49"/>
      <c r="D632" s="49"/>
      <c r="E632" s="49"/>
      <c r="F632" s="49"/>
      <c r="G632" s="49"/>
      <c r="H632" s="5"/>
      <c r="I632" s="5"/>
      <c r="J632" s="5"/>
      <c r="K632" s="5"/>
      <c r="L632" s="5"/>
      <c r="M632" s="13"/>
    </row>
    <row r="633" spans="1:13" ht="12" customHeight="1" x14ac:dyDescent="0.15">
      <c r="A633" s="90" t="s">
        <v>196</v>
      </c>
      <c r="B633" s="91"/>
      <c r="C633" s="91"/>
      <c r="D633" s="91"/>
      <c r="E633" s="91"/>
      <c r="F633" s="91"/>
      <c r="G633" s="92"/>
      <c r="H633" s="69">
        <f t="shared" ref="H633:K633" si="500">(B633/SUM(B633:B643)*100)</f>
        <v>0</v>
      </c>
      <c r="I633" s="69">
        <f t="shared" si="500"/>
        <v>0</v>
      </c>
      <c r="J633" s="69">
        <f t="shared" si="500"/>
        <v>0</v>
      </c>
      <c r="K633" s="69">
        <f t="shared" si="500"/>
        <v>0</v>
      </c>
      <c r="L633" s="69">
        <f>(F633/SUM(F633:F643)*100)</f>
        <v>0</v>
      </c>
      <c r="M633" s="69" t="e">
        <f>(G633/SUM(G633:G643)*100)</f>
        <v>#DIV/0!</v>
      </c>
    </row>
    <row r="634" spans="1:13" ht="12" customHeight="1" x14ac:dyDescent="0.15">
      <c r="A634" s="50" t="s">
        <v>182</v>
      </c>
      <c r="B634" s="53">
        <v>8</v>
      </c>
      <c r="C634" s="53">
        <v>9</v>
      </c>
      <c r="D634" s="53">
        <v>9</v>
      </c>
      <c r="E634" s="53">
        <v>8</v>
      </c>
      <c r="F634" s="53">
        <v>8</v>
      </c>
      <c r="G634" s="59"/>
      <c r="H634" s="14">
        <f t="shared" ref="H634:K634" si="501">(B634/SUM(B633:B643)*100)</f>
        <v>14.545454545454545</v>
      </c>
      <c r="I634" s="14">
        <f t="shared" si="501"/>
        <v>17.307692307692307</v>
      </c>
      <c r="J634" s="14">
        <f t="shared" si="501"/>
        <v>15.517241379310345</v>
      </c>
      <c r="K634" s="14">
        <f t="shared" si="501"/>
        <v>13.559322033898304</v>
      </c>
      <c r="L634" s="14">
        <f>(F634/SUM(F633:F643)*100)</f>
        <v>13.114754098360656</v>
      </c>
      <c r="M634" s="14" t="e">
        <f>(G634/SUM(G633:G643)*100)</f>
        <v>#DIV/0!</v>
      </c>
    </row>
    <row r="635" spans="1:13" ht="12" customHeight="1" x14ac:dyDescent="0.15">
      <c r="A635" s="50" t="s">
        <v>183</v>
      </c>
      <c r="B635" s="53"/>
      <c r="C635" s="53"/>
      <c r="D635" s="53"/>
      <c r="E635" s="53"/>
      <c r="F635" s="53">
        <v>1</v>
      </c>
      <c r="G635" s="59"/>
      <c r="H635" s="14">
        <f t="shared" ref="H635:K635" si="502">(B635/SUM(B633:B643)*100)</f>
        <v>0</v>
      </c>
      <c r="I635" s="14">
        <f t="shared" si="502"/>
        <v>0</v>
      </c>
      <c r="J635" s="14">
        <f t="shared" si="502"/>
        <v>0</v>
      </c>
      <c r="K635" s="14">
        <f t="shared" si="502"/>
        <v>0</v>
      </c>
      <c r="L635" s="14">
        <f>(F635/SUM(F633:F643)*100)</f>
        <v>1.639344262295082</v>
      </c>
      <c r="M635" s="14" t="e">
        <f>(G635/SUM(G633:G643)*100)</f>
        <v>#DIV/0!</v>
      </c>
    </row>
    <row r="636" spans="1:13" ht="12" customHeight="1" x14ac:dyDescent="0.15">
      <c r="A636" s="50" t="s">
        <v>184</v>
      </c>
      <c r="B636" s="53">
        <v>1</v>
      </c>
      <c r="C636" s="53"/>
      <c r="D636" s="53">
        <v>1</v>
      </c>
      <c r="E636" s="53">
        <v>1</v>
      </c>
      <c r="F636" s="53">
        <v>1</v>
      </c>
      <c r="G636" s="59"/>
      <c r="H636" s="14">
        <f t="shared" ref="H636:K636" si="503">(B636/SUM(B633:B643)*100)</f>
        <v>1.8181818181818181</v>
      </c>
      <c r="I636" s="14">
        <f t="shared" si="503"/>
        <v>0</v>
      </c>
      <c r="J636" s="14">
        <f t="shared" si="503"/>
        <v>1.7241379310344827</v>
      </c>
      <c r="K636" s="14">
        <f t="shared" si="503"/>
        <v>1.6949152542372881</v>
      </c>
      <c r="L636" s="14">
        <f>(F636/SUM(F633:F643)*100)</f>
        <v>1.639344262295082</v>
      </c>
      <c r="M636" s="14" t="e">
        <f>(G636/SUM(G633:G643)*100)</f>
        <v>#DIV/0!</v>
      </c>
    </row>
    <row r="637" spans="1:13" ht="12" customHeight="1" x14ac:dyDescent="0.15">
      <c r="A637" s="50" t="s">
        <v>194</v>
      </c>
      <c r="B637" s="53">
        <v>1</v>
      </c>
      <c r="C637" s="53">
        <v>1</v>
      </c>
      <c r="D637" s="53"/>
      <c r="E637" s="53"/>
      <c r="F637" s="53"/>
      <c r="G637" s="59"/>
      <c r="H637" s="14">
        <f t="shared" ref="H637:K637" si="504">(B637/SUM(B633:B643)*100)</f>
        <v>1.8181818181818181</v>
      </c>
      <c r="I637" s="14">
        <f t="shared" si="504"/>
        <v>1.9230769230769231</v>
      </c>
      <c r="J637" s="14">
        <f t="shared" si="504"/>
        <v>0</v>
      </c>
      <c r="K637" s="14">
        <f t="shared" si="504"/>
        <v>0</v>
      </c>
      <c r="L637" s="14">
        <f>(F637/SUM(F633:F643)*100)</f>
        <v>0</v>
      </c>
      <c r="M637" s="14" t="e">
        <f>(G637/SUM(G633:G643)*100)</f>
        <v>#DIV/0!</v>
      </c>
    </row>
    <row r="638" spans="1:13" ht="12" customHeight="1" x14ac:dyDescent="0.15">
      <c r="A638" s="50" t="s">
        <v>185</v>
      </c>
      <c r="B638" s="53">
        <v>9</v>
      </c>
      <c r="C638" s="53">
        <v>8</v>
      </c>
      <c r="D638" s="53">
        <v>8</v>
      </c>
      <c r="E638" s="53">
        <v>9</v>
      </c>
      <c r="F638" s="53">
        <v>8</v>
      </c>
      <c r="G638" s="59"/>
      <c r="H638" s="14">
        <f t="shared" ref="H638:K638" si="505">(B638/SUM(B633:B643)*100)</f>
        <v>16.363636363636363</v>
      </c>
      <c r="I638" s="14">
        <f t="shared" si="505"/>
        <v>15.384615384615385</v>
      </c>
      <c r="J638" s="14">
        <f t="shared" si="505"/>
        <v>13.793103448275861</v>
      </c>
      <c r="K638" s="14">
        <f t="shared" si="505"/>
        <v>15.254237288135593</v>
      </c>
      <c r="L638" s="14">
        <f>(F638/SUM(F633:F643)*100)</f>
        <v>13.114754098360656</v>
      </c>
      <c r="M638" s="14" t="e">
        <f>(G638/SUM(G633:G643)*100)</f>
        <v>#DIV/0!</v>
      </c>
    </row>
    <row r="639" spans="1:13" ht="12" customHeight="1" x14ac:dyDescent="0.15">
      <c r="A639" s="50" t="s">
        <v>187</v>
      </c>
      <c r="B639" s="53">
        <v>4</v>
      </c>
      <c r="C639" s="53">
        <v>4</v>
      </c>
      <c r="D639" s="53">
        <v>5</v>
      </c>
      <c r="E639" s="53">
        <v>5</v>
      </c>
      <c r="F639" s="53">
        <v>6</v>
      </c>
      <c r="G639" s="59"/>
      <c r="H639" s="14">
        <f t="shared" ref="H639:K639" si="506">(B639/SUM(B633:B643)*100)</f>
        <v>7.2727272727272725</v>
      </c>
      <c r="I639" s="14">
        <f t="shared" si="506"/>
        <v>7.6923076923076925</v>
      </c>
      <c r="J639" s="14">
        <f t="shared" si="506"/>
        <v>8.6206896551724146</v>
      </c>
      <c r="K639" s="14">
        <f t="shared" si="506"/>
        <v>8.4745762711864394</v>
      </c>
      <c r="L639" s="14">
        <f>(F639/SUM(F633:F643)*100)</f>
        <v>9.8360655737704921</v>
      </c>
      <c r="M639" s="14" t="e">
        <f>(G639/SUM(G633:G643)*100)</f>
        <v>#DIV/0!</v>
      </c>
    </row>
    <row r="640" spans="1:13" ht="12" customHeight="1" x14ac:dyDescent="0.15">
      <c r="A640" s="50" t="s">
        <v>188</v>
      </c>
      <c r="B640" s="53">
        <v>6</v>
      </c>
      <c r="C640" s="53">
        <v>3</v>
      </c>
      <c r="D640" s="53">
        <v>3</v>
      </c>
      <c r="E640" s="53">
        <v>2</v>
      </c>
      <c r="F640" s="53">
        <v>3</v>
      </c>
      <c r="G640" s="59"/>
      <c r="H640" s="14">
        <f t="shared" ref="H640:K640" si="507">(B640/SUM(B633:B643)*100)</f>
        <v>10.909090909090908</v>
      </c>
      <c r="I640" s="14">
        <f t="shared" si="507"/>
        <v>5.7692307692307692</v>
      </c>
      <c r="J640" s="14">
        <f t="shared" si="507"/>
        <v>5.1724137931034484</v>
      </c>
      <c r="K640" s="14">
        <f t="shared" si="507"/>
        <v>3.3898305084745761</v>
      </c>
      <c r="L640" s="14">
        <f>(F640/SUM(F633:F643)*100)</f>
        <v>4.918032786885246</v>
      </c>
      <c r="M640" s="14" t="e">
        <f>(G640/SUM(G633:G643)*100)</f>
        <v>#DIV/0!</v>
      </c>
    </row>
    <row r="641" spans="1:13" ht="12" customHeight="1" x14ac:dyDescent="0.15">
      <c r="A641" s="50" t="s">
        <v>189</v>
      </c>
      <c r="B641" s="53">
        <v>8</v>
      </c>
      <c r="C641" s="53">
        <v>11</v>
      </c>
      <c r="D641" s="53">
        <v>14</v>
      </c>
      <c r="E641" s="53">
        <v>17</v>
      </c>
      <c r="F641" s="53">
        <v>18</v>
      </c>
      <c r="G641" s="59"/>
      <c r="H641" s="14">
        <f t="shared" ref="H641:K641" si="508">(B641/SUM(B633:B643)*100)</f>
        <v>14.545454545454545</v>
      </c>
      <c r="I641" s="14">
        <f t="shared" si="508"/>
        <v>21.153846153846153</v>
      </c>
      <c r="J641" s="14">
        <f t="shared" si="508"/>
        <v>24.137931034482758</v>
      </c>
      <c r="K641" s="14">
        <f t="shared" si="508"/>
        <v>28.8135593220339</v>
      </c>
      <c r="L641" s="14">
        <f>(F641/SUM(F633:F643)*100)</f>
        <v>29.508196721311474</v>
      </c>
      <c r="M641" s="14" t="e">
        <f>(G641/SUM(G633:G643)*100)</f>
        <v>#DIV/0!</v>
      </c>
    </row>
    <row r="642" spans="1:13" ht="12" customHeight="1" x14ac:dyDescent="0.15">
      <c r="A642" s="50" t="s">
        <v>190</v>
      </c>
      <c r="B642" s="53">
        <v>14</v>
      </c>
      <c r="C642" s="53">
        <v>12</v>
      </c>
      <c r="D642" s="53">
        <v>14</v>
      </c>
      <c r="E642" s="53">
        <v>14</v>
      </c>
      <c r="F642" s="53">
        <v>14</v>
      </c>
      <c r="G642" s="59"/>
      <c r="H642" s="14">
        <f t="shared" ref="H642:K642" si="509">(B642/SUM(B633:B643)*100)</f>
        <v>25.454545454545453</v>
      </c>
      <c r="I642" s="14">
        <f t="shared" si="509"/>
        <v>23.076923076923077</v>
      </c>
      <c r="J642" s="14">
        <f t="shared" si="509"/>
        <v>24.137931034482758</v>
      </c>
      <c r="K642" s="14">
        <f t="shared" si="509"/>
        <v>23.728813559322035</v>
      </c>
      <c r="L642" s="14">
        <f>(F642/SUM(F633:F643)*100)</f>
        <v>22.950819672131146</v>
      </c>
      <c r="M642" s="14" t="e">
        <f>(G642/SUM(G633:G643)*100)</f>
        <v>#DIV/0!</v>
      </c>
    </row>
    <row r="643" spans="1:13" ht="12" customHeight="1" x14ac:dyDescent="0.15">
      <c r="A643" s="50" t="s">
        <v>191</v>
      </c>
      <c r="B643" s="53">
        <v>4</v>
      </c>
      <c r="C643" s="53">
        <v>4</v>
      </c>
      <c r="D643" s="53">
        <v>4</v>
      </c>
      <c r="E643" s="53">
        <v>3</v>
      </c>
      <c r="F643" s="53">
        <v>2</v>
      </c>
      <c r="G643" s="59"/>
      <c r="H643" s="14">
        <f t="shared" ref="H643:K643" si="510">(B643/SUM(B633:B643)*100)</f>
        <v>7.2727272727272725</v>
      </c>
      <c r="I643" s="14">
        <f t="shared" si="510"/>
        <v>7.6923076923076925</v>
      </c>
      <c r="J643" s="14">
        <f t="shared" si="510"/>
        <v>6.8965517241379306</v>
      </c>
      <c r="K643" s="14">
        <f t="shared" si="510"/>
        <v>5.0847457627118651</v>
      </c>
      <c r="L643" s="14">
        <f>(F643/SUM(F633:F643)*100)</f>
        <v>3.278688524590164</v>
      </c>
      <c r="M643" s="14" t="e">
        <f>(G643/SUM(G633:G643)*100)</f>
        <v>#DIV/0!</v>
      </c>
    </row>
    <row r="644" spans="1:13" s="6" customFormat="1" x14ac:dyDescent="0.15">
      <c r="B644" s="44"/>
      <c r="C644" s="44"/>
      <c r="D644" s="44"/>
      <c r="E644" s="44"/>
      <c r="F644" s="44"/>
      <c r="G644" s="44"/>
    </row>
    <row r="645" spans="1:13" ht="12" customHeight="1" x14ac:dyDescent="0.15">
      <c r="A645" s="6"/>
      <c r="B645" s="99"/>
      <c r="C645" s="100"/>
      <c r="D645" s="100" t="s">
        <v>178</v>
      </c>
      <c r="E645" s="100"/>
      <c r="F645" s="100"/>
      <c r="G645" s="101"/>
      <c r="H645" s="99"/>
      <c r="I645" s="100"/>
      <c r="J645" s="100" t="s">
        <v>179</v>
      </c>
      <c r="K645" s="100"/>
      <c r="L645" s="100"/>
      <c r="M645" s="101"/>
    </row>
    <row r="646" spans="1:13" ht="12" customHeight="1" x14ac:dyDescent="0.15">
      <c r="A646" s="6"/>
      <c r="B646" s="2" t="s">
        <v>33</v>
      </c>
      <c r="C646" s="2" t="s">
        <v>34</v>
      </c>
      <c r="D646" s="2" t="s">
        <v>35</v>
      </c>
      <c r="E646" s="2" t="s">
        <v>36</v>
      </c>
      <c r="F646" s="2" t="s">
        <v>37</v>
      </c>
      <c r="G646" s="2" t="s">
        <v>38</v>
      </c>
      <c r="H646" s="2" t="s">
        <v>33</v>
      </c>
      <c r="I646" s="2" t="s">
        <v>34</v>
      </c>
      <c r="J646" s="2" t="s">
        <v>35</v>
      </c>
      <c r="K646" s="2" t="s">
        <v>36</v>
      </c>
      <c r="L646" s="2" t="s">
        <v>37</v>
      </c>
      <c r="M646" s="2" t="s">
        <v>37</v>
      </c>
    </row>
    <row r="647" spans="1:13" ht="12" customHeight="1" x14ac:dyDescent="0.15">
      <c r="A647" s="48" t="s">
        <v>104</v>
      </c>
      <c r="B647" s="49"/>
      <c r="C647" s="49"/>
      <c r="D647" s="49"/>
      <c r="E647" s="49"/>
      <c r="F647" s="49"/>
      <c r="G647" s="49"/>
      <c r="H647" s="5"/>
      <c r="I647" s="5"/>
      <c r="J647" s="5"/>
      <c r="K647" s="5"/>
      <c r="L647" s="5"/>
      <c r="M647" s="13"/>
    </row>
    <row r="648" spans="1:13" ht="12" customHeight="1" x14ac:dyDescent="0.15">
      <c r="A648" s="90" t="s">
        <v>182</v>
      </c>
      <c r="B648" s="91">
        <v>5</v>
      </c>
      <c r="C648" s="91">
        <v>5</v>
      </c>
      <c r="D648" s="91">
        <v>5</v>
      </c>
      <c r="E648" s="91">
        <v>5</v>
      </c>
      <c r="F648" s="91">
        <v>5</v>
      </c>
      <c r="G648" s="92"/>
      <c r="H648" s="69">
        <f t="shared" ref="H648:K648" si="511">(B648/SUM(B648:B656)*100)</f>
        <v>14.285714285714285</v>
      </c>
      <c r="I648" s="69">
        <f t="shared" si="511"/>
        <v>26.315789473684209</v>
      </c>
      <c r="J648" s="69">
        <f t="shared" si="511"/>
        <v>13.157894736842104</v>
      </c>
      <c r="K648" s="69">
        <f t="shared" si="511"/>
        <v>13.888888888888889</v>
      </c>
      <c r="L648" s="69">
        <f>(F648/SUM(F648:F656)*100)</f>
        <v>26.315789473684209</v>
      </c>
      <c r="M648" s="69" t="e">
        <f>(G648/SUM(G648:G656)*100)</f>
        <v>#DIV/0!</v>
      </c>
    </row>
    <row r="649" spans="1:13" ht="12" customHeight="1" x14ac:dyDescent="0.15">
      <c r="A649" s="50" t="s">
        <v>195</v>
      </c>
      <c r="B649" s="53">
        <v>13</v>
      </c>
      <c r="C649" s="53"/>
      <c r="D649" s="53">
        <v>17</v>
      </c>
      <c r="E649" s="53">
        <v>17</v>
      </c>
      <c r="F649" s="53"/>
      <c r="G649" s="59"/>
      <c r="H649" s="14">
        <f t="shared" ref="H649:K649" si="512">(B649/SUM(B648:B656)*100)</f>
        <v>37.142857142857146</v>
      </c>
      <c r="I649" s="14">
        <f t="shared" si="512"/>
        <v>0</v>
      </c>
      <c r="J649" s="14">
        <f t="shared" si="512"/>
        <v>44.736842105263158</v>
      </c>
      <c r="K649" s="14">
        <f t="shared" si="512"/>
        <v>47.222222222222221</v>
      </c>
      <c r="L649" s="14">
        <f>(F649/SUM(F648:F656)*100)</f>
        <v>0</v>
      </c>
      <c r="M649" s="14" t="e">
        <f>(G649/SUM(G648:G656)*100)</f>
        <v>#DIV/0!</v>
      </c>
    </row>
    <row r="650" spans="1:13" ht="12" customHeight="1" x14ac:dyDescent="0.15">
      <c r="A650" s="50" t="s">
        <v>194</v>
      </c>
      <c r="B650" s="53">
        <v>1</v>
      </c>
      <c r="C650" s="53">
        <v>1</v>
      </c>
      <c r="D650" s="53"/>
      <c r="E650" s="53"/>
      <c r="F650" s="53"/>
      <c r="G650" s="59"/>
      <c r="H650" s="14">
        <f t="shared" ref="H650:K650" si="513">(B650/SUM(B648:B656)*100)</f>
        <v>2.8571428571428572</v>
      </c>
      <c r="I650" s="14">
        <f t="shared" si="513"/>
        <v>5.2631578947368416</v>
      </c>
      <c r="J650" s="14">
        <f t="shared" si="513"/>
        <v>0</v>
      </c>
      <c r="K650" s="14">
        <f t="shared" si="513"/>
        <v>0</v>
      </c>
      <c r="L650" s="14">
        <f>(F650/SUM(F648:F656)*100)</f>
        <v>0</v>
      </c>
      <c r="M650" s="14" t="e">
        <f>(G650/SUM(G648:G656)*100)</f>
        <v>#DIV/0!</v>
      </c>
    </row>
    <row r="651" spans="1:13" ht="12" customHeight="1" x14ac:dyDescent="0.15">
      <c r="A651" s="50" t="s">
        <v>185</v>
      </c>
      <c r="B651" s="53">
        <v>1</v>
      </c>
      <c r="C651" s="53"/>
      <c r="D651" s="53"/>
      <c r="E651" s="53"/>
      <c r="F651" s="53"/>
      <c r="G651" s="59"/>
      <c r="H651" s="14">
        <f t="shared" ref="H651:K651" si="514">(B651/SUM(B648:B656)*100)</f>
        <v>2.8571428571428572</v>
      </c>
      <c r="I651" s="14">
        <f t="shared" si="514"/>
        <v>0</v>
      </c>
      <c r="J651" s="14">
        <f t="shared" si="514"/>
        <v>0</v>
      </c>
      <c r="K651" s="14">
        <f t="shared" si="514"/>
        <v>0</v>
      </c>
      <c r="L651" s="14">
        <f>(F651/SUM(F648:F656)*100)</f>
        <v>0</v>
      </c>
      <c r="M651" s="14" t="e">
        <f>(G651/SUM(G648:G656)*100)</f>
        <v>#DIV/0!</v>
      </c>
    </row>
    <row r="652" spans="1:13" ht="12" customHeight="1" x14ac:dyDescent="0.15">
      <c r="A652" s="50" t="s">
        <v>187</v>
      </c>
      <c r="B652" s="53">
        <v>2</v>
      </c>
      <c r="C652" s="53">
        <v>1</v>
      </c>
      <c r="D652" s="53">
        <v>1</v>
      </c>
      <c r="E652" s="53">
        <v>2</v>
      </c>
      <c r="F652" s="53">
        <v>1</v>
      </c>
      <c r="G652" s="59"/>
      <c r="H652" s="14">
        <f t="shared" ref="H652:K652" si="515">(B652/SUM(B648:B656)*100)</f>
        <v>5.7142857142857144</v>
      </c>
      <c r="I652" s="14">
        <f t="shared" si="515"/>
        <v>5.2631578947368416</v>
      </c>
      <c r="J652" s="14">
        <f t="shared" si="515"/>
        <v>2.6315789473684208</v>
      </c>
      <c r="K652" s="14">
        <f t="shared" si="515"/>
        <v>5.5555555555555554</v>
      </c>
      <c r="L652" s="14">
        <f>(F652/SUM(F648:F656)*100)</f>
        <v>5.2631578947368416</v>
      </c>
      <c r="M652" s="14" t="e">
        <f>(G652/SUM(G648:G656)*100)</f>
        <v>#DIV/0!</v>
      </c>
    </row>
    <row r="653" spans="1:13" ht="12" customHeight="1" x14ac:dyDescent="0.15">
      <c r="A653" s="50" t="s">
        <v>188</v>
      </c>
      <c r="B653" s="53">
        <v>4</v>
      </c>
      <c r="C653" s="53">
        <v>2</v>
      </c>
      <c r="D653" s="53">
        <v>2</v>
      </c>
      <c r="E653" s="53">
        <v>1</v>
      </c>
      <c r="F653" s="53">
        <v>1</v>
      </c>
      <c r="G653" s="59"/>
      <c r="H653" s="14">
        <f t="shared" ref="H653:K653" si="516">(B653/SUM(B648:B656)*100)</f>
        <v>11.428571428571429</v>
      </c>
      <c r="I653" s="14">
        <f t="shared" si="516"/>
        <v>10.526315789473683</v>
      </c>
      <c r="J653" s="14">
        <f t="shared" si="516"/>
        <v>5.2631578947368416</v>
      </c>
      <c r="K653" s="14">
        <f t="shared" si="516"/>
        <v>2.7777777777777777</v>
      </c>
      <c r="L653" s="14">
        <f>(F653/SUM(F648:F656)*100)</f>
        <v>5.2631578947368416</v>
      </c>
      <c r="M653" s="14" t="e">
        <f>(G653/SUM(G648:G656)*100)</f>
        <v>#DIV/0!</v>
      </c>
    </row>
    <row r="654" spans="1:13" ht="12" customHeight="1" x14ac:dyDescent="0.15">
      <c r="A654" s="50" t="s">
        <v>189</v>
      </c>
      <c r="B654" s="53">
        <v>1</v>
      </c>
      <c r="C654" s="53">
        <v>1</v>
      </c>
      <c r="D654" s="53">
        <v>2</v>
      </c>
      <c r="E654" s="53">
        <v>1</v>
      </c>
      <c r="F654" s="53">
        <v>1</v>
      </c>
      <c r="G654" s="59"/>
      <c r="H654" s="14">
        <f t="shared" ref="H654:K654" si="517">(B654/SUM(B648:B656)*100)</f>
        <v>2.8571428571428572</v>
      </c>
      <c r="I654" s="14">
        <f t="shared" si="517"/>
        <v>5.2631578947368416</v>
      </c>
      <c r="J654" s="14">
        <f t="shared" si="517"/>
        <v>5.2631578947368416</v>
      </c>
      <c r="K654" s="14">
        <f t="shared" si="517"/>
        <v>2.7777777777777777</v>
      </c>
      <c r="L654" s="14">
        <f>(F654/SUM(F648:F656)*100)</f>
        <v>5.2631578947368416</v>
      </c>
      <c r="M654" s="14" t="e">
        <f>(G654/SUM(G648:G656)*100)</f>
        <v>#DIV/0!</v>
      </c>
    </row>
    <row r="655" spans="1:13" ht="12" customHeight="1" x14ac:dyDescent="0.15">
      <c r="A655" s="50" t="s">
        <v>190</v>
      </c>
      <c r="B655" s="53">
        <v>8</v>
      </c>
      <c r="C655" s="53">
        <v>9</v>
      </c>
      <c r="D655" s="53">
        <v>10</v>
      </c>
      <c r="E655" s="53">
        <v>10</v>
      </c>
      <c r="F655" s="53">
        <v>11</v>
      </c>
      <c r="G655" s="59"/>
      <c r="H655" s="14">
        <f t="shared" ref="H655:K655" si="518">(B655/SUM(B648:B656)*100)</f>
        <v>22.857142857142858</v>
      </c>
      <c r="I655" s="14">
        <f t="shared" si="518"/>
        <v>47.368421052631575</v>
      </c>
      <c r="J655" s="14">
        <f t="shared" si="518"/>
        <v>26.315789473684209</v>
      </c>
      <c r="K655" s="14">
        <f t="shared" si="518"/>
        <v>27.777777777777779</v>
      </c>
      <c r="L655" s="14">
        <f>(F655/SUM(F648:F656)*100)</f>
        <v>57.894736842105267</v>
      </c>
      <c r="M655" s="14" t="e">
        <f>(G655/SUM(G648:G656)*100)</f>
        <v>#DIV/0!</v>
      </c>
    </row>
    <row r="656" spans="1:13" ht="12" customHeight="1" x14ac:dyDescent="0.15">
      <c r="A656" s="50" t="s">
        <v>191</v>
      </c>
      <c r="B656" s="53"/>
      <c r="C656" s="53"/>
      <c r="D656" s="53">
        <v>1</v>
      </c>
      <c r="E656" s="53"/>
      <c r="F656" s="53"/>
      <c r="G656" s="59"/>
      <c r="H656" s="14">
        <f t="shared" ref="H656:K656" si="519">(B656/SUM(B648:B656)*100)</f>
        <v>0</v>
      </c>
      <c r="I656" s="14">
        <f t="shared" si="519"/>
        <v>0</v>
      </c>
      <c r="J656" s="14">
        <f t="shared" si="519"/>
        <v>2.6315789473684208</v>
      </c>
      <c r="K656" s="14">
        <f t="shared" si="519"/>
        <v>0</v>
      </c>
      <c r="L656" s="14">
        <f>(F656/SUM(F648:F656)*100)</f>
        <v>0</v>
      </c>
      <c r="M656" s="14" t="e">
        <f>(G656/SUM(G648:G656)*100)</f>
        <v>#DIV/0!</v>
      </c>
    </row>
    <row r="657" spans="1:13" ht="12" customHeight="1" x14ac:dyDescent="0.15">
      <c r="A657" s="48" t="s">
        <v>105</v>
      </c>
      <c r="B657" s="49"/>
      <c r="C657" s="49"/>
      <c r="D657" s="49"/>
      <c r="E657" s="49"/>
      <c r="F657" s="49"/>
      <c r="G657" s="49"/>
      <c r="H657" s="5"/>
      <c r="I657" s="5"/>
      <c r="J657" s="5"/>
      <c r="K657" s="5"/>
      <c r="L657" s="5"/>
      <c r="M657" s="13"/>
    </row>
    <row r="658" spans="1:13" ht="12" customHeight="1" x14ac:dyDescent="0.15">
      <c r="A658" s="90" t="s">
        <v>182</v>
      </c>
      <c r="B658" s="91">
        <v>6</v>
      </c>
      <c r="C658" s="91">
        <v>2</v>
      </c>
      <c r="D658" s="91">
        <v>3</v>
      </c>
      <c r="E658" s="91">
        <v>4</v>
      </c>
      <c r="F658" s="91">
        <v>3</v>
      </c>
      <c r="G658" s="92"/>
      <c r="H658" s="69">
        <f t="shared" ref="H658:K658" si="520">(B658/SUM(B658:B666)*100)</f>
        <v>30</v>
      </c>
      <c r="I658" s="69">
        <f t="shared" si="520"/>
        <v>11.76470588235294</v>
      </c>
      <c r="J658" s="69">
        <f t="shared" si="520"/>
        <v>17.647058823529413</v>
      </c>
      <c r="K658" s="69">
        <f t="shared" si="520"/>
        <v>22.222222222222221</v>
      </c>
      <c r="L658" s="69">
        <f>(F658/SUM(F658:F666)*100)</f>
        <v>15</v>
      </c>
      <c r="M658" s="69" t="e">
        <f>(G658/SUM(G658:G666)*100)</f>
        <v>#DIV/0!</v>
      </c>
    </row>
    <row r="659" spans="1:13" ht="12" customHeight="1" x14ac:dyDescent="0.15">
      <c r="A659" s="50" t="s">
        <v>195</v>
      </c>
      <c r="B659" s="53"/>
      <c r="C659" s="53"/>
      <c r="D659" s="53"/>
      <c r="E659" s="53"/>
      <c r="F659" s="53"/>
      <c r="G659" s="59"/>
      <c r="H659" s="69">
        <f t="shared" ref="H659:K659" si="521">(B659/SUM(B658:B666)*100)</f>
        <v>0</v>
      </c>
      <c r="I659" s="69">
        <f t="shared" si="521"/>
        <v>0</v>
      </c>
      <c r="J659" s="69">
        <f t="shared" si="521"/>
        <v>0</v>
      </c>
      <c r="K659" s="69">
        <f t="shared" si="521"/>
        <v>0</v>
      </c>
      <c r="L659" s="69">
        <f>(F659/SUM(F658:F666)*100)</f>
        <v>0</v>
      </c>
      <c r="M659" s="69" t="e">
        <f>(G659/SUM(G658:G666)*100)</f>
        <v>#DIV/0!</v>
      </c>
    </row>
    <row r="660" spans="1:13" ht="12" customHeight="1" x14ac:dyDescent="0.15">
      <c r="A660" s="50" t="s">
        <v>194</v>
      </c>
      <c r="B660" s="53">
        <v>1</v>
      </c>
      <c r="C660" s="53">
        <v>1</v>
      </c>
      <c r="D660" s="53"/>
      <c r="E660" s="53"/>
      <c r="F660" s="53"/>
      <c r="G660" s="59"/>
      <c r="H660" s="69">
        <f t="shared" ref="H660:K660" si="522">(B660/SUM(B658:B666)*100)</f>
        <v>5</v>
      </c>
      <c r="I660" s="69">
        <f t="shared" si="522"/>
        <v>5.8823529411764701</v>
      </c>
      <c r="J660" s="69">
        <f t="shared" si="522"/>
        <v>0</v>
      </c>
      <c r="K660" s="69">
        <f t="shared" si="522"/>
        <v>0</v>
      </c>
      <c r="L660" s="69">
        <f>(F660/SUM(F658:F666)*100)</f>
        <v>0</v>
      </c>
      <c r="M660" s="69" t="e">
        <f>(G660/SUM(G658:G666)*100)</f>
        <v>#DIV/0!</v>
      </c>
    </row>
    <row r="661" spans="1:13" ht="12" customHeight="1" x14ac:dyDescent="0.15">
      <c r="A661" s="50" t="s">
        <v>185</v>
      </c>
      <c r="B661" s="53"/>
      <c r="C661" s="53">
        <v>2</v>
      </c>
      <c r="D661" s="53">
        <v>1</v>
      </c>
      <c r="E661" s="53"/>
      <c r="F661" s="53"/>
      <c r="G661" s="59"/>
      <c r="H661" s="69">
        <f t="shared" ref="H661:K661" si="523">(B661/SUM(B658:B666)*100)</f>
        <v>0</v>
      </c>
      <c r="I661" s="69">
        <f t="shared" si="523"/>
        <v>11.76470588235294</v>
      </c>
      <c r="J661" s="69">
        <f t="shared" si="523"/>
        <v>5.8823529411764701</v>
      </c>
      <c r="K661" s="69">
        <f t="shared" si="523"/>
        <v>0</v>
      </c>
      <c r="L661" s="69">
        <f>(F661/SUM(F658:F666)*100)</f>
        <v>0</v>
      </c>
      <c r="M661" s="69" t="e">
        <f>(G661/SUM(G658:G666)*100)</f>
        <v>#DIV/0!</v>
      </c>
    </row>
    <row r="662" spans="1:13" ht="12" customHeight="1" x14ac:dyDescent="0.15">
      <c r="A662" s="50" t="s">
        <v>187</v>
      </c>
      <c r="B662" s="53">
        <v>1</v>
      </c>
      <c r="C662" s="53">
        <v>1</v>
      </c>
      <c r="D662" s="53">
        <v>1</v>
      </c>
      <c r="E662" s="53">
        <v>2</v>
      </c>
      <c r="F662" s="53">
        <v>2</v>
      </c>
      <c r="G662" s="59"/>
      <c r="H662" s="69">
        <f t="shared" ref="H662:K662" si="524">(B662/SUM(B658:B666)*100)</f>
        <v>5</v>
      </c>
      <c r="I662" s="69">
        <f t="shared" si="524"/>
        <v>5.8823529411764701</v>
      </c>
      <c r="J662" s="69">
        <f t="shared" si="524"/>
        <v>5.8823529411764701</v>
      </c>
      <c r="K662" s="69">
        <f t="shared" si="524"/>
        <v>11.111111111111111</v>
      </c>
      <c r="L662" s="69">
        <f>(F662/SUM(F658:F666)*100)</f>
        <v>10</v>
      </c>
      <c r="M662" s="69" t="e">
        <f>(G662/SUM(G658:G666)*100)</f>
        <v>#DIV/0!</v>
      </c>
    </row>
    <row r="663" spans="1:13" ht="12" customHeight="1" x14ac:dyDescent="0.15">
      <c r="A663" s="50" t="s">
        <v>188</v>
      </c>
      <c r="B663" s="53">
        <v>3</v>
      </c>
      <c r="C663" s="53"/>
      <c r="D663" s="53">
        <v>2</v>
      </c>
      <c r="E663" s="53">
        <v>1</v>
      </c>
      <c r="F663" s="53">
        <v>1</v>
      </c>
      <c r="G663" s="59"/>
      <c r="H663" s="69">
        <f t="shared" ref="H663:K663" si="525">(B663/SUM(B658:B666)*100)</f>
        <v>15</v>
      </c>
      <c r="I663" s="69">
        <f t="shared" si="525"/>
        <v>0</v>
      </c>
      <c r="J663" s="69">
        <f t="shared" si="525"/>
        <v>11.76470588235294</v>
      </c>
      <c r="K663" s="69">
        <f t="shared" si="525"/>
        <v>5.5555555555555554</v>
      </c>
      <c r="L663" s="69">
        <f>(F663/SUM(F658:F666)*100)</f>
        <v>5</v>
      </c>
      <c r="M663" s="69" t="e">
        <f>(G663/SUM(G658:G666)*100)</f>
        <v>#DIV/0!</v>
      </c>
    </row>
    <row r="664" spans="1:13" ht="12" customHeight="1" x14ac:dyDescent="0.15">
      <c r="A664" s="50" t="s">
        <v>189</v>
      </c>
      <c r="B664" s="53"/>
      <c r="C664" s="53"/>
      <c r="D664" s="53">
        <v>1</v>
      </c>
      <c r="E664" s="53">
        <v>1</v>
      </c>
      <c r="F664" s="53">
        <v>3</v>
      </c>
      <c r="G664" s="59"/>
      <c r="H664" s="69">
        <f t="shared" ref="H664:K664" si="526">(B664/SUM(B658:B666)*100)</f>
        <v>0</v>
      </c>
      <c r="I664" s="69">
        <f t="shared" si="526"/>
        <v>0</v>
      </c>
      <c r="J664" s="69">
        <f t="shared" si="526"/>
        <v>5.8823529411764701</v>
      </c>
      <c r="K664" s="69">
        <f t="shared" si="526"/>
        <v>5.5555555555555554</v>
      </c>
      <c r="L664" s="69">
        <f>(F664/SUM(F658:F666)*100)</f>
        <v>15</v>
      </c>
      <c r="M664" s="69" t="e">
        <f>(G664/SUM(G658:G666)*100)</f>
        <v>#DIV/0!</v>
      </c>
    </row>
    <row r="665" spans="1:13" ht="12" customHeight="1" x14ac:dyDescent="0.15">
      <c r="A665" s="50" t="s">
        <v>190</v>
      </c>
      <c r="B665" s="53">
        <v>9</v>
      </c>
      <c r="C665" s="53">
        <v>11</v>
      </c>
      <c r="D665" s="53">
        <v>9</v>
      </c>
      <c r="E665" s="53">
        <v>10</v>
      </c>
      <c r="F665" s="53">
        <v>10</v>
      </c>
      <c r="G665" s="59"/>
      <c r="H665" s="69">
        <f t="shared" ref="H665:K665" si="527">(B665/SUM(B658:B666)*100)</f>
        <v>45</v>
      </c>
      <c r="I665" s="69">
        <f t="shared" si="527"/>
        <v>64.705882352941174</v>
      </c>
      <c r="J665" s="69">
        <f t="shared" si="527"/>
        <v>52.941176470588239</v>
      </c>
      <c r="K665" s="69">
        <f t="shared" si="527"/>
        <v>55.555555555555557</v>
      </c>
      <c r="L665" s="69">
        <f>(F665/SUM(F658:F666)*100)</f>
        <v>50</v>
      </c>
      <c r="M665" s="69" t="e">
        <f>(G665/SUM(G658:G666)*100)</f>
        <v>#DIV/0!</v>
      </c>
    </row>
    <row r="666" spans="1:13" ht="12" customHeight="1" x14ac:dyDescent="0.15">
      <c r="A666" s="55" t="s">
        <v>191</v>
      </c>
      <c r="B666" s="56"/>
      <c r="C666" s="56"/>
      <c r="D666" s="56"/>
      <c r="E666" s="56"/>
      <c r="F666" s="56">
        <v>1</v>
      </c>
      <c r="G666" s="60"/>
      <c r="H666" s="69">
        <f t="shared" ref="H666:K666" si="528">(B666/SUM(B658:B666)*100)</f>
        <v>0</v>
      </c>
      <c r="I666" s="69">
        <f t="shared" si="528"/>
        <v>0</v>
      </c>
      <c r="J666" s="69">
        <f t="shared" si="528"/>
        <v>0</v>
      </c>
      <c r="K666" s="69">
        <f t="shared" si="528"/>
        <v>0</v>
      </c>
      <c r="L666" s="69">
        <f>(F666/SUM(F658:F666)*100)</f>
        <v>5</v>
      </c>
      <c r="M666" s="69" t="e">
        <f>(G666/SUM(G658:G666)*100)</f>
        <v>#DIV/0!</v>
      </c>
    </row>
    <row r="667" spans="1:13" ht="12" customHeight="1" x14ac:dyDescent="0.15">
      <c r="A667" s="48" t="s">
        <v>106</v>
      </c>
      <c r="B667" s="49"/>
      <c r="C667" s="49"/>
      <c r="D667" s="49"/>
      <c r="E667" s="49"/>
      <c r="F667" s="49"/>
      <c r="G667" s="49"/>
      <c r="H667" s="5"/>
      <c r="I667" s="5"/>
      <c r="J667" s="5"/>
      <c r="K667" s="5"/>
      <c r="L667" s="5"/>
      <c r="M667" s="13"/>
    </row>
    <row r="668" spans="1:13" ht="12" customHeight="1" x14ac:dyDescent="0.15">
      <c r="A668" s="90" t="s">
        <v>182</v>
      </c>
      <c r="B668" s="91">
        <v>2</v>
      </c>
      <c r="C668" s="91">
        <v>3</v>
      </c>
      <c r="D668" s="91"/>
      <c r="E668" s="91"/>
      <c r="F668" s="91"/>
      <c r="G668" s="92"/>
      <c r="H668" s="69">
        <f t="shared" ref="H668:K668" si="529">IFERROR(B668/SUM(B668:B672)*100,"")</f>
        <v>16.666666666666664</v>
      </c>
      <c r="I668" s="69">
        <f t="shared" si="529"/>
        <v>25</v>
      </c>
      <c r="J668" s="69" t="str">
        <f t="shared" si="529"/>
        <v/>
      </c>
      <c r="K668" s="69" t="str">
        <f t="shared" si="529"/>
        <v/>
      </c>
      <c r="L668" s="69" t="str">
        <f>IFERROR(F668/SUM(F668:F672)*100,"")</f>
        <v/>
      </c>
      <c r="M668" s="69" t="str">
        <f>IFERROR(G668/SUM(G668:G672)*100,"")</f>
        <v/>
      </c>
    </row>
    <row r="669" spans="1:13" ht="12" customHeight="1" x14ac:dyDescent="0.15">
      <c r="A669" s="50" t="s">
        <v>185</v>
      </c>
      <c r="B669" s="53">
        <v>1</v>
      </c>
      <c r="C669" s="53">
        <v>1</v>
      </c>
      <c r="D669" s="53"/>
      <c r="E669" s="53"/>
      <c r="F669" s="53"/>
      <c r="G669" s="59"/>
      <c r="H669" s="69">
        <f t="shared" ref="H669:K669" si="530">IFERROR(B669/SUM(B668:B672)*100,"")</f>
        <v>8.3333333333333321</v>
      </c>
      <c r="I669" s="69">
        <f t="shared" si="530"/>
        <v>8.3333333333333321</v>
      </c>
      <c r="J669" s="69" t="str">
        <f t="shared" si="530"/>
        <v/>
      </c>
      <c r="K669" s="69" t="str">
        <f t="shared" si="530"/>
        <v/>
      </c>
      <c r="L669" s="69" t="str">
        <f>IFERROR(F669/SUM(F668:F672)*100,"")</f>
        <v/>
      </c>
      <c r="M669" s="69" t="str">
        <f>IFERROR(G669/SUM(G668:G672)*100,"")</f>
        <v/>
      </c>
    </row>
    <row r="670" spans="1:13" ht="12" customHeight="1" x14ac:dyDescent="0.15">
      <c r="A670" s="50" t="s">
        <v>187</v>
      </c>
      <c r="B670" s="53">
        <v>1</v>
      </c>
      <c r="C670" s="53">
        <v>1</v>
      </c>
      <c r="D670" s="53"/>
      <c r="E670" s="53"/>
      <c r="F670" s="53"/>
      <c r="G670" s="59"/>
      <c r="H670" s="69">
        <f t="shared" ref="H670:K670" si="531">IFERROR(B670/SUM(B668:B672)*100,"")</f>
        <v>8.3333333333333321</v>
      </c>
      <c r="I670" s="69">
        <f t="shared" si="531"/>
        <v>8.3333333333333321</v>
      </c>
      <c r="J670" s="69" t="str">
        <f t="shared" si="531"/>
        <v/>
      </c>
      <c r="K670" s="69" t="str">
        <f t="shared" si="531"/>
        <v/>
      </c>
      <c r="L670" s="69" t="str">
        <f>IFERROR(F670/SUM(F668:F672)*100,"")</f>
        <v/>
      </c>
      <c r="M670" s="69" t="str">
        <f>IFERROR(G670/SUM(G668:G672)*100,"")</f>
        <v/>
      </c>
    </row>
    <row r="671" spans="1:13" ht="12" customHeight="1" x14ac:dyDescent="0.15">
      <c r="A671" s="50" t="s">
        <v>188</v>
      </c>
      <c r="B671" s="53">
        <v>2</v>
      </c>
      <c r="C671" s="53">
        <v>1</v>
      </c>
      <c r="D671" s="53"/>
      <c r="E671" s="53"/>
      <c r="F671" s="53"/>
      <c r="G671" s="59"/>
      <c r="H671" s="69">
        <f t="shared" ref="H671:K671" si="532">IFERROR(B671/SUM(B668:B672)*100,"")</f>
        <v>16.666666666666664</v>
      </c>
      <c r="I671" s="69">
        <f t="shared" si="532"/>
        <v>8.3333333333333321</v>
      </c>
      <c r="J671" s="69" t="str">
        <f t="shared" si="532"/>
        <v/>
      </c>
      <c r="K671" s="69" t="str">
        <f t="shared" si="532"/>
        <v/>
      </c>
      <c r="L671" s="69" t="str">
        <f>IFERROR(F671/SUM(F668:F672)*100,"")</f>
        <v/>
      </c>
      <c r="M671" s="69" t="str">
        <f>IFERROR(G671/SUM(G668:G672)*100,"")</f>
        <v/>
      </c>
    </row>
    <row r="672" spans="1:13" ht="12" customHeight="1" x14ac:dyDescent="0.15">
      <c r="A672" s="50" t="s">
        <v>190</v>
      </c>
      <c r="B672" s="53">
        <v>6</v>
      </c>
      <c r="C672" s="53">
        <v>6</v>
      </c>
      <c r="D672" s="53"/>
      <c r="E672" s="53"/>
      <c r="F672" s="53"/>
      <c r="G672" s="59"/>
      <c r="H672" s="69">
        <f t="shared" ref="H672:K672" si="533">IFERROR(B672/SUM(B668:B672)*100,"")</f>
        <v>50</v>
      </c>
      <c r="I672" s="69">
        <f t="shared" si="533"/>
        <v>50</v>
      </c>
      <c r="J672" s="69" t="str">
        <f t="shared" si="533"/>
        <v/>
      </c>
      <c r="K672" s="69" t="str">
        <f t="shared" si="533"/>
        <v/>
      </c>
      <c r="L672" s="69" t="str">
        <f>IFERROR(F672/SUM(F668:F672)*100,"")</f>
        <v/>
      </c>
      <c r="M672" s="69" t="str">
        <f>IFERROR(G672/SUM(G668:G672)*100,"")</f>
        <v/>
      </c>
    </row>
    <row r="673" spans="1:13" s="6" customFormat="1" x14ac:dyDescent="0.15">
      <c r="B673" s="44"/>
      <c r="C673" s="44"/>
      <c r="D673" s="44"/>
      <c r="E673" s="44"/>
      <c r="F673" s="44"/>
      <c r="G673" s="44"/>
    </row>
    <row r="674" spans="1:13" ht="12" customHeight="1" x14ac:dyDescent="0.15">
      <c r="A674" s="6"/>
      <c r="B674" s="99"/>
      <c r="C674" s="100"/>
      <c r="D674" s="100" t="s">
        <v>178</v>
      </c>
      <c r="E674" s="100"/>
      <c r="F674" s="100"/>
      <c r="G674" s="101"/>
      <c r="H674" s="99"/>
      <c r="I674" s="100"/>
      <c r="J674" s="100" t="s">
        <v>179</v>
      </c>
      <c r="K674" s="100"/>
      <c r="L674" s="100"/>
      <c r="M674" s="101"/>
    </row>
    <row r="675" spans="1:13" ht="12" customHeight="1" x14ac:dyDescent="0.15">
      <c r="A675" s="6"/>
      <c r="B675" s="2" t="s">
        <v>33</v>
      </c>
      <c r="C675" s="2" t="s">
        <v>34</v>
      </c>
      <c r="D675" s="2" t="s">
        <v>35</v>
      </c>
      <c r="E675" s="2" t="s">
        <v>36</v>
      </c>
      <c r="F675" s="2" t="s">
        <v>37</v>
      </c>
      <c r="G675" s="2" t="s">
        <v>38</v>
      </c>
      <c r="H675" s="2" t="s">
        <v>33</v>
      </c>
      <c r="I675" s="2" t="s">
        <v>34</v>
      </c>
      <c r="J675" s="2" t="s">
        <v>35</v>
      </c>
      <c r="K675" s="2" t="s">
        <v>36</v>
      </c>
      <c r="L675" s="2" t="s">
        <v>37</v>
      </c>
      <c r="M675" s="2" t="s">
        <v>37</v>
      </c>
    </row>
    <row r="676" spans="1:13" ht="12" customHeight="1" x14ac:dyDescent="0.15">
      <c r="A676" s="3" t="s">
        <v>107</v>
      </c>
      <c r="B676" s="45"/>
      <c r="C676" s="45"/>
      <c r="D676" s="45"/>
      <c r="E676" s="45"/>
      <c r="F676" s="45"/>
      <c r="G676" s="45"/>
      <c r="H676" s="62"/>
      <c r="I676" s="62"/>
      <c r="J676" s="62"/>
      <c r="K676" s="62"/>
      <c r="L676" s="62"/>
      <c r="M676" s="71"/>
    </row>
    <row r="677" spans="1:13" ht="12" customHeight="1" x14ac:dyDescent="0.15">
      <c r="A677" s="58" t="s">
        <v>108</v>
      </c>
      <c r="B677" s="63"/>
      <c r="C677" s="63"/>
      <c r="D677" s="63"/>
      <c r="E677" s="63"/>
      <c r="F677" s="63"/>
      <c r="G677" s="63"/>
      <c r="H677" s="5"/>
      <c r="I677" s="5"/>
      <c r="J677" s="5"/>
      <c r="K677" s="5"/>
      <c r="L677" s="5"/>
      <c r="M677" s="13"/>
    </row>
    <row r="678" spans="1:13" ht="12" customHeight="1" x14ac:dyDescent="0.15">
      <c r="A678" s="90" t="s">
        <v>182</v>
      </c>
      <c r="B678" s="91">
        <v>1</v>
      </c>
      <c r="C678" s="91">
        <v>1</v>
      </c>
      <c r="D678" s="91">
        <v>1</v>
      </c>
      <c r="E678" s="91">
        <v>1</v>
      </c>
      <c r="F678" s="91">
        <v>1</v>
      </c>
      <c r="G678" s="92"/>
      <c r="H678" s="69">
        <f t="shared" ref="H678:K678" si="534">(B678/SUM(B678:B688)*100)</f>
        <v>1.9607843137254901</v>
      </c>
      <c r="I678" s="69">
        <f t="shared" si="534"/>
        <v>1.7857142857142856</v>
      </c>
      <c r="J678" s="69">
        <f t="shared" si="534"/>
        <v>1.7543859649122806</v>
      </c>
      <c r="K678" s="69">
        <f t="shared" si="534"/>
        <v>1.6949152542372881</v>
      </c>
      <c r="L678" s="69">
        <f>(F678/SUM(F678:F688)*100)</f>
        <v>1.2987012987012987</v>
      </c>
      <c r="M678" s="69" t="e">
        <f>(G678/SUM(G678:G688)*100)</f>
        <v>#DIV/0!</v>
      </c>
    </row>
    <row r="679" spans="1:13" ht="12" customHeight="1" x14ac:dyDescent="0.15">
      <c r="A679" s="50" t="s">
        <v>194</v>
      </c>
      <c r="B679" s="53">
        <v>1</v>
      </c>
      <c r="C679" s="53"/>
      <c r="D679" s="53"/>
      <c r="E679" s="53"/>
      <c r="F679" s="53"/>
      <c r="G679" s="59"/>
      <c r="H679" s="14">
        <f t="shared" ref="H679:K679" si="535">(B679/SUM(B678:B688)*100)</f>
        <v>1.9607843137254901</v>
      </c>
      <c r="I679" s="14">
        <f t="shared" si="535"/>
        <v>0</v>
      </c>
      <c r="J679" s="14">
        <f t="shared" si="535"/>
        <v>0</v>
      </c>
      <c r="K679" s="14">
        <f t="shared" si="535"/>
        <v>0</v>
      </c>
      <c r="L679" s="14">
        <f>(F679/SUM(F678:F688)*100)</f>
        <v>0</v>
      </c>
      <c r="M679" s="14" t="e">
        <f>(G679/SUM(G678:G688)*100)</f>
        <v>#DIV/0!</v>
      </c>
    </row>
    <row r="680" spans="1:13" ht="12" customHeight="1" x14ac:dyDescent="0.15">
      <c r="A680" s="50" t="s">
        <v>184</v>
      </c>
      <c r="B680" s="53"/>
      <c r="C680" s="53"/>
      <c r="D680" s="53"/>
      <c r="E680" s="53">
        <v>1</v>
      </c>
      <c r="F680" s="53">
        <v>2</v>
      </c>
      <c r="G680" s="59"/>
      <c r="H680" s="14">
        <f t="shared" ref="H680:K680" si="536">(B680/SUM(B678:B688)*100)</f>
        <v>0</v>
      </c>
      <c r="I680" s="14">
        <f t="shared" si="536"/>
        <v>0</v>
      </c>
      <c r="J680" s="14">
        <f t="shared" si="536"/>
        <v>0</v>
      </c>
      <c r="K680" s="14">
        <f t="shared" si="536"/>
        <v>1.6949152542372881</v>
      </c>
      <c r="L680" s="14">
        <f>(F680/SUM(F678:F688)*100)</f>
        <v>2.5974025974025974</v>
      </c>
      <c r="M680" s="14" t="e">
        <f>(G680/SUM(G678:G688)*100)</f>
        <v>#DIV/0!</v>
      </c>
    </row>
    <row r="681" spans="1:13" ht="12" customHeight="1" x14ac:dyDescent="0.15">
      <c r="A681" s="50" t="s">
        <v>197</v>
      </c>
      <c r="B681" s="53"/>
      <c r="C681" s="53"/>
      <c r="D681" s="53"/>
      <c r="E681" s="53"/>
      <c r="F681" s="53">
        <v>8</v>
      </c>
      <c r="G681" s="59"/>
      <c r="H681" s="14">
        <f t="shared" ref="H681:K681" si="537">(B681/SUM(B678:B688)*100)</f>
        <v>0</v>
      </c>
      <c r="I681" s="14">
        <f t="shared" si="537"/>
        <v>0</v>
      </c>
      <c r="J681" s="14">
        <f t="shared" si="537"/>
        <v>0</v>
      </c>
      <c r="K681" s="14">
        <f t="shared" si="537"/>
        <v>0</v>
      </c>
      <c r="L681" s="14">
        <f>(F681/SUM(F678:F688)*100)</f>
        <v>10.38961038961039</v>
      </c>
      <c r="M681" s="14" t="e">
        <f>(G681/SUM(G678:G688)*100)</f>
        <v>#DIV/0!</v>
      </c>
    </row>
    <row r="682" spans="1:13" ht="12" customHeight="1" x14ac:dyDescent="0.15">
      <c r="A682" s="50" t="s">
        <v>185</v>
      </c>
      <c r="B682" s="53">
        <v>18</v>
      </c>
      <c r="C682" s="53">
        <v>15</v>
      </c>
      <c r="D682" s="53">
        <v>15</v>
      </c>
      <c r="E682" s="53">
        <v>11</v>
      </c>
      <c r="F682" s="53">
        <v>12</v>
      </c>
      <c r="G682" s="59"/>
      <c r="H682" s="14">
        <f t="shared" ref="H682:K682" si="538">(B682/SUM(B678:B688)*100)</f>
        <v>35.294117647058826</v>
      </c>
      <c r="I682" s="14">
        <f t="shared" si="538"/>
        <v>26.785714285714285</v>
      </c>
      <c r="J682" s="14">
        <f t="shared" si="538"/>
        <v>26.315789473684209</v>
      </c>
      <c r="K682" s="14">
        <f t="shared" si="538"/>
        <v>18.64406779661017</v>
      </c>
      <c r="L682" s="14">
        <f>(F682/SUM(F678:F688)*100)</f>
        <v>15.584415584415584</v>
      </c>
      <c r="M682" s="14" t="e">
        <f>(G682/SUM(G678:G688)*100)</f>
        <v>#DIV/0!</v>
      </c>
    </row>
    <row r="683" spans="1:13" ht="12" customHeight="1" x14ac:dyDescent="0.15">
      <c r="A683" s="50" t="s">
        <v>186</v>
      </c>
      <c r="B683" s="53">
        <v>3</v>
      </c>
      <c r="C683" s="53">
        <v>5</v>
      </c>
      <c r="D683" s="53">
        <v>6</v>
      </c>
      <c r="E683" s="53">
        <v>5</v>
      </c>
      <c r="F683" s="53">
        <v>3</v>
      </c>
      <c r="G683" s="59"/>
      <c r="H683" s="14">
        <f t="shared" ref="H683:K683" si="539">(B683/SUM(B678:B688)*100)</f>
        <v>5.8823529411764701</v>
      </c>
      <c r="I683" s="14">
        <f t="shared" si="539"/>
        <v>8.9285714285714288</v>
      </c>
      <c r="J683" s="14">
        <f t="shared" si="539"/>
        <v>10.526315789473683</v>
      </c>
      <c r="K683" s="14">
        <f t="shared" si="539"/>
        <v>8.4745762711864394</v>
      </c>
      <c r="L683" s="14">
        <f>(F683/SUM(F678:F688)*100)</f>
        <v>3.8961038961038961</v>
      </c>
      <c r="M683" s="14" t="e">
        <f>(G683/SUM(G678:G688)*100)</f>
        <v>#DIV/0!</v>
      </c>
    </row>
    <row r="684" spans="1:13" ht="12" customHeight="1" x14ac:dyDescent="0.15">
      <c r="A684" s="50" t="s">
        <v>187</v>
      </c>
      <c r="B684" s="53">
        <v>3</v>
      </c>
      <c r="C684" s="53">
        <v>2</v>
      </c>
      <c r="D684" s="53">
        <v>2</v>
      </c>
      <c r="E684" s="53">
        <v>2</v>
      </c>
      <c r="F684" s="53">
        <v>1</v>
      </c>
      <c r="G684" s="59"/>
      <c r="H684" s="14">
        <f t="shared" ref="H684:K684" si="540">(B684/SUM(B678:B688)*100)</f>
        <v>5.8823529411764701</v>
      </c>
      <c r="I684" s="14">
        <f t="shared" si="540"/>
        <v>3.5714285714285712</v>
      </c>
      <c r="J684" s="14">
        <f t="shared" si="540"/>
        <v>3.5087719298245612</v>
      </c>
      <c r="K684" s="14">
        <f t="shared" si="540"/>
        <v>3.3898305084745761</v>
      </c>
      <c r="L684" s="14">
        <f>(F684/SUM(F678:F688)*100)</f>
        <v>1.2987012987012987</v>
      </c>
      <c r="M684" s="14" t="e">
        <f>(G684/SUM(G678:G688)*100)</f>
        <v>#DIV/0!</v>
      </c>
    </row>
    <row r="685" spans="1:13" ht="12" customHeight="1" x14ac:dyDescent="0.15">
      <c r="A685" s="50" t="s">
        <v>188</v>
      </c>
      <c r="B685" s="53">
        <v>1</v>
      </c>
      <c r="C685" s="53">
        <v>3</v>
      </c>
      <c r="D685" s="53">
        <v>3</v>
      </c>
      <c r="E685" s="53">
        <v>5</v>
      </c>
      <c r="F685" s="53">
        <v>7</v>
      </c>
      <c r="G685" s="59"/>
      <c r="H685" s="14">
        <f t="shared" ref="H685:K685" si="541">(B685/SUM(B678:B688)*100)</f>
        <v>1.9607843137254901</v>
      </c>
      <c r="I685" s="14">
        <f t="shared" si="541"/>
        <v>5.3571428571428568</v>
      </c>
      <c r="J685" s="14">
        <f t="shared" si="541"/>
        <v>5.2631578947368416</v>
      </c>
      <c r="K685" s="14">
        <f t="shared" si="541"/>
        <v>8.4745762711864394</v>
      </c>
      <c r="L685" s="14">
        <f>(F685/SUM(F678:F688)*100)</f>
        <v>9.0909090909090917</v>
      </c>
      <c r="M685" s="14" t="e">
        <f>(G685/SUM(G678:G688)*100)</f>
        <v>#DIV/0!</v>
      </c>
    </row>
    <row r="686" spans="1:13" ht="12" customHeight="1" x14ac:dyDescent="0.15">
      <c r="A686" s="50" t="s">
        <v>189</v>
      </c>
      <c r="B686" s="53">
        <v>11</v>
      </c>
      <c r="C686" s="53">
        <v>18</v>
      </c>
      <c r="D686" s="53">
        <v>21</v>
      </c>
      <c r="E686" s="53">
        <v>26</v>
      </c>
      <c r="F686" s="53">
        <v>37</v>
      </c>
      <c r="G686" s="59"/>
      <c r="H686" s="14">
        <f t="shared" ref="H686:K686" si="542">(B686/SUM(B678:B688)*100)</f>
        <v>21.568627450980394</v>
      </c>
      <c r="I686" s="14">
        <f t="shared" si="542"/>
        <v>32.142857142857146</v>
      </c>
      <c r="J686" s="14">
        <f t="shared" si="542"/>
        <v>36.84210526315789</v>
      </c>
      <c r="K686" s="14">
        <f t="shared" si="542"/>
        <v>44.067796610169488</v>
      </c>
      <c r="L686" s="14">
        <f>(F686/SUM(F678:F688)*100)</f>
        <v>48.051948051948052</v>
      </c>
      <c r="M686" s="14" t="e">
        <f>(G686/SUM(G678:G688)*100)</f>
        <v>#DIV/0!</v>
      </c>
    </row>
    <row r="687" spans="1:13" ht="12" customHeight="1" x14ac:dyDescent="0.15">
      <c r="A687" s="50" t="s">
        <v>190</v>
      </c>
      <c r="B687" s="53">
        <v>6</v>
      </c>
      <c r="C687" s="53">
        <v>10</v>
      </c>
      <c r="D687" s="53">
        <v>8</v>
      </c>
      <c r="E687" s="53">
        <v>7</v>
      </c>
      <c r="F687" s="53">
        <v>6</v>
      </c>
      <c r="G687" s="59"/>
      <c r="H687" s="14">
        <f t="shared" ref="H687:K687" si="543">(B687/SUM(B678:B688)*100)</f>
        <v>11.76470588235294</v>
      </c>
      <c r="I687" s="14">
        <f t="shared" si="543"/>
        <v>17.857142857142858</v>
      </c>
      <c r="J687" s="14">
        <f t="shared" si="543"/>
        <v>14.035087719298245</v>
      </c>
      <c r="K687" s="14">
        <f t="shared" si="543"/>
        <v>11.864406779661017</v>
      </c>
      <c r="L687" s="14">
        <f>(F687/SUM(F678:F688)*100)</f>
        <v>7.7922077922077921</v>
      </c>
      <c r="M687" s="14" t="e">
        <f>(G687/SUM(G678:G688)*100)</f>
        <v>#DIV/0!</v>
      </c>
    </row>
    <row r="688" spans="1:13" ht="12" customHeight="1" x14ac:dyDescent="0.15">
      <c r="A688" s="55" t="s">
        <v>191</v>
      </c>
      <c r="B688" s="56">
        <v>7</v>
      </c>
      <c r="C688" s="56">
        <v>2</v>
      </c>
      <c r="D688" s="56">
        <v>1</v>
      </c>
      <c r="E688" s="56">
        <v>1</v>
      </c>
      <c r="F688" s="56"/>
      <c r="G688" s="60"/>
      <c r="H688" s="57">
        <f t="shared" ref="H688:K688" si="544">(B688/SUM(B678:B688)*100)</f>
        <v>13.725490196078432</v>
      </c>
      <c r="I688" s="57">
        <f t="shared" si="544"/>
        <v>3.5714285714285712</v>
      </c>
      <c r="J688" s="57">
        <f t="shared" si="544"/>
        <v>1.7543859649122806</v>
      </c>
      <c r="K688" s="57">
        <f t="shared" si="544"/>
        <v>1.6949152542372881</v>
      </c>
      <c r="L688" s="57">
        <f>(F688/SUM(F678:F688)*100)</f>
        <v>0</v>
      </c>
      <c r="M688" s="57" t="e">
        <f>(G688/SUM(G678:G688)*100)</f>
        <v>#DIV/0!</v>
      </c>
    </row>
    <row r="689" spans="1:13" ht="12" customHeight="1" x14ac:dyDescent="0.15">
      <c r="A689" s="48" t="s">
        <v>109</v>
      </c>
      <c r="B689" s="49"/>
      <c r="C689" s="49"/>
      <c r="D689" s="49"/>
      <c r="E689" s="49"/>
      <c r="F689" s="49"/>
      <c r="G689" s="49"/>
      <c r="H689" s="5"/>
      <c r="I689" s="5"/>
      <c r="J689" s="5"/>
      <c r="K689" s="5"/>
      <c r="L689" s="5"/>
      <c r="M689" s="13"/>
    </row>
    <row r="690" spans="1:13" ht="12" customHeight="1" x14ac:dyDescent="0.15">
      <c r="A690" s="90" t="s">
        <v>182</v>
      </c>
      <c r="B690" s="91"/>
      <c r="C690" s="91"/>
      <c r="D690" s="91">
        <v>1</v>
      </c>
      <c r="E690" s="91">
        <v>1</v>
      </c>
      <c r="F690" s="91">
        <v>1</v>
      </c>
      <c r="G690" s="92"/>
      <c r="H690" s="69" t="str">
        <f t="shared" ref="H690:K690" si="545">IFERROR(B690/SUM(B690:B698)*100,"")</f>
        <v/>
      </c>
      <c r="I690" s="69" t="str">
        <f t="shared" si="545"/>
        <v/>
      </c>
      <c r="J690" s="69">
        <f t="shared" si="545"/>
        <v>3.225806451612903</v>
      </c>
      <c r="K690" s="69">
        <f t="shared" si="545"/>
        <v>3.8461538461538463</v>
      </c>
      <c r="L690" s="69">
        <f>IFERROR(F690/SUM(F690:F698)*100,"")</f>
        <v>3.5714285714285712</v>
      </c>
      <c r="M690" s="69" t="str">
        <f>IFERROR(G690/SUM(G690:G698)*100,"")</f>
        <v/>
      </c>
    </row>
    <row r="691" spans="1:13" ht="12" customHeight="1" x14ac:dyDescent="0.15">
      <c r="A691" s="50" t="s">
        <v>195</v>
      </c>
      <c r="B691" s="53"/>
      <c r="C691" s="53"/>
      <c r="D691" s="53">
        <v>8</v>
      </c>
      <c r="E691" s="53">
        <v>7</v>
      </c>
      <c r="F691" s="53"/>
      <c r="G691" s="59"/>
      <c r="H691" s="69" t="str">
        <f t="shared" ref="H691:K691" si="546">IFERROR(B691/SUM(B690:B698)*100,"")</f>
        <v/>
      </c>
      <c r="I691" s="69" t="str">
        <f t="shared" si="546"/>
        <v/>
      </c>
      <c r="J691" s="69">
        <f t="shared" si="546"/>
        <v>25.806451612903224</v>
      </c>
      <c r="K691" s="69">
        <f t="shared" si="546"/>
        <v>26.923076923076923</v>
      </c>
      <c r="L691" s="69">
        <f>IFERROR(F691/SUM(F690:F698)*100,"")</f>
        <v>0</v>
      </c>
      <c r="M691" s="69" t="str">
        <f>IFERROR(G691/SUM(G690:G698)*100,"")</f>
        <v/>
      </c>
    </row>
    <row r="692" spans="1:13" ht="12" customHeight="1" x14ac:dyDescent="0.15">
      <c r="A692" s="50" t="s">
        <v>185</v>
      </c>
      <c r="B692" s="53"/>
      <c r="C692" s="53"/>
      <c r="D692" s="53">
        <v>4</v>
      </c>
      <c r="E692" s="53">
        <v>3</v>
      </c>
      <c r="F692" s="53">
        <v>3</v>
      </c>
      <c r="G692" s="59"/>
      <c r="H692" s="69" t="str">
        <f t="shared" ref="H692:K692" si="547">IFERROR(B692/SUM(B690:B698)*100,"")</f>
        <v/>
      </c>
      <c r="I692" s="69" t="str">
        <f t="shared" si="547"/>
        <v/>
      </c>
      <c r="J692" s="69">
        <f t="shared" si="547"/>
        <v>12.903225806451612</v>
      </c>
      <c r="K692" s="69">
        <f t="shared" si="547"/>
        <v>11.538461538461538</v>
      </c>
      <c r="L692" s="69">
        <f>IFERROR(F692/SUM(F690:F698)*100,"")</f>
        <v>10.714285714285714</v>
      </c>
      <c r="M692" s="69" t="str">
        <f>IFERROR(G692/SUM(G690:G698)*100,"")</f>
        <v/>
      </c>
    </row>
    <row r="693" spans="1:13" ht="12" customHeight="1" x14ac:dyDescent="0.15">
      <c r="A693" s="50" t="s">
        <v>186</v>
      </c>
      <c r="B693" s="53"/>
      <c r="C693" s="53"/>
      <c r="D693" s="53">
        <v>6</v>
      </c>
      <c r="E693" s="53">
        <v>5</v>
      </c>
      <c r="F693" s="53">
        <v>4</v>
      </c>
      <c r="G693" s="59"/>
      <c r="H693" s="69" t="str">
        <f t="shared" ref="H693:K693" si="548">IFERROR(B693/SUM(B690:B698)*100,"")</f>
        <v/>
      </c>
      <c r="I693" s="69" t="str">
        <f t="shared" si="548"/>
        <v/>
      </c>
      <c r="J693" s="69">
        <f t="shared" si="548"/>
        <v>19.35483870967742</v>
      </c>
      <c r="K693" s="69">
        <f t="shared" si="548"/>
        <v>19.230769230769234</v>
      </c>
      <c r="L693" s="69">
        <f>IFERROR(F693/SUM(F690:F698)*100,"")</f>
        <v>14.285714285714285</v>
      </c>
      <c r="M693" s="69" t="str">
        <f>IFERROR(G693/SUM(G690:G698)*100,"")</f>
        <v/>
      </c>
    </row>
    <row r="694" spans="1:13" ht="12" customHeight="1" x14ac:dyDescent="0.15">
      <c r="A694" s="50" t="s">
        <v>187</v>
      </c>
      <c r="B694" s="53"/>
      <c r="C694" s="53"/>
      <c r="D694" s="53">
        <v>2</v>
      </c>
      <c r="E694" s="53">
        <v>2</v>
      </c>
      <c r="F694" s="53">
        <v>1</v>
      </c>
      <c r="G694" s="59"/>
      <c r="H694" s="69" t="str">
        <f t="shared" ref="H694:K694" si="549">IFERROR(B694/SUM(B690:B698)*100,"")</f>
        <v/>
      </c>
      <c r="I694" s="69" t="str">
        <f t="shared" si="549"/>
        <v/>
      </c>
      <c r="J694" s="69">
        <f t="shared" si="549"/>
        <v>6.4516129032258061</v>
      </c>
      <c r="K694" s="69">
        <f t="shared" si="549"/>
        <v>7.6923076923076925</v>
      </c>
      <c r="L694" s="69">
        <f>IFERROR(F694/SUM(F690:F698)*100,"")</f>
        <v>3.5714285714285712</v>
      </c>
      <c r="M694" s="69" t="str">
        <f>IFERROR(G694/SUM(G690:G698)*100,"")</f>
        <v/>
      </c>
    </row>
    <row r="695" spans="1:13" ht="12" customHeight="1" x14ac:dyDescent="0.15">
      <c r="A695" s="50" t="s">
        <v>188</v>
      </c>
      <c r="B695" s="53"/>
      <c r="C695" s="53"/>
      <c r="D695" s="53">
        <v>4</v>
      </c>
      <c r="E695" s="53">
        <v>3</v>
      </c>
      <c r="F695" s="53">
        <v>5</v>
      </c>
      <c r="G695" s="59"/>
      <c r="H695" s="69" t="str">
        <f t="shared" ref="H695:K695" si="550">IFERROR(B695/SUM(B690:B698)*100,"")</f>
        <v/>
      </c>
      <c r="I695" s="69" t="str">
        <f t="shared" si="550"/>
        <v/>
      </c>
      <c r="J695" s="69">
        <f t="shared" si="550"/>
        <v>12.903225806451612</v>
      </c>
      <c r="K695" s="69">
        <f t="shared" si="550"/>
        <v>11.538461538461538</v>
      </c>
      <c r="L695" s="69">
        <f>IFERROR(F695/SUM(F690:F698)*100,"")</f>
        <v>17.857142857142858</v>
      </c>
      <c r="M695" s="69" t="str">
        <f>IFERROR(G695/SUM(G690:G698)*100,"")</f>
        <v/>
      </c>
    </row>
    <row r="696" spans="1:13" ht="12" customHeight="1" x14ac:dyDescent="0.15">
      <c r="A696" s="50" t="s">
        <v>193</v>
      </c>
      <c r="B696" s="53"/>
      <c r="C696" s="53"/>
      <c r="D696" s="53"/>
      <c r="E696" s="53"/>
      <c r="F696" s="53">
        <v>10</v>
      </c>
      <c r="G696" s="59"/>
      <c r="H696" s="69" t="str">
        <f t="shared" ref="H696:K696" si="551">IFERROR(B696/SUM(B690:B698)*100,"")</f>
        <v/>
      </c>
      <c r="I696" s="69" t="str">
        <f t="shared" si="551"/>
        <v/>
      </c>
      <c r="J696" s="69">
        <f t="shared" si="551"/>
        <v>0</v>
      </c>
      <c r="K696" s="69">
        <f t="shared" si="551"/>
        <v>0</v>
      </c>
      <c r="L696" s="69">
        <f>IFERROR(F696/SUM(F690:F698)*100,"")</f>
        <v>35.714285714285715</v>
      </c>
      <c r="M696" s="69" t="str">
        <f>IFERROR(G696/SUM(G690:G698)*100,"")</f>
        <v/>
      </c>
    </row>
    <row r="697" spans="1:13" ht="12" customHeight="1" x14ac:dyDescent="0.15">
      <c r="A697" s="50" t="s">
        <v>189</v>
      </c>
      <c r="B697" s="53"/>
      <c r="C697" s="53"/>
      <c r="D697" s="53"/>
      <c r="E697" s="53">
        <v>1</v>
      </c>
      <c r="F697" s="53">
        <v>1</v>
      </c>
      <c r="G697" s="59"/>
      <c r="H697" s="69" t="str">
        <f t="shared" ref="H697:K697" si="552">IFERROR(B697/SUM(B690:B698)*100,"")</f>
        <v/>
      </c>
      <c r="I697" s="69" t="str">
        <f t="shared" si="552"/>
        <v/>
      </c>
      <c r="J697" s="69">
        <f t="shared" si="552"/>
        <v>0</v>
      </c>
      <c r="K697" s="69">
        <f t="shared" si="552"/>
        <v>3.8461538461538463</v>
      </c>
      <c r="L697" s="69">
        <f>IFERROR(F697/SUM(F690:F698)*100,"")</f>
        <v>3.5714285714285712</v>
      </c>
      <c r="M697" s="69" t="str">
        <f>IFERROR(G697/SUM(G690:G698)*100,"")</f>
        <v/>
      </c>
    </row>
    <row r="698" spans="1:13" ht="12" customHeight="1" x14ac:dyDescent="0.15">
      <c r="A698" s="55" t="s">
        <v>190</v>
      </c>
      <c r="B698" s="56"/>
      <c r="C698" s="56"/>
      <c r="D698" s="56">
        <v>6</v>
      </c>
      <c r="E698" s="56">
        <v>4</v>
      </c>
      <c r="F698" s="56">
        <v>3</v>
      </c>
      <c r="G698" s="60"/>
      <c r="H698" s="69" t="str">
        <f t="shared" ref="H698:K698" si="553">IFERROR(B698/SUM(B690:B698)*100,"")</f>
        <v/>
      </c>
      <c r="I698" s="69" t="str">
        <f t="shared" si="553"/>
        <v/>
      </c>
      <c r="J698" s="69">
        <f t="shared" si="553"/>
        <v>19.35483870967742</v>
      </c>
      <c r="K698" s="69">
        <f t="shared" si="553"/>
        <v>15.384615384615385</v>
      </c>
      <c r="L698" s="69">
        <f>IFERROR(F698/SUM(F690:F698)*100,"")</f>
        <v>10.714285714285714</v>
      </c>
      <c r="M698" s="69" t="str">
        <f>IFERROR(G698/SUM(G690:G698)*100,"")</f>
        <v/>
      </c>
    </row>
    <row r="699" spans="1:13" ht="12" customHeight="1" x14ac:dyDescent="0.15">
      <c r="A699" s="48" t="s">
        <v>110</v>
      </c>
      <c r="B699" s="49"/>
      <c r="C699" s="49"/>
      <c r="D699" s="49"/>
      <c r="E699" s="49"/>
      <c r="F699" s="49"/>
      <c r="G699" s="49"/>
      <c r="H699" s="5"/>
      <c r="I699" s="5"/>
      <c r="J699" s="5"/>
      <c r="K699" s="5"/>
      <c r="L699" s="5"/>
      <c r="M699" s="13"/>
    </row>
    <row r="700" spans="1:13" ht="12" customHeight="1" x14ac:dyDescent="0.15">
      <c r="A700" s="50" t="s">
        <v>190</v>
      </c>
      <c r="B700" s="53"/>
      <c r="C700" s="53"/>
      <c r="D700" s="53"/>
      <c r="E700" s="53"/>
      <c r="F700" s="53"/>
      <c r="G700" s="59"/>
      <c r="H700" s="69" t="str">
        <f t="shared" ref="H700:K700" si="554">IFERROR(B700/SUM(B700)*100,"")</f>
        <v/>
      </c>
      <c r="I700" s="69" t="str">
        <f t="shared" si="554"/>
        <v/>
      </c>
      <c r="J700" s="69" t="str">
        <f t="shared" si="554"/>
        <v/>
      </c>
      <c r="K700" s="69" t="str">
        <f t="shared" si="554"/>
        <v/>
      </c>
      <c r="L700" s="69" t="str">
        <f>IFERROR(F700/SUM(F700)*100,"")</f>
        <v/>
      </c>
      <c r="M700" s="69" t="str">
        <f>IFERROR(G700/SUM(G700)*100,"")</f>
        <v/>
      </c>
    </row>
    <row r="701" spans="1:13" s="6" customFormat="1" x14ac:dyDescent="0.15">
      <c r="B701" s="44"/>
      <c r="C701" s="44"/>
      <c r="D701" s="44"/>
      <c r="E701" s="44"/>
      <c r="F701" s="44"/>
      <c r="G701" s="44"/>
    </row>
    <row r="702" spans="1:13" ht="12" customHeight="1" x14ac:dyDescent="0.15">
      <c r="A702" s="6"/>
      <c r="B702" s="99"/>
      <c r="C702" s="100"/>
      <c r="D702" s="100" t="s">
        <v>178</v>
      </c>
      <c r="E702" s="100"/>
      <c r="F702" s="100"/>
      <c r="G702" s="101"/>
      <c r="H702" s="99"/>
      <c r="I702" s="100"/>
      <c r="J702" s="100" t="s">
        <v>179</v>
      </c>
      <c r="K702" s="100"/>
      <c r="L702" s="100"/>
      <c r="M702" s="101"/>
    </row>
    <row r="703" spans="1:13" ht="12" customHeight="1" x14ac:dyDescent="0.15">
      <c r="A703" s="6"/>
      <c r="B703" s="2" t="s">
        <v>33</v>
      </c>
      <c r="C703" s="2" t="s">
        <v>34</v>
      </c>
      <c r="D703" s="2" t="s">
        <v>35</v>
      </c>
      <c r="E703" s="2" t="s">
        <v>36</v>
      </c>
      <c r="F703" s="2" t="s">
        <v>37</v>
      </c>
      <c r="G703" s="2" t="s">
        <v>38</v>
      </c>
      <c r="H703" s="2" t="s">
        <v>33</v>
      </c>
      <c r="I703" s="2" t="s">
        <v>34</v>
      </c>
      <c r="J703" s="2" t="s">
        <v>35</v>
      </c>
      <c r="K703" s="2" t="s">
        <v>36</v>
      </c>
      <c r="L703" s="2" t="s">
        <v>37</v>
      </c>
      <c r="M703" s="2" t="s">
        <v>37</v>
      </c>
    </row>
    <row r="704" spans="1:13" ht="12" customHeight="1" x14ac:dyDescent="0.15">
      <c r="A704" s="3" t="s">
        <v>111</v>
      </c>
      <c r="B704" s="45"/>
      <c r="C704" s="45"/>
      <c r="D704" s="45"/>
      <c r="E704" s="45"/>
      <c r="F704" s="45"/>
      <c r="G704" s="45"/>
      <c r="H704" s="62"/>
      <c r="I704" s="62"/>
      <c r="J704" s="62"/>
      <c r="K704" s="62"/>
      <c r="L704" s="62"/>
      <c r="M704" s="71"/>
    </row>
    <row r="705" spans="1:13" ht="12" customHeight="1" x14ac:dyDescent="0.15">
      <c r="A705" s="58" t="s">
        <v>112</v>
      </c>
      <c r="B705" s="63"/>
      <c r="C705" s="63"/>
      <c r="D705" s="63"/>
      <c r="E705" s="63"/>
      <c r="F705" s="63"/>
      <c r="G705" s="63"/>
      <c r="H705" s="5"/>
      <c r="I705" s="5"/>
      <c r="J705" s="5"/>
      <c r="K705" s="5"/>
      <c r="L705" s="5"/>
      <c r="M705" s="13"/>
    </row>
    <row r="706" spans="1:13" ht="12" customHeight="1" x14ac:dyDescent="0.15">
      <c r="A706" s="90" t="s">
        <v>182</v>
      </c>
      <c r="B706" s="91">
        <v>6</v>
      </c>
      <c r="C706" s="91">
        <v>10</v>
      </c>
      <c r="D706" s="91">
        <v>11</v>
      </c>
      <c r="E706" s="91">
        <v>11</v>
      </c>
      <c r="F706" s="91">
        <v>11</v>
      </c>
      <c r="G706" s="92"/>
      <c r="H706" s="69">
        <f t="shared" ref="H706:K706" si="555">(B706/SUM(B706:B715)*100)</f>
        <v>11.111111111111111</v>
      </c>
      <c r="I706" s="69">
        <f t="shared" si="555"/>
        <v>16.129032258064516</v>
      </c>
      <c r="J706" s="69">
        <f t="shared" si="555"/>
        <v>17.741935483870968</v>
      </c>
      <c r="K706" s="69">
        <f t="shared" si="555"/>
        <v>17.460317460317459</v>
      </c>
      <c r="L706" s="69">
        <f>(F706/SUM(F706:F715)*100)</f>
        <v>17.741935483870968</v>
      </c>
      <c r="M706" s="69" t="e">
        <f>(G706/SUM(G706:G715)*100)</f>
        <v>#DIV/0!</v>
      </c>
    </row>
    <row r="707" spans="1:13" ht="12" customHeight="1" x14ac:dyDescent="0.15">
      <c r="A707" s="50" t="s">
        <v>183</v>
      </c>
      <c r="B707" s="53">
        <v>1</v>
      </c>
      <c r="C707" s="53"/>
      <c r="D707" s="53"/>
      <c r="E707" s="53"/>
      <c r="F707" s="53"/>
      <c r="G707" s="59"/>
      <c r="H707" s="14">
        <f t="shared" ref="H707:K707" si="556">(B707/SUM(B706:B715)*100)</f>
        <v>1.8518518518518516</v>
      </c>
      <c r="I707" s="14">
        <f t="shared" si="556"/>
        <v>0</v>
      </c>
      <c r="J707" s="14">
        <f t="shared" si="556"/>
        <v>0</v>
      </c>
      <c r="K707" s="14">
        <f t="shared" si="556"/>
        <v>0</v>
      </c>
      <c r="L707" s="14">
        <f>(F707/SUM(F706:F715)*100)</f>
        <v>0</v>
      </c>
      <c r="M707" s="14" t="e">
        <f>(G707/SUM(G706:G715)*100)</f>
        <v>#DIV/0!</v>
      </c>
    </row>
    <row r="708" spans="1:13" ht="12" customHeight="1" x14ac:dyDescent="0.15">
      <c r="A708" s="50" t="s">
        <v>184</v>
      </c>
      <c r="B708" s="53">
        <v>2</v>
      </c>
      <c r="C708" s="53">
        <v>5</v>
      </c>
      <c r="D708" s="53">
        <v>3</v>
      </c>
      <c r="E708" s="53">
        <v>2</v>
      </c>
      <c r="F708" s="53">
        <v>1</v>
      </c>
      <c r="G708" s="59"/>
      <c r="H708" s="14">
        <f t="shared" ref="H708:K708" si="557">(B708/SUM(B706:B715)*100)</f>
        <v>3.7037037037037033</v>
      </c>
      <c r="I708" s="14">
        <f t="shared" si="557"/>
        <v>8.064516129032258</v>
      </c>
      <c r="J708" s="14">
        <f t="shared" si="557"/>
        <v>4.838709677419355</v>
      </c>
      <c r="K708" s="14">
        <f t="shared" si="557"/>
        <v>3.1746031746031744</v>
      </c>
      <c r="L708" s="14">
        <f>(F708/SUM(F706:F715)*100)</f>
        <v>1.6129032258064515</v>
      </c>
      <c r="M708" s="14" t="e">
        <f>(G708/SUM(G706:G715)*100)</f>
        <v>#DIV/0!</v>
      </c>
    </row>
    <row r="709" spans="1:13" ht="12" customHeight="1" x14ac:dyDescent="0.15">
      <c r="A709" s="50" t="s">
        <v>185</v>
      </c>
      <c r="B709" s="53">
        <v>3</v>
      </c>
      <c r="C709" s="53">
        <v>4</v>
      </c>
      <c r="D709" s="53">
        <v>6</v>
      </c>
      <c r="E709" s="53">
        <v>7</v>
      </c>
      <c r="F709" s="53">
        <v>6</v>
      </c>
      <c r="G709" s="59"/>
      <c r="H709" s="14">
        <f t="shared" ref="H709:K709" si="558">(B709/SUM(B706:B715)*100)</f>
        <v>5.5555555555555554</v>
      </c>
      <c r="I709" s="14">
        <f t="shared" si="558"/>
        <v>6.4516129032258061</v>
      </c>
      <c r="J709" s="14">
        <f t="shared" si="558"/>
        <v>9.67741935483871</v>
      </c>
      <c r="K709" s="14">
        <f t="shared" si="558"/>
        <v>11.111111111111111</v>
      </c>
      <c r="L709" s="14">
        <f>(F709/SUM(F706:F715)*100)</f>
        <v>9.67741935483871</v>
      </c>
      <c r="M709" s="14" t="e">
        <f>(G709/SUM(G706:G715)*100)</f>
        <v>#DIV/0!</v>
      </c>
    </row>
    <row r="710" spans="1:13" ht="12" customHeight="1" x14ac:dyDescent="0.15">
      <c r="A710" s="50" t="s">
        <v>186</v>
      </c>
      <c r="B710" s="53">
        <v>3</v>
      </c>
      <c r="C710" s="53">
        <v>3</v>
      </c>
      <c r="D710" s="53">
        <v>4</v>
      </c>
      <c r="E710" s="53">
        <v>3</v>
      </c>
      <c r="F710" s="53">
        <v>2</v>
      </c>
      <c r="G710" s="59"/>
      <c r="H710" s="14">
        <f t="shared" ref="H710:K710" si="559">(B710/SUM(B706:B715)*100)</f>
        <v>5.5555555555555554</v>
      </c>
      <c r="I710" s="14">
        <f t="shared" si="559"/>
        <v>4.838709677419355</v>
      </c>
      <c r="J710" s="14">
        <f t="shared" si="559"/>
        <v>6.4516129032258061</v>
      </c>
      <c r="K710" s="14">
        <f t="shared" si="559"/>
        <v>4.7619047619047619</v>
      </c>
      <c r="L710" s="14">
        <f>(F710/SUM(F706:F715)*100)</f>
        <v>3.225806451612903</v>
      </c>
      <c r="M710" s="14" t="e">
        <f>(G710/SUM(G706:G715)*100)</f>
        <v>#DIV/0!</v>
      </c>
    </row>
    <row r="711" spans="1:13" ht="12" customHeight="1" x14ac:dyDescent="0.15">
      <c r="A711" s="50" t="s">
        <v>187</v>
      </c>
      <c r="B711" s="53">
        <v>2</v>
      </c>
      <c r="C711" s="53">
        <v>2</v>
      </c>
      <c r="D711" s="53">
        <v>2</v>
      </c>
      <c r="E711" s="53">
        <v>2</v>
      </c>
      <c r="F711" s="53">
        <v>2</v>
      </c>
      <c r="G711" s="59"/>
      <c r="H711" s="14">
        <f t="shared" ref="H711:K711" si="560">(B711/SUM(B706:B715)*100)</f>
        <v>3.7037037037037033</v>
      </c>
      <c r="I711" s="14">
        <f t="shared" si="560"/>
        <v>3.225806451612903</v>
      </c>
      <c r="J711" s="14">
        <f t="shared" si="560"/>
        <v>3.225806451612903</v>
      </c>
      <c r="K711" s="14">
        <f t="shared" si="560"/>
        <v>3.1746031746031744</v>
      </c>
      <c r="L711" s="14">
        <f>(F711/SUM(F706:F715)*100)</f>
        <v>3.225806451612903</v>
      </c>
      <c r="M711" s="14" t="e">
        <f>(G711/SUM(G706:G715)*100)</f>
        <v>#DIV/0!</v>
      </c>
    </row>
    <row r="712" spans="1:13" ht="12" customHeight="1" x14ac:dyDescent="0.15">
      <c r="A712" s="50" t="s">
        <v>188</v>
      </c>
      <c r="B712" s="53">
        <v>6</v>
      </c>
      <c r="C712" s="53">
        <v>4</v>
      </c>
      <c r="D712" s="53">
        <v>2</v>
      </c>
      <c r="E712" s="53">
        <v>5</v>
      </c>
      <c r="F712" s="53">
        <v>4</v>
      </c>
      <c r="G712" s="59"/>
      <c r="H712" s="14">
        <f t="shared" ref="H712:K712" si="561">(B712/SUM(B706:B715)*100)</f>
        <v>11.111111111111111</v>
      </c>
      <c r="I712" s="14">
        <f t="shared" si="561"/>
        <v>6.4516129032258061</v>
      </c>
      <c r="J712" s="14">
        <f t="shared" si="561"/>
        <v>3.225806451612903</v>
      </c>
      <c r="K712" s="14">
        <f t="shared" si="561"/>
        <v>7.9365079365079358</v>
      </c>
      <c r="L712" s="14">
        <f>(F712/SUM(F706:F715)*100)</f>
        <v>6.4516129032258061</v>
      </c>
      <c r="M712" s="14" t="e">
        <f>(G712/SUM(G706:G715)*100)</f>
        <v>#DIV/0!</v>
      </c>
    </row>
    <row r="713" spans="1:13" ht="12" customHeight="1" x14ac:dyDescent="0.15">
      <c r="A713" s="50" t="s">
        <v>198</v>
      </c>
      <c r="B713" s="53"/>
      <c r="C713" s="53"/>
      <c r="D713" s="53"/>
      <c r="E713" s="53"/>
      <c r="F713" s="53">
        <v>1</v>
      </c>
      <c r="G713" s="59"/>
      <c r="H713" s="14">
        <f t="shared" ref="H713:K713" si="562">(B713/SUM(B706:B715)*100)</f>
        <v>0</v>
      </c>
      <c r="I713" s="14">
        <f t="shared" si="562"/>
        <v>0</v>
      </c>
      <c r="J713" s="14">
        <f t="shared" si="562"/>
        <v>0</v>
      </c>
      <c r="K713" s="14">
        <f t="shared" si="562"/>
        <v>0</v>
      </c>
      <c r="L713" s="14">
        <f>(F713/SUM(F706:F715)*100)</f>
        <v>1.6129032258064515</v>
      </c>
      <c r="M713" s="14" t="e">
        <f>(G713/SUM(G706:G715)*100)</f>
        <v>#DIV/0!</v>
      </c>
    </row>
    <row r="714" spans="1:13" ht="12" customHeight="1" x14ac:dyDescent="0.15">
      <c r="A714" s="50" t="s">
        <v>189</v>
      </c>
      <c r="B714" s="53">
        <v>8</v>
      </c>
      <c r="C714" s="53">
        <v>15</v>
      </c>
      <c r="D714" s="53">
        <v>14</v>
      </c>
      <c r="E714" s="53">
        <v>13</v>
      </c>
      <c r="F714" s="53">
        <v>15</v>
      </c>
      <c r="G714" s="59"/>
      <c r="H714" s="14">
        <f t="shared" ref="H714:K714" si="563">(B714/SUM(B706:B715)*100)</f>
        <v>14.814814814814813</v>
      </c>
      <c r="I714" s="14">
        <f t="shared" si="563"/>
        <v>24.193548387096776</v>
      </c>
      <c r="J714" s="14">
        <f t="shared" si="563"/>
        <v>22.58064516129032</v>
      </c>
      <c r="K714" s="14">
        <f t="shared" si="563"/>
        <v>20.634920634920633</v>
      </c>
      <c r="L714" s="14">
        <f>(F714/SUM(F706:F715)*100)</f>
        <v>24.193548387096776</v>
      </c>
      <c r="M714" s="14" t="e">
        <f>(G714/SUM(G706:G715)*100)</f>
        <v>#DIV/0!</v>
      </c>
    </row>
    <row r="715" spans="1:13" ht="12" customHeight="1" x14ac:dyDescent="0.15">
      <c r="A715" s="55" t="s">
        <v>190</v>
      </c>
      <c r="B715" s="56">
        <v>23</v>
      </c>
      <c r="C715" s="56">
        <v>19</v>
      </c>
      <c r="D715" s="56">
        <v>20</v>
      </c>
      <c r="E715" s="56">
        <v>20</v>
      </c>
      <c r="F715" s="56">
        <v>20</v>
      </c>
      <c r="G715" s="60"/>
      <c r="H715" s="57">
        <f t="shared" ref="H715:K715" si="564">(B715/SUM(B706:B715)*100)</f>
        <v>42.592592592592595</v>
      </c>
      <c r="I715" s="57">
        <f t="shared" si="564"/>
        <v>30.64516129032258</v>
      </c>
      <c r="J715" s="57">
        <f t="shared" si="564"/>
        <v>32.258064516129032</v>
      </c>
      <c r="K715" s="57">
        <f t="shared" si="564"/>
        <v>31.746031746031743</v>
      </c>
      <c r="L715" s="57">
        <f>(F715/SUM(F706:F715)*100)</f>
        <v>32.258064516129032</v>
      </c>
      <c r="M715" s="57" t="e">
        <f>(G715/SUM(G706:G715)*100)</f>
        <v>#DIV/0!</v>
      </c>
    </row>
    <row r="716" spans="1:13" ht="12" customHeight="1" x14ac:dyDescent="0.15">
      <c r="A716" s="48" t="s">
        <v>113</v>
      </c>
      <c r="B716" s="49"/>
      <c r="C716" s="49"/>
      <c r="D716" s="49"/>
      <c r="E716" s="49"/>
      <c r="F716" s="49"/>
      <c r="G716" s="49"/>
      <c r="H716" s="5"/>
      <c r="I716" s="5"/>
      <c r="J716" s="5"/>
      <c r="K716" s="5"/>
      <c r="L716" s="5"/>
      <c r="M716" s="13"/>
    </row>
    <row r="717" spans="1:13" ht="12" customHeight="1" x14ac:dyDescent="0.15">
      <c r="A717" s="90" t="s">
        <v>181</v>
      </c>
      <c r="B717" s="91"/>
      <c r="C717" s="91">
        <v>1</v>
      </c>
      <c r="D717" s="91">
        <v>2</v>
      </c>
      <c r="E717" s="91">
        <v>2</v>
      </c>
      <c r="F717" s="91">
        <v>2</v>
      </c>
      <c r="G717" s="92"/>
      <c r="H717" s="69" t="str">
        <f t="shared" ref="H717:K717" si="565">IFERROR(B717/SUM(B717:B726,B918:B927)*100,"")</f>
        <v/>
      </c>
      <c r="I717" s="69">
        <f t="shared" si="565"/>
        <v>1.8518518518518516</v>
      </c>
      <c r="J717" s="69">
        <f t="shared" si="565"/>
        <v>1.7543859649122806</v>
      </c>
      <c r="K717" s="69">
        <f t="shared" si="565"/>
        <v>1.8518518518518516</v>
      </c>
      <c r="L717" s="69">
        <f>IFERROR(F717/SUM(F717:F726,F918:F927)*100,"")</f>
        <v>1.8181818181818181</v>
      </c>
      <c r="M717" s="69" t="str">
        <f>IFERROR(G717/SUM(G717:G726,G918:G927)*100,"")</f>
        <v/>
      </c>
    </row>
    <row r="718" spans="1:13" ht="12" customHeight="1" x14ac:dyDescent="0.15">
      <c r="A718" s="50" t="s">
        <v>182</v>
      </c>
      <c r="B718" s="53"/>
      <c r="C718" s="53">
        <v>7</v>
      </c>
      <c r="D718" s="53">
        <v>11</v>
      </c>
      <c r="E718" s="53">
        <v>9</v>
      </c>
      <c r="F718" s="53">
        <v>7</v>
      </c>
      <c r="G718" s="59"/>
      <c r="H718" s="69" t="str">
        <f t="shared" ref="H718:K718" si="566">IFERROR(B718/SUM(B717:B726,B918:B927)*100,"")</f>
        <v/>
      </c>
      <c r="I718" s="69">
        <f t="shared" si="566"/>
        <v>12.962962962962962</v>
      </c>
      <c r="J718" s="69">
        <f t="shared" si="566"/>
        <v>9.6491228070175428</v>
      </c>
      <c r="K718" s="69">
        <f t="shared" si="566"/>
        <v>8.3333333333333321</v>
      </c>
      <c r="L718" s="69">
        <f>IFERROR(F718/SUM(F717:F726,F918:F927)*100,"")</f>
        <v>6.3636363636363633</v>
      </c>
      <c r="M718" s="69" t="str">
        <f>IFERROR(G718/SUM(G717:G726,G918:G927)*100,"")</f>
        <v/>
      </c>
    </row>
    <row r="719" spans="1:13" ht="12" customHeight="1" x14ac:dyDescent="0.15">
      <c r="A719" s="50" t="s">
        <v>195</v>
      </c>
      <c r="B719" s="53"/>
      <c r="C719" s="53"/>
      <c r="D719" s="53">
        <v>4</v>
      </c>
      <c r="E719" s="53">
        <v>4</v>
      </c>
      <c r="F719" s="53"/>
      <c r="G719" s="59"/>
      <c r="H719" s="69" t="str">
        <f t="shared" ref="H719:K719" si="567">IFERROR(B719/SUM(B717:B726,B918:B927)*100,"")</f>
        <v/>
      </c>
      <c r="I719" s="69">
        <f t="shared" si="567"/>
        <v>0</v>
      </c>
      <c r="J719" s="69">
        <f t="shared" si="567"/>
        <v>3.5087719298245612</v>
      </c>
      <c r="K719" s="69">
        <f t="shared" si="567"/>
        <v>3.7037037037037033</v>
      </c>
      <c r="L719" s="69">
        <f>IFERROR(F719/SUM(F717:F726,F918:F927)*100,"")</f>
        <v>0</v>
      </c>
      <c r="M719" s="69" t="str">
        <f>IFERROR(G719/SUM(G717:G726,G918:G927)*100,"")</f>
        <v/>
      </c>
    </row>
    <row r="720" spans="1:13" ht="12" customHeight="1" x14ac:dyDescent="0.15">
      <c r="A720" s="50" t="s">
        <v>185</v>
      </c>
      <c r="B720" s="53"/>
      <c r="C720" s="53">
        <v>3</v>
      </c>
      <c r="D720" s="53">
        <v>3</v>
      </c>
      <c r="E720" s="53">
        <v>4</v>
      </c>
      <c r="F720" s="53">
        <v>5</v>
      </c>
      <c r="G720" s="59"/>
      <c r="H720" s="69" t="str">
        <f t="shared" ref="H720:K720" si="568">IFERROR(B720/SUM(B717:B726,B918:B927)*100,"")</f>
        <v/>
      </c>
      <c r="I720" s="69">
        <f t="shared" si="568"/>
        <v>5.5555555555555554</v>
      </c>
      <c r="J720" s="69">
        <f t="shared" si="568"/>
        <v>2.6315789473684208</v>
      </c>
      <c r="K720" s="69">
        <f t="shared" si="568"/>
        <v>3.7037037037037033</v>
      </c>
      <c r="L720" s="69">
        <f>IFERROR(F720/SUM(F717:F726,F918:F927)*100,"")</f>
        <v>4.5454545454545459</v>
      </c>
      <c r="M720" s="69" t="str">
        <f>IFERROR(G720/SUM(G717:G726,G918:G927)*100,"")</f>
        <v/>
      </c>
    </row>
    <row r="721" spans="1:13" ht="12" customHeight="1" x14ac:dyDescent="0.15">
      <c r="A721" s="50" t="s">
        <v>186</v>
      </c>
      <c r="B721" s="53"/>
      <c r="C721" s="53"/>
      <c r="D721" s="53">
        <v>5</v>
      </c>
      <c r="E721" s="53">
        <v>4</v>
      </c>
      <c r="F721" s="53">
        <v>2</v>
      </c>
      <c r="G721" s="59"/>
      <c r="H721" s="69" t="str">
        <f t="shared" ref="H721:K721" si="569">IFERROR(B721/SUM(B717:B726,B918:B927)*100,"")</f>
        <v/>
      </c>
      <c r="I721" s="69">
        <f t="shared" si="569"/>
        <v>0</v>
      </c>
      <c r="J721" s="69">
        <f t="shared" si="569"/>
        <v>4.3859649122807012</v>
      </c>
      <c r="K721" s="69">
        <f t="shared" si="569"/>
        <v>3.7037037037037033</v>
      </c>
      <c r="L721" s="69">
        <f>IFERROR(F721/SUM(F717:F726,F918:F927)*100,"")</f>
        <v>1.8181818181818181</v>
      </c>
      <c r="M721" s="69" t="str">
        <f>IFERROR(G721/SUM(G717:G726,G918:G927)*100,"")</f>
        <v/>
      </c>
    </row>
    <row r="722" spans="1:13" ht="12" customHeight="1" x14ac:dyDescent="0.15">
      <c r="A722" s="50" t="s">
        <v>187</v>
      </c>
      <c r="B722" s="53"/>
      <c r="C722" s="53">
        <v>2</v>
      </c>
      <c r="D722" s="53">
        <v>3</v>
      </c>
      <c r="E722" s="53">
        <v>3</v>
      </c>
      <c r="F722" s="53">
        <v>3</v>
      </c>
      <c r="G722" s="59"/>
      <c r="H722" s="69" t="str">
        <f t="shared" ref="H722:K722" si="570">IFERROR(B722/SUM(B717:B726,B918:B927)*100,"")</f>
        <v/>
      </c>
      <c r="I722" s="69">
        <f t="shared" si="570"/>
        <v>3.7037037037037033</v>
      </c>
      <c r="J722" s="69">
        <f t="shared" si="570"/>
        <v>2.6315789473684208</v>
      </c>
      <c r="K722" s="69">
        <f t="shared" si="570"/>
        <v>2.7777777777777777</v>
      </c>
      <c r="L722" s="69">
        <f>IFERROR(F722/SUM(F717:F726,F918:F927)*100,"")</f>
        <v>2.7272727272727271</v>
      </c>
      <c r="M722" s="69" t="str">
        <f>IFERROR(G722/SUM(G717:G726,G918:G927)*100,"")</f>
        <v/>
      </c>
    </row>
    <row r="723" spans="1:13" ht="12" customHeight="1" x14ac:dyDescent="0.15">
      <c r="A723" s="50" t="s">
        <v>188</v>
      </c>
      <c r="B723" s="53"/>
      <c r="C723" s="53">
        <v>6</v>
      </c>
      <c r="D723" s="53">
        <v>7</v>
      </c>
      <c r="E723" s="53">
        <v>9</v>
      </c>
      <c r="F723" s="53">
        <v>7</v>
      </c>
      <c r="G723" s="59"/>
      <c r="H723" s="69" t="str">
        <f t="shared" ref="H723:K723" si="571">IFERROR(B723/SUM(B717:B726,B918:B927)*100,"")</f>
        <v/>
      </c>
      <c r="I723" s="69">
        <f t="shared" si="571"/>
        <v>11.111111111111111</v>
      </c>
      <c r="J723" s="69">
        <f t="shared" si="571"/>
        <v>6.140350877192982</v>
      </c>
      <c r="K723" s="69">
        <f t="shared" si="571"/>
        <v>8.3333333333333321</v>
      </c>
      <c r="L723" s="69">
        <f>IFERROR(F723/SUM(F717:F726,F918:F927)*100,"")</f>
        <v>6.3636363636363633</v>
      </c>
      <c r="M723" s="69" t="str">
        <f>IFERROR(G723/SUM(G717:G726,G918:G927)*100,"")</f>
        <v/>
      </c>
    </row>
    <row r="724" spans="1:13" ht="12" customHeight="1" x14ac:dyDescent="0.15">
      <c r="A724" s="50" t="s">
        <v>198</v>
      </c>
      <c r="B724" s="53"/>
      <c r="C724" s="53"/>
      <c r="D724" s="53"/>
      <c r="E724" s="53"/>
      <c r="F724" s="53">
        <v>1</v>
      </c>
      <c r="G724" s="59"/>
      <c r="H724" s="69" t="str">
        <f t="shared" ref="H724:K724" si="572">IFERROR(B724/SUM(B717:B726,B918:B927)*100,"")</f>
        <v/>
      </c>
      <c r="I724" s="69">
        <f t="shared" si="572"/>
        <v>0</v>
      </c>
      <c r="J724" s="69">
        <f t="shared" si="572"/>
        <v>0</v>
      </c>
      <c r="K724" s="69">
        <f t="shared" si="572"/>
        <v>0</v>
      </c>
      <c r="L724" s="69">
        <f>IFERROR(F724/SUM(F717:F726,F918:F927)*100,"")</f>
        <v>0.90909090909090906</v>
      </c>
      <c r="M724" s="69" t="str">
        <f>IFERROR(G724/SUM(G717:G726,G918:G927)*100,"")</f>
        <v/>
      </c>
    </row>
    <row r="725" spans="1:13" ht="12" customHeight="1" x14ac:dyDescent="0.15">
      <c r="A725" s="50" t="s">
        <v>193</v>
      </c>
      <c r="B725" s="53"/>
      <c r="C725" s="53"/>
      <c r="D725" s="53"/>
      <c r="E725" s="53"/>
      <c r="F725" s="53">
        <v>4</v>
      </c>
      <c r="G725" s="59"/>
      <c r="H725" s="69" t="str">
        <f t="shared" ref="H725:K725" si="573">IFERROR(B725/SUM(B717:B726,B918:B927)*100,"")</f>
        <v/>
      </c>
      <c r="I725" s="69">
        <f t="shared" si="573"/>
        <v>0</v>
      </c>
      <c r="J725" s="69">
        <f t="shared" si="573"/>
        <v>0</v>
      </c>
      <c r="K725" s="69">
        <f t="shared" si="573"/>
        <v>0</v>
      </c>
      <c r="L725" s="69">
        <f>IFERROR(F725/SUM(F717:F726,F918:F927)*100,"")</f>
        <v>3.6363636363636362</v>
      </c>
      <c r="M725" s="69" t="str">
        <f>IFERROR(G725/SUM(G717:G726,G918:G927)*100,"")</f>
        <v/>
      </c>
    </row>
    <row r="726" spans="1:13" ht="12" customHeight="1" x14ac:dyDescent="0.15">
      <c r="A726" s="55" t="s">
        <v>190</v>
      </c>
      <c r="B726" s="56"/>
      <c r="C726" s="56">
        <v>8</v>
      </c>
      <c r="D726" s="56">
        <v>22</v>
      </c>
      <c r="E726" s="56">
        <v>19</v>
      </c>
      <c r="F726" s="56">
        <v>24</v>
      </c>
      <c r="G726" s="60"/>
      <c r="H726" s="69" t="str">
        <f t="shared" ref="H726:K726" si="574">IFERROR(B726/SUM(B717:B726,B918:B927)*100,"")</f>
        <v/>
      </c>
      <c r="I726" s="69">
        <f t="shared" si="574"/>
        <v>14.814814814814813</v>
      </c>
      <c r="J726" s="69">
        <f t="shared" si="574"/>
        <v>19.298245614035086</v>
      </c>
      <c r="K726" s="69">
        <f t="shared" si="574"/>
        <v>17.592592592592592</v>
      </c>
      <c r="L726" s="69">
        <f>IFERROR(F726/SUM(F717:F726,F918:F927)*100,"")</f>
        <v>21.818181818181817</v>
      </c>
      <c r="M726" s="69" t="str">
        <f>IFERROR(G726/SUM(G717:G726,G918:G927)*100,"")</f>
        <v/>
      </c>
    </row>
    <row r="727" spans="1:13" ht="12" customHeight="1" x14ac:dyDescent="0.15">
      <c r="A727" s="48" t="s">
        <v>114</v>
      </c>
      <c r="B727" s="49"/>
      <c r="C727" s="49"/>
      <c r="D727" s="49"/>
      <c r="E727" s="49"/>
      <c r="F727" s="49"/>
      <c r="G727" s="49"/>
      <c r="H727" s="5"/>
      <c r="I727" s="5"/>
      <c r="J727" s="5"/>
      <c r="K727" s="5"/>
      <c r="L727" s="5"/>
      <c r="M727" s="13"/>
    </row>
    <row r="728" spans="1:13" ht="12" customHeight="1" x14ac:dyDescent="0.15">
      <c r="A728" s="90" t="s">
        <v>181</v>
      </c>
      <c r="B728" s="91"/>
      <c r="C728" s="91">
        <v>2</v>
      </c>
      <c r="D728" s="91">
        <v>2</v>
      </c>
      <c r="E728" s="91">
        <v>2</v>
      </c>
      <c r="F728" s="91">
        <v>2</v>
      </c>
      <c r="G728" s="92"/>
      <c r="H728" s="69" t="str">
        <f t="shared" ref="H728:K728" si="575">IFERROR(B728/SUM(B728:B735,B929:B936)*100,"")</f>
        <v/>
      </c>
      <c r="I728" s="69">
        <f t="shared" si="575"/>
        <v>3.8461538461538463</v>
      </c>
      <c r="J728" s="69">
        <f t="shared" si="575"/>
        <v>1.9230769230769231</v>
      </c>
      <c r="K728" s="69">
        <f t="shared" si="575"/>
        <v>2</v>
      </c>
      <c r="L728" s="69">
        <f>IFERROR(F728/SUM(F728:F735,F929:F936)*100,"")</f>
        <v>2.083333333333333</v>
      </c>
      <c r="M728" s="69" t="str">
        <f>IFERROR(G728/SUM(G728:G735,G929:G936)*100,"")</f>
        <v/>
      </c>
    </row>
    <row r="729" spans="1:13" ht="12" customHeight="1" x14ac:dyDescent="0.15">
      <c r="A729" s="50" t="s">
        <v>182</v>
      </c>
      <c r="B729" s="53"/>
      <c r="C729" s="53">
        <v>7</v>
      </c>
      <c r="D729" s="53">
        <v>11</v>
      </c>
      <c r="E729" s="53">
        <v>9</v>
      </c>
      <c r="F729" s="53">
        <v>7</v>
      </c>
      <c r="G729" s="59"/>
      <c r="H729" s="69" t="str">
        <f t="shared" ref="H729:K729" si="576">IFERROR(B729/SUM(B728:B735,B929:B936)*100,"")</f>
        <v/>
      </c>
      <c r="I729" s="69">
        <f t="shared" si="576"/>
        <v>13.461538461538462</v>
      </c>
      <c r="J729" s="69">
        <f t="shared" si="576"/>
        <v>10.576923076923077</v>
      </c>
      <c r="K729" s="69">
        <f t="shared" si="576"/>
        <v>9</v>
      </c>
      <c r="L729" s="69">
        <f>IFERROR(F729/SUM(F728:F735,F929:F936)*100,"")</f>
        <v>7.291666666666667</v>
      </c>
      <c r="M729" s="69" t="str">
        <f>IFERROR(G729/SUM(G728:G735,G929:G936)*100,"")</f>
        <v/>
      </c>
    </row>
    <row r="730" spans="1:13" ht="12" customHeight="1" x14ac:dyDescent="0.15">
      <c r="A730" s="50" t="s">
        <v>185</v>
      </c>
      <c r="B730" s="53"/>
      <c r="C730" s="53">
        <v>2</v>
      </c>
      <c r="D730" s="53">
        <v>3</v>
      </c>
      <c r="E730" s="53">
        <v>4</v>
      </c>
      <c r="F730" s="53">
        <v>5</v>
      </c>
      <c r="G730" s="59"/>
      <c r="H730" s="69" t="str">
        <f t="shared" ref="H730:K730" si="577">IFERROR(B730/SUM(B728:B735,B929:B936)*100,"")</f>
        <v/>
      </c>
      <c r="I730" s="69">
        <f t="shared" si="577"/>
        <v>3.8461538461538463</v>
      </c>
      <c r="J730" s="69">
        <f t="shared" si="577"/>
        <v>2.8846153846153846</v>
      </c>
      <c r="K730" s="69">
        <f t="shared" si="577"/>
        <v>4</v>
      </c>
      <c r="L730" s="69">
        <f>IFERROR(F730/SUM(F728:F735,F929:F936)*100,"")</f>
        <v>5.2083333333333339</v>
      </c>
      <c r="M730" s="69" t="str">
        <f>IFERROR(G730/SUM(G728:G735,G929:G936)*100,"")</f>
        <v/>
      </c>
    </row>
    <row r="731" spans="1:13" ht="12" customHeight="1" x14ac:dyDescent="0.15">
      <c r="A731" s="50" t="s">
        <v>186</v>
      </c>
      <c r="B731" s="53"/>
      <c r="C731" s="53">
        <v>1</v>
      </c>
      <c r="D731" s="53">
        <v>5</v>
      </c>
      <c r="E731" s="53">
        <v>4</v>
      </c>
      <c r="F731" s="53">
        <v>2</v>
      </c>
      <c r="G731" s="59"/>
      <c r="H731" s="69" t="str">
        <f t="shared" ref="H731:K731" si="578">IFERROR(B731/SUM(B728:B735,B929:B936)*100,"")</f>
        <v/>
      </c>
      <c r="I731" s="69">
        <f t="shared" si="578"/>
        <v>1.9230769230769231</v>
      </c>
      <c r="J731" s="69">
        <f t="shared" si="578"/>
        <v>4.8076923076923084</v>
      </c>
      <c r="K731" s="69">
        <f t="shared" si="578"/>
        <v>4</v>
      </c>
      <c r="L731" s="69">
        <f>IFERROR(F731/SUM(F728:F735,F929:F936)*100,"")</f>
        <v>2.083333333333333</v>
      </c>
      <c r="M731" s="69" t="str">
        <f>IFERROR(G731/SUM(G728:G735,G929:G936)*100,"")</f>
        <v/>
      </c>
    </row>
    <row r="732" spans="1:13" ht="12" customHeight="1" x14ac:dyDescent="0.15">
      <c r="A732" s="50" t="s">
        <v>187</v>
      </c>
      <c r="B732" s="53"/>
      <c r="C732" s="53">
        <v>1</v>
      </c>
      <c r="D732" s="53">
        <v>3</v>
      </c>
      <c r="E732" s="53">
        <v>3</v>
      </c>
      <c r="F732" s="53">
        <v>3</v>
      </c>
      <c r="G732" s="59"/>
      <c r="H732" s="69" t="str">
        <f t="shared" ref="H732:K732" si="579">IFERROR(B732/SUM(B728:B735,B929:B936)*100,"")</f>
        <v/>
      </c>
      <c r="I732" s="69">
        <f t="shared" si="579"/>
        <v>1.9230769230769231</v>
      </c>
      <c r="J732" s="69">
        <f t="shared" si="579"/>
        <v>2.8846153846153846</v>
      </c>
      <c r="K732" s="69">
        <f t="shared" si="579"/>
        <v>3</v>
      </c>
      <c r="L732" s="69">
        <f>IFERROR(F732/SUM(F728:F735,F929:F936)*100,"")</f>
        <v>3.125</v>
      </c>
      <c r="M732" s="69" t="str">
        <f>IFERROR(G732/SUM(G728:G735,G929:G936)*100,"")</f>
        <v/>
      </c>
    </row>
    <row r="733" spans="1:13" ht="12" customHeight="1" x14ac:dyDescent="0.15">
      <c r="A733" s="50" t="s">
        <v>188</v>
      </c>
      <c r="B733" s="53"/>
      <c r="C733" s="53">
        <v>5</v>
      </c>
      <c r="D733" s="53">
        <v>7</v>
      </c>
      <c r="E733" s="53">
        <v>8</v>
      </c>
      <c r="F733" s="53">
        <v>7</v>
      </c>
      <c r="G733" s="59"/>
      <c r="H733" s="69" t="str">
        <f t="shared" ref="H733:K733" si="580">IFERROR(B733/SUM(B728:B735,B929:B936)*100,"")</f>
        <v/>
      </c>
      <c r="I733" s="69">
        <f t="shared" si="580"/>
        <v>9.6153846153846168</v>
      </c>
      <c r="J733" s="69">
        <f t="shared" si="580"/>
        <v>6.7307692307692308</v>
      </c>
      <c r="K733" s="69">
        <f t="shared" si="580"/>
        <v>8</v>
      </c>
      <c r="L733" s="69">
        <f>IFERROR(F733/SUM(F728:F735,F929:F936)*100,"")</f>
        <v>7.291666666666667</v>
      </c>
      <c r="M733" s="69" t="str">
        <f>IFERROR(G733/SUM(G728:G735,G929:G936)*100,"")</f>
        <v/>
      </c>
    </row>
    <row r="734" spans="1:13" ht="12" customHeight="1" x14ac:dyDescent="0.15">
      <c r="A734" s="50" t="s">
        <v>198</v>
      </c>
      <c r="B734" s="53"/>
      <c r="C734" s="53"/>
      <c r="D734" s="53"/>
      <c r="E734" s="53"/>
      <c r="F734" s="53">
        <v>1</v>
      </c>
      <c r="G734" s="59"/>
      <c r="H734" s="69" t="str">
        <f t="shared" ref="H734:K734" si="581">IFERROR(B734/SUM(B728:B735,B929:B936)*100,"")</f>
        <v/>
      </c>
      <c r="I734" s="69">
        <f t="shared" si="581"/>
        <v>0</v>
      </c>
      <c r="J734" s="69">
        <f t="shared" si="581"/>
        <v>0</v>
      </c>
      <c r="K734" s="69">
        <f t="shared" si="581"/>
        <v>0</v>
      </c>
      <c r="L734" s="69">
        <f>IFERROR(F734/SUM(F728:F735,F929:F936)*100,"")</f>
        <v>1.0416666666666665</v>
      </c>
      <c r="M734" s="69" t="str">
        <f>IFERROR(G734/SUM(G728:G735,G929:G936)*100,"")</f>
        <v/>
      </c>
    </row>
    <row r="735" spans="1:13" ht="12" customHeight="1" x14ac:dyDescent="0.15">
      <c r="A735" s="50" t="s">
        <v>190</v>
      </c>
      <c r="B735" s="53"/>
      <c r="C735" s="53">
        <v>8</v>
      </c>
      <c r="D735" s="53">
        <v>21</v>
      </c>
      <c r="E735" s="53">
        <v>20</v>
      </c>
      <c r="F735" s="53">
        <v>21</v>
      </c>
      <c r="G735" s="59"/>
      <c r="H735" s="69" t="str">
        <f t="shared" ref="H735:K735" si="582">IFERROR(B735/SUM(B728:B735,B929:B936)*100,"")</f>
        <v/>
      </c>
      <c r="I735" s="69">
        <f t="shared" si="582"/>
        <v>15.384615384615385</v>
      </c>
      <c r="J735" s="69">
        <f t="shared" si="582"/>
        <v>20.192307692307693</v>
      </c>
      <c r="K735" s="69">
        <f t="shared" si="582"/>
        <v>20</v>
      </c>
      <c r="L735" s="69">
        <f>IFERROR(F735/SUM(F728:F735,F929:F936)*100,"")</f>
        <v>21.875</v>
      </c>
      <c r="M735" s="69" t="str">
        <f>IFERROR(G735/SUM(G728:G735,G929:G936)*100,"")</f>
        <v/>
      </c>
    </row>
    <row r="736" spans="1:13" s="6" customFormat="1" x14ac:dyDescent="0.15">
      <c r="B736" s="44"/>
      <c r="C736" s="44"/>
      <c r="D736" s="44"/>
      <c r="E736" s="44"/>
      <c r="F736" s="44"/>
      <c r="G736" s="44"/>
    </row>
    <row r="737" spans="1:13" ht="12" customHeight="1" x14ac:dyDescent="0.15">
      <c r="A737" s="6"/>
      <c r="B737" s="99"/>
      <c r="C737" s="100"/>
      <c r="D737" s="100" t="s">
        <v>178</v>
      </c>
      <c r="E737" s="100"/>
      <c r="F737" s="100"/>
      <c r="G737" s="101"/>
      <c r="H737" s="99"/>
      <c r="I737" s="100"/>
      <c r="J737" s="100" t="s">
        <v>179</v>
      </c>
      <c r="K737" s="100"/>
      <c r="L737" s="100"/>
      <c r="M737" s="101"/>
    </row>
    <row r="738" spans="1:13" ht="12" customHeight="1" x14ac:dyDescent="0.15">
      <c r="A738" s="6"/>
      <c r="B738" s="2" t="s">
        <v>33</v>
      </c>
      <c r="C738" s="2" t="s">
        <v>34</v>
      </c>
      <c r="D738" s="2" t="s">
        <v>35</v>
      </c>
      <c r="E738" s="2" t="s">
        <v>36</v>
      </c>
      <c r="F738" s="2" t="s">
        <v>37</v>
      </c>
      <c r="G738" s="2" t="s">
        <v>38</v>
      </c>
      <c r="H738" s="2" t="s">
        <v>33</v>
      </c>
      <c r="I738" s="2" t="s">
        <v>34</v>
      </c>
      <c r="J738" s="2" t="s">
        <v>35</v>
      </c>
      <c r="K738" s="2" t="s">
        <v>36</v>
      </c>
      <c r="L738" s="2" t="s">
        <v>37</v>
      </c>
      <c r="M738" s="2" t="s">
        <v>37</v>
      </c>
    </row>
    <row r="739" spans="1:13" ht="12" customHeight="1" x14ac:dyDescent="0.15">
      <c r="A739" s="48" t="s">
        <v>115</v>
      </c>
      <c r="B739" s="49"/>
      <c r="C739" s="49"/>
      <c r="D739" s="49"/>
      <c r="E739" s="49"/>
      <c r="F739" s="49"/>
      <c r="G739" s="49"/>
      <c r="H739" s="5"/>
      <c r="I739" s="5"/>
      <c r="J739" s="5"/>
      <c r="K739" s="5"/>
      <c r="L739" s="5"/>
      <c r="M739" s="13"/>
    </row>
    <row r="740" spans="1:13" ht="12" customHeight="1" x14ac:dyDescent="0.15">
      <c r="A740" s="90" t="s">
        <v>182</v>
      </c>
      <c r="B740" s="91">
        <v>4</v>
      </c>
      <c r="C740" s="91">
        <v>7</v>
      </c>
      <c r="D740" s="91">
        <v>7</v>
      </c>
      <c r="E740" s="91">
        <v>9</v>
      </c>
      <c r="F740" s="91">
        <v>7</v>
      </c>
      <c r="G740" s="92"/>
      <c r="H740" s="69">
        <f t="shared" ref="H740:K740" si="583">(B740/SUM(B740:B749)*100)</f>
        <v>9.5238095238095237</v>
      </c>
      <c r="I740" s="69">
        <f t="shared" si="583"/>
        <v>14.000000000000002</v>
      </c>
      <c r="J740" s="69">
        <f t="shared" si="583"/>
        <v>13.461538461538462</v>
      </c>
      <c r="K740" s="69">
        <f t="shared" si="583"/>
        <v>16.981132075471699</v>
      </c>
      <c r="L740" s="69">
        <f>(F740/SUM(F740:F749)*100)</f>
        <v>13.725490196078432</v>
      </c>
      <c r="M740" s="69" t="e">
        <f>(G740/SUM(G740:G749)*100)</f>
        <v>#DIV/0!</v>
      </c>
    </row>
    <row r="741" spans="1:13" ht="12" customHeight="1" x14ac:dyDescent="0.15">
      <c r="A741" s="50" t="s">
        <v>183</v>
      </c>
      <c r="B741" s="53">
        <v>1</v>
      </c>
      <c r="C741" s="53"/>
      <c r="D741" s="53"/>
      <c r="E741" s="53"/>
      <c r="F741" s="53"/>
      <c r="G741" s="59"/>
      <c r="H741" s="14">
        <f t="shared" ref="H741:K741" si="584">(B741/SUM(B740:B749)*100)</f>
        <v>2.3809523809523809</v>
      </c>
      <c r="I741" s="14">
        <f t="shared" si="584"/>
        <v>0</v>
      </c>
      <c r="J741" s="14">
        <f t="shared" si="584"/>
        <v>0</v>
      </c>
      <c r="K741" s="14">
        <f t="shared" si="584"/>
        <v>0</v>
      </c>
      <c r="L741" s="14">
        <f>(F741/SUM(F740:F749)*100)</f>
        <v>0</v>
      </c>
      <c r="M741" s="14" t="e">
        <f>(G741/SUM(G740:G749)*100)</f>
        <v>#DIV/0!</v>
      </c>
    </row>
    <row r="742" spans="1:13" ht="12" customHeight="1" x14ac:dyDescent="0.15">
      <c r="A742" s="50" t="s">
        <v>184</v>
      </c>
      <c r="B742" s="53">
        <v>1</v>
      </c>
      <c r="C742" s="53">
        <v>1</v>
      </c>
      <c r="D742" s="53"/>
      <c r="E742" s="53">
        <v>1</v>
      </c>
      <c r="F742" s="53">
        <v>1</v>
      </c>
      <c r="G742" s="59"/>
      <c r="H742" s="14">
        <f t="shared" ref="H742:K742" si="585">(B742/SUM(B740:B749)*100)</f>
        <v>2.3809523809523809</v>
      </c>
      <c r="I742" s="14">
        <f t="shared" si="585"/>
        <v>2</v>
      </c>
      <c r="J742" s="14">
        <f t="shared" si="585"/>
        <v>0</v>
      </c>
      <c r="K742" s="14">
        <f t="shared" si="585"/>
        <v>1.8867924528301887</v>
      </c>
      <c r="L742" s="14">
        <f>(F742/SUM(F740:F749)*100)</f>
        <v>1.9607843137254901</v>
      </c>
      <c r="M742" s="14" t="e">
        <f>(G742/SUM(G740:G749)*100)</f>
        <v>#DIV/0!</v>
      </c>
    </row>
    <row r="743" spans="1:13" ht="12" customHeight="1" x14ac:dyDescent="0.15">
      <c r="A743" s="50" t="s">
        <v>185</v>
      </c>
      <c r="B743" s="53">
        <v>3</v>
      </c>
      <c r="C743" s="53">
        <v>3</v>
      </c>
      <c r="D743" s="53">
        <v>6</v>
      </c>
      <c r="E743" s="53">
        <v>6</v>
      </c>
      <c r="F743" s="53">
        <v>5</v>
      </c>
      <c r="G743" s="59"/>
      <c r="H743" s="14">
        <f t="shared" ref="H743:K743" si="586">(B743/SUM(B740:B749)*100)</f>
        <v>7.1428571428571423</v>
      </c>
      <c r="I743" s="14">
        <f t="shared" si="586"/>
        <v>6</v>
      </c>
      <c r="J743" s="14">
        <f t="shared" si="586"/>
        <v>11.538461538461538</v>
      </c>
      <c r="K743" s="14">
        <f t="shared" si="586"/>
        <v>11.320754716981133</v>
      </c>
      <c r="L743" s="14">
        <f>(F743/SUM(F740:F749)*100)</f>
        <v>9.8039215686274517</v>
      </c>
      <c r="M743" s="14" t="e">
        <f>(G743/SUM(G740:G749)*100)</f>
        <v>#DIV/0!</v>
      </c>
    </row>
    <row r="744" spans="1:13" ht="12" customHeight="1" x14ac:dyDescent="0.15">
      <c r="A744" s="50" t="s">
        <v>186</v>
      </c>
      <c r="B744" s="53">
        <v>2</v>
      </c>
      <c r="C744" s="53">
        <v>2</v>
      </c>
      <c r="D744" s="53">
        <v>4</v>
      </c>
      <c r="E744" s="53">
        <v>3</v>
      </c>
      <c r="F744" s="53">
        <v>2</v>
      </c>
      <c r="G744" s="59"/>
      <c r="H744" s="14">
        <f t="shared" ref="H744:K744" si="587">(B744/SUM(B740:B749)*100)</f>
        <v>4.7619047619047619</v>
      </c>
      <c r="I744" s="14">
        <f t="shared" si="587"/>
        <v>4</v>
      </c>
      <c r="J744" s="14">
        <f t="shared" si="587"/>
        <v>7.6923076923076925</v>
      </c>
      <c r="K744" s="14">
        <f t="shared" si="587"/>
        <v>5.6603773584905666</v>
      </c>
      <c r="L744" s="14">
        <f>(F744/SUM(F740:F749)*100)</f>
        <v>3.9215686274509802</v>
      </c>
      <c r="M744" s="14" t="e">
        <f>(G744/SUM(G740:G749)*100)</f>
        <v>#DIV/0!</v>
      </c>
    </row>
    <row r="745" spans="1:13" ht="12" customHeight="1" x14ac:dyDescent="0.15">
      <c r="A745" s="50" t="s">
        <v>187</v>
      </c>
      <c r="B745" s="53">
        <v>2</v>
      </c>
      <c r="C745" s="53">
        <v>2</v>
      </c>
      <c r="D745" s="53">
        <v>2</v>
      </c>
      <c r="E745" s="53">
        <v>2</v>
      </c>
      <c r="F745" s="53">
        <v>2</v>
      </c>
      <c r="G745" s="59"/>
      <c r="H745" s="14">
        <f t="shared" ref="H745:K745" si="588">(B745/SUM(B740:B749)*100)</f>
        <v>4.7619047619047619</v>
      </c>
      <c r="I745" s="14">
        <f t="shared" si="588"/>
        <v>4</v>
      </c>
      <c r="J745" s="14">
        <f t="shared" si="588"/>
        <v>3.8461538461538463</v>
      </c>
      <c r="K745" s="14">
        <f t="shared" si="588"/>
        <v>3.7735849056603774</v>
      </c>
      <c r="L745" s="14">
        <f>(F745/SUM(F740:F749)*100)</f>
        <v>3.9215686274509802</v>
      </c>
      <c r="M745" s="14" t="e">
        <f>(G745/SUM(G740:G749)*100)</f>
        <v>#DIV/0!</v>
      </c>
    </row>
    <row r="746" spans="1:13" ht="12" customHeight="1" x14ac:dyDescent="0.15">
      <c r="A746" s="50" t="s">
        <v>188</v>
      </c>
      <c r="B746" s="53">
        <v>5</v>
      </c>
      <c r="C746" s="53">
        <v>4</v>
      </c>
      <c r="D746" s="53">
        <v>2</v>
      </c>
      <c r="E746" s="53">
        <v>4</v>
      </c>
      <c r="F746" s="53">
        <v>3</v>
      </c>
      <c r="G746" s="59"/>
      <c r="H746" s="14">
        <f t="shared" ref="H746:K746" si="589">(B746/SUM(B740:B749)*100)</f>
        <v>11.904761904761903</v>
      </c>
      <c r="I746" s="14">
        <f t="shared" si="589"/>
        <v>8</v>
      </c>
      <c r="J746" s="14">
        <f t="shared" si="589"/>
        <v>3.8461538461538463</v>
      </c>
      <c r="K746" s="14">
        <f t="shared" si="589"/>
        <v>7.5471698113207548</v>
      </c>
      <c r="L746" s="14">
        <f>(F746/SUM(F740:F749)*100)</f>
        <v>5.8823529411764701</v>
      </c>
      <c r="M746" s="14" t="e">
        <f>(G746/SUM(G740:G749)*100)</f>
        <v>#DIV/0!</v>
      </c>
    </row>
    <row r="747" spans="1:13" ht="12" customHeight="1" x14ac:dyDescent="0.15">
      <c r="A747" s="50" t="s">
        <v>198</v>
      </c>
      <c r="B747" s="53"/>
      <c r="C747" s="53"/>
      <c r="D747" s="53"/>
      <c r="E747" s="53"/>
      <c r="F747" s="53">
        <v>1</v>
      </c>
      <c r="G747" s="59"/>
      <c r="H747" s="14">
        <f t="shared" ref="H747:K747" si="590">(B747/SUM(B740:B749)*100)</f>
        <v>0</v>
      </c>
      <c r="I747" s="14">
        <f t="shared" si="590"/>
        <v>0</v>
      </c>
      <c r="J747" s="14">
        <f t="shared" si="590"/>
        <v>0</v>
      </c>
      <c r="K747" s="14">
        <f t="shared" si="590"/>
        <v>0</v>
      </c>
      <c r="L747" s="14">
        <f>(F747/SUM(F740:F749)*100)</f>
        <v>1.9607843137254901</v>
      </c>
      <c r="M747" s="14" t="e">
        <f>(G747/SUM(G740:G749)*100)</f>
        <v>#DIV/0!</v>
      </c>
    </row>
    <row r="748" spans="1:13" ht="12" customHeight="1" x14ac:dyDescent="0.15">
      <c r="A748" s="50" t="s">
        <v>189</v>
      </c>
      <c r="B748" s="53">
        <v>4</v>
      </c>
      <c r="C748" s="53">
        <v>14</v>
      </c>
      <c r="D748" s="53">
        <v>13</v>
      </c>
      <c r="E748" s="53">
        <v>10</v>
      </c>
      <c r="F748" s="53">
        <v>12</v>
      </c>
      <c r="G748" s="59"/>
      <c r="H748" s="14">
        <f t="shared" ref="H748:K748" si="591">(B748/SUM(B740:B749)*100)</f>
        <v>9.5238095238095237</v>
      </c>
      <c r="I748" s="14">
        <f t="shared" si="591"/>
        <v>28.000000000000004</v>
      </c>
      <c r="J748" s="14">
        <f t="shared" si="591"/>
        <v>25</v>
      </c>
      <c r="K748" s="14">
        <f t="shared" si="591"/>
        <v>18.867924528301888</v>
      </c>
      <c r="L748" s="14">
        <f>(F748/SUM(F740:F749)*100)</f>
        <v>23.52941176470588</v>
      </c>
      <c r="M748" s="14" t="e">
        <f>(G748/SUM(G740:G749)*100)</f>
        <v>#DIV/0!</v>
      </c>
    </row>
    <row r="749" spans="1:13" ht="12" customHeight="1" x14ac:dyDescent="0.15">
      <c r="A749" s="50" t="s">
        <v>190</v>
      </c>
      <c r="B749" s="53">
        <v>20</v>
      </c>
      <c r="C749" s="53">
        <v>17</v>
      </c>
      <c r="D749" s="53">
        <v>18</v>
      </c>
      <c r="E749" s="53">
        <v>18</v>
      </c>
      <c r="F749" s="53">
        <v>18</v>
      </c>
      <c r="G749" s="59"/>
      <c r="H749" s="14">
        <f t="shared" ref="H749:K749" si="592">(B749/SUM(B740:B749)*100)</f>
        <v>47.619047619047613</v>
      </c>
      <c r="I749" s="14">
        <f t="shared" si="592"/>
        <v>34</v>
      </c>
      <c r="J749" s="14">
        <f t="shared" si="592"/>
        <v>34.615384615384613</v>
      </c>
      <c r="K749" s="14">
        <f t="shared" si="592"/>
        <v>33.962264150943398</v>
      </c>
      <c r="L749" s="14">
        <f>(F749/SUM(F740:F749)*100)</f>
        <v>35.294117647058826</v>
      </c>
      <c r="M749" s="14" t="e">
        <f>(G749/SUM(G740:G749)*100)</f>
        <v>#DIV/0!</v>
      </c>
    </row>
    <row r="750" spans="1:13" ht="12" customHeight="1" x14ac:dyDescent="0.15">
      <c r="A750" s="48" t="s">
        <v>116</v>
      </c>
      <c r="B750" s="49"/>
      <c r="C750" s="49"/>
      <c r="D750" s="49"/>
      <c r="E750" s="49"/>
      <c r="F750" s="49"/>
      <c r="G750" s="49"/>
      <c r="H750" s="5"/>
      <c r="I750" s="5"/>
      <c r="J750" s="5"/>
      <c r="K750" s="5"/>
      <c r="L750" s="5"/>
      <c r="M750" s="13"/>
    </row>
    <row r="751" spans="1:13" ht="12" customHeight="1" x14ac:dyDescent="0.15">
      <c r="A751" s="90" t="s">
        <v>182</v>
      </c>
      <c r="B751" s="91">
        <v>6</v>
      </c>
      <c r="C751" s="91">
        <v>9</v>
      </c>
      <c r="D751" s="91">
        <v>8</v>
      </c>
      <c r="E751" s="91">
        <v>8</v>
      </c>
      <c r="F751" s="91">
        <v>8</v>
      </c>
      <c r="G751" s="92"/>
      <c r="H751" s="69">
        <f t="shared" ref="H751:K751" si="593">(B751/SUM(B751:B760)*100)</f>
        <v>13.636363636363635</v>
      </c>
      <c r="I751" s="69">
        <f t="shared" si="593"/>
        <v>16.666666666666664</v>
      </c>
      <c r="J751" s="69">
        <f t="shared" si="593"/>
        <v>15.09433962264151</v>
      </c>
      <c r="K751" s="69">
        <f t="shared" si="593"/>
        <v>15.09433962264151</v>
      </c>
      <c r="L751" s="69">
        <f>(F751/SUM(F751:F760)*100)</f>
        <v>16.666666666666664</v>
      </c>
      <c r="M751" s="69" t="e">
        <f>(G751/SUM(G751:G760)*100)</f>
        <v>#DIV/0!</v>
      </c>
    </row>
    <row r="752" spans="1:13" ht="12" customHeight="1" x14ac:dyDescent="0.15">
      <c r="A752" s="50" t="s">
        <v>183</v>
      </c>
      <c r="B752" s="53">
        <v>1</v>
      </c>
      <c r="C752" s="53"/>
      <c r="D752" s="53"/>
      <c r="E752" s="53"/>
      <c r="F752" s="53"/>
      <c r="G752" s="59"/>
      <c r="H752" s="14">
        <f t="shared" ref="H752:K752" si="594">(B752/SUM(B751:B760)*100)</f>
        <v>2.2727272727272729</v>
      </c>
      <c r="I752" s="14">
        <f t="shared" si="594"/>
        <v>0</v>
      </c>
      <c r="J752" s="14">
        <f t="shared" si="594"/>
        <v>0</v>
      </c>
      <c r="K752" s="14">
        <f t="shared" si="594"/>
        <v>0</v>
      </c>
      <c r="L752" s="14">
        <f>(F752/SUM(F751:F760)*100)</f>
        <v>0</v>
      </c>
      <c r="M752" s="14" t="e">
        <f>(G752/SUM(G751:G760)*100)</f>
        <v>#DIV/0!</v>
      </c>
    </row>
    <row r="753" spans="1:13" ht="12" customHeight="1" x14ac:dyDescent="0.15">
      <c r="A753" s="50" t="s">
        <v>184</v>
      </c>
      <c r="B753" s="53">
        <v>2</v>
      </c>
      <c r="C753" s="53">
        <v>4</v>
      </c>
      <c r="D753" s="53">
        <v>3</v>
      </c>
      <c r="E753" s="53">
        <v>1</v>
      </c>
      <c r="F753" s="53"/>
      <c r="G753" s="59"/>
      <c r="H753" s="14">
        <f t="shared" ref="H753:K753" si="595">(B753/SUM(B751:B760)*100)</f>
        <v>4.5454545454545459</v>
      </c>
      <c r="I753" s="14">
        <f t="shared" si="595"/>
        <v>7.4074074074074066</v>
      </c>
      <c r="J753" s="14">
        <f t="shared" si="595"/>
        <v>5.6603773584905666</v>
      </c>
      <c r="K753" s="14">
        <f t="shared" si="595"/>
        <v>1.8867924528301887</v>
      </c>
      <c r="L753" s="14">
        <f>(F753/SUM(F751:F760)*100)</f>
        <v>0</v>
      </c>
      <c r="M753" s="14" t="e">
        <f>(G753/SUM(G751:G760)*100)</f>
        <v>#DIV/0!</v>
      </c>
    </row>
    <row r="754" spans="1:13" ht="12" customHeight="1" x14ac:dyDescent="0.15">
      <c r="A754" s="50" t="s">
        <v>185</v>
      </c>
      <c r="B754" s="53">
        <v>3</v>
      </c>
      <c r="C754" s="53">
        <v>4</v>
      </c>
      <c r="D754" s="53">
        <v>6</v>
      </c>
      <c r="E754" s="53">
        <v>7</v>
      </c>
      <c r="F754" s="53">
        <v>6</v>
      </c>
      <c r="G754" s="59"/>
      <c r="H754" s="14">
        <f t="shared" ref="H754:K754" si="596">(B754/SUM(B751:B760)*100)</f>
        <v>6.8181818181818175</v>
      </c>
      <c r="I754" s="14">
        <f t="shared" si="596"/>
        <v>7.4074074074074066</v>
      </c>
      <c r="J754" s="14">
        <f t="shared" si="596"/>
        <v>11.320754716981133</v>
      </c>
      <c r="K754" s="14">
        <f t="shared" si="596"/>
        <v>13.20754716981132</v>
      </c>
      <c r="L754" s="14">
        <f>(F754/SUM(F751:F760)*100)</f>
        <v>12.5</v>
      </c>
      <c r="M754" s="14" t="e">
        <f>(G754/SUM(G751:G760)*100)</f>
        <v>#DIV/0!</v>
      </c>
    </row>
    <row r="755" spans="1:13" ht="12" customHeight="1" x14ac:dyDescent="0.15">
      <c r="A755" s="50" t="s">
        <v>186</v>
      </c>
      <c r="B755" s="53">
        <v>3</v>
      </c>
      <c r="C755" s="53">
        <v>3</v>
      </c>
      <c r="D755" s="53">
        <v>3</v>
      </c>
      <c r="E755" s="53">
        <v>2</v>
      </c>
      <c r="F755" s="53">
        <v>1</v>
      </c>
      <c r="G755" s="59"/>
      <c r="H755" s="14">
        <f t="shared" ref="H755:K755" si="597">(B755/SUM(B751:B760)*100)</f>
        <v>6.8181818181818175</v>
      </c>
      <c r="I755" s="14">
        <f t="shared" si="597"/>
        <v>5.5555555555555554</v>
      </c>
      <c r="J755" s="14">
        <f t="shared" si="597"/>
        <v>5.6603773584905666</v>
      </c>
      <c r="K755" s="14">
        <f t="shared" si="597"/>
        <v>3.7735849056603774</v>
      </c>
      <c r="L755" s="14">
        <f>(F755/SUM(F751:F760)*100)</f>
        <v>2.083333333333333</v>
      </c>
      <c r="M755" s="14" t="e">
        <f>(G755/SUM(G751:G760)*100)</f>
        <v>#DIV/0!</v>
      </c>
    </row>
    <row r="756" spans="1:13" ht="12" customHeight="1" x14ac:dyDescent="0.15">
      <c r="A756" s="50" t="s">
        <v>187</v>
      </c>
      <c r="B756" s="53"/>
      <c r="C756" s="53">
        <v>1</v>
      </c>
      <c r="D756" s="53">
        <v>1</v>
      </c>
      <c r="E756" s="53">
        <v>2</v>
      </c>
      <c r="F756" s="53">
        <v>2</v>
      </c>
      <c r="G756" s="59"/>
      <c r="H756" s="14">
        <f t="shared" ref="H756:K756" si="598">(B756/SUM(B751:B760)*100)</f>
        <v>0</v>
      </c>
      <c r="I756" s="14">
        <f t="shared" si="598"/>
        <v>1.8518518518518516</v>
      </c>
      <c r="J756" s="14">
        <f t="shared" si="598"/>
        <v>1.8867924528301887</v>
      </c>
      <c r="K756" s="14">
        <f t="shared" si="598"/>
        <v>3.7735849056603774</v>
      </c>
      <c r="L756" s="14">
        <f>(F756/SUM(F751:F760)*100)</f>
        <v>4.1666666666666661</v>
      </c>
      <c r="M756" s="14" t="e">
        <f>(G756/SUM(G751:G760)*100)</f>
        <v>#DIV/0!</v>
      </c>
    </row>
    <row r="757" spans="1:13" ht="12" customHeight="1" x14ac:dyDescent="0.15">
      <c r="A757" s="50" t="s">
        <v>188</v>
      </c>
      <c r="B757" s="53">
        <v>4</v>
      </c>
      <c r="C757" s="53">
        <v>5</v>
      </c>
      <c r="D757" s="53">
        <v>3</v>
      </c>
      <c r="E757" s="53">
        <v>5</v>
      </c>
      <c r="F757" s="53">
        <v>4</v>
      </c>
      <c r="G757" s="59"/>
      <c r="H757" s="14">
        <f t="shared" ref="H757:K757" si="599">(B757/SUM(B751:B760)*100)</f>
        <v>9.0909090909090917</v>
      </c>
      <c r="I757" s="14">
        <f t="shared" si="599"/>
        <v>9.2592592592592595</v>
      </c>
      <c r="J757" s="14">
        <f t="shared" si="599"/>
        <v>5.6603773584905666</v>
      </c>
      <c r="K757" s="14">
        <f t="shared" si="599"/>
        <v>9.433962264150944</v>
      </c>
      <c r="L757" s="14">
        <f>(F757/SUM(F751:F760)*100)</f>
        <v>8.3333333333333321</v>
      </c>
      <c r="M757" s="14" t="e">
        <f>(G757/SUM(G751:G760)*100)</f>
        <v>#DIV/0!</v>
      </c>
    </row>
    <row r="758" spans="1:13" ht="12" customHeight="1" x14ac:dyDescent="0.15">
      <c r="A758" s="50" t="s">
        <v>198</v>
      </c>
      <c r="B758" s="53"/>
      <c r="C758" s="53"/>
      <c r="D758" s="53"/>
      <c r="E758" s="53"/>
      <c r="F758" s="53">
        <v>1</v>
      </c>
      <c r="G758" s="59"/>
      <c r="H758" s="14">
        <f t="shared" ref="H758:K758" si="600">(B758/SUM(B751:B760)*100)</f>
        <v>0</v>
      </c>
      <c r="I758" s="14">
        <f t="shared" si="600"/>
        <v>0</v>
      </c>
      <c r="J758" s="14">
        <f t="shared" si="600"/>
        <v>0</v>
      </c>
      <c r="K758" s="14">
        <f t="shared" si="600"/>
        <v>0</v>
      </c>
      <c r="L758" s="14">
        <f>(F758/SUM(F751:F760)*100)</f>
        <v>2.083333333333333</v>
      </c>
      <c r="M758" s="14" t="e">
        <f>(G758/SUM(G751:G760)*100)</f>
        <v>#DIV/0!</v>
      </c>
    </row>
    <row r="759" spans="1:13" ht="12" customHeight="1" x14ac:dyDescent="0.15">
      <c r="A759" s="50" t="s">
        <v>189</v>
      </c>
      <c r="B759" s="53">
        <v>7</v>
      </c>
      <c r="C759" s="53">
        <v>12</v>
      </c>
      <c r="D759" s="53">
        <v>14</v>
      </c>
      <c r="E759" s="53">
        <v>12</v>
      </c>
      <c r="F759" s="53">
        <v>12</v>
      </c>
      <c r="G759" s="59"/>
      <c r="H759" s="14">
        <f t="shared" ref="H759:K759" si="601">(B759/SUM(B751:B760)*100)</f>
        <v>15.909090909090908</v>
      </c>
      <c r="I759" s="14">
        <f t="shared" si="601"/>
        <v>22.222222222222221</v>
      </c>
      <c r="J759" s="14">
        <f t="shared" si="601"/>
        <v>26.415094339622641</v>
      </c>
      <c r="K759" s="14">
        <f t="shared" si="601"/>
        <v>22.641509433962266</v>
      </c>
      <c r="L759" s="14">
        <f>(F759/SUM(F751:F760)*100)</f>
        <v>25</v>
      </c>
      <c r="M759" s="14" t="e">
        <f>(G759/SUM(G751:G760)*100)</f>
        <v>#DIV/0!</v>
      </c>
    </row>
    <row r="760" spans="1:13" ht="12" customHeight="1" x14ac:dyDescent="0.15">
      <c r="A760" s="55" t="s">
        <v>190</v>
      </c>
      <c r="B760" s="56">
        <v>18</v>
      </c>
      <c r="C760" s="56">
        <v>16</v>
      </c>
      <c r="D760" s="56">
        <v>15</v>
      </c>
      <c r="E760" s="56">
        <v>16</v>
      </c>
      <c r="F760" s="56">
        <v>14</v>
      </c>
      <c r="G760" s="60"/>
      <c r="H760" s="57">
        <f t="shared" ref="H760:K760" si="602">(B760/SUM(B751:B760)*100)</f>
        <v>40.909090909090914</v>
      </c>
      <c r="I760" s="57">
        <f t="shared" si="602"/>
        <v>29.629629629629626</v>
      </c>
      <c r="J760" s="57">
        <f t="shared" si="602"/>
        <v>28.30188679245283</v>
      </c>
      <c r="K760" s="57">
        <f t="shared" si="602"/>
        <v>30.188679245283019</v>
      </c>
      <c r="L760" s="57">
        <f>(F760/SUM(F751:F760)*100)</f>
        <v>29.166666666666668</v>
      </c>
      <c r="M760" s="57" t="e">
        <f>(G760/SUM(G751:G760)*100)</f>
        <v>#DIV/0!</v>
      </c>
    </row>
    <row r="761" spans="1:13" ht="12" customHeight="1" x14ac:dyDescent="0.15">
      <c r="A761" s="48" t="s">
        <v>117</v>
      </c>
      <c r="B761" s="49"/>
      <c r="C761" s="49"/>
      <c r="D761" s="49"/>
      <c r="E761" s="49"/>
      <c r="F761" s="49"/>
      <c r="G761" s="49"/>
      <c r="H761" s="5"/>
      <c r="I761" s="5"/>
      <c r="J761" s="5"/>
      <c r="K761" s="5"/>
      <c r="L761" s="5"/>
      <c r="M761" s="13"/>
    </row>
    <row r="762" spans="1:13" ht="12" customHeight="1" x14ac:dyDescent="0.15">
      <c r="A762" s="90" t="s">
        <v>182</v>
      </c>
      <c r="B762" s="91">
        <v>7</v>
      </c>
      <c r="C762" s="91">
        <v>11</v>
      </c>
      <c r="D762" s="91">
        <v>6</v>
      </c>
      <c r="E762" s="91">
        <v>7</v>
      </c>
      <c r="F762" s="91">
        <v>7</v>
      </c>
      <c r="G762" s="92"/>
      <c r="H762" s="69">
        <f t="shared" ref="H762:K762" si="603">(B762/SUM(B762:B772)*100)</f>
        <v>9.8591549295774641</v>
      </c>
      <c r="I762" s="69">
        <f t="shared" si="603"/>
        <v>15.068493150684931</v>
      </c>
      <c r="J762" s="69">
        <f t="shared" si="603"/>
        <v>9.67741935483871</v>
      </c>
      <c r="K762" s="69">
        <f t="shared" si="603"/>
        <v>10.9375</v>
      </c>
      <c r="L762" s="69">
        <f>(F762/SUM(F762:F772)*100)</f>
        <v>10.44776119402985</v>
      </c>
      <c r="M762" s="69" t="e">
        <f>(G762/SUM(G762:G772)*100)</f>
        <v>#DIV/0!</v>
      </c>
    </row>
    <row r="763" spans="1:13" ht="12" customHeight="1" x14ac:dyDescent="0.15">
      <c r="A763" s="50" t="s">
        <v>183</v>
      </c>
      <c r="B763" s="53">
        <v>1</v>
      </c>
      <c r="C763" s="53"/>
      <c r="D763" s="53"/>
      <c r="E763" s="53"/>
      <c r="F763" s="53"/>
      <c r="G763" s="59"/>
      <c r="H763" s="14">
        <f t="shared" ref="H763:K763" si="604">(B763/SUM(B762:B772)*100)</f>
        <v>1.4084507042253522</v>
      </c>
      <c r="I763" s="14">
        <f t="shared" si="604"/>
        <v>0</v>
      </c>
      <c r="J763" s="14">
        <f t="shared" si="604"/>
        <v>0</v>
      </c>
      <c r="K763" s="14">
        <f t="shared" si="604"/>
        <v>0</v>
      </c>
      <c r="L763" s="14">
        <f>(F763/SUM(F762:F772)*100)</f>
        <v>0</v>
      </c>
      <c r="M763" s="14" t="e">
        <f>(G763/SUM(G762:G772)*100)</f>
        <v>#DIV/0!</v>
      </c>
    </row>
    <row r="764" spans="1:13" ht="12" customHeight="1" x14ac:dyDescent="0.15">
      <c r="A764" s="50" t="s">
        <v>184</v>
      </c>
      <c r="B764" s="53">
        <v>1</v>
      </c>
      <c r="C764" s="53">
        <v>3</v>
      </c>
      <c r="D764" s="53"/>
      <c r="E764" s="53">
        <v>4</v>
      </c>
      <c r="F764" s="53">
        <v>4</v>
      </c>
      <c r="G764" s="59"/>
      <c r="H764" s="14">
        <f t="shared" ref="H764:K764" si="605">(B764/SUM(B762:B772)*100)</f>
        <v>1.4084507042253522</v>
      </c>
      <c r="I764" s="14">
        <f t="shared" si="605"/>
        <v>4.10958904109589</v>
      </c>
      <c r="J764" s="14">
        <f t="shared" si="605"/>
        <v>0</v>
      </c>
      <c r="K764" s="14">
        <f t="shared" si="605"/>
        <v>6.25</v>
      </c>
      <c r="L764" s="14">
        <f>(F764/SUM(F762:F772)*100)</f>
        <v>5.9701492537313428</v>
      </c>
      <c r="M764" s="14" t="e">
        <f>(G764/SUM(G762:G772)*100)</f>
        <v>#DIV/0!</v>
      </c>
    </row>
    <row r="765" spans="1:13" ht="12" customHeight="1" x14ac:dyDescent="0.15">
      <c r="A765" s="50" t="s">
        <v>194</v>
      </c>
      <c r="B765" s="53">
        <v>1</v>
      </c>
      <c r="C765" s="53"/>
      <c r="D765" s="53"/>
      <c r="E765" s="53"/>
      <c r="F765" s="53"/>
      <c r="G765" s="59"/>
      <c r="H765" s="14">
        <f t="shared" ref="H765:K765" si="606">(B765/SUM(B762:B772)*100)</f>
        <v>1.4084507042253522</v>
      </c>
      <c r="I765" s="14">
        <f t="shared" si="606"/>
        <v>0</v>
      </c>
      <c r="J765" s="14">
        <f t="shared" si="606"/>
        <v>0</v>
      </c>
      <c r="K765" s="14">
        <f t="shared" si="606"/>
        <v>0</v>
      </c>
      <c r="L765" s="14">
        <f>(F765/SUM(F762:F772)*100)</f>
        <v>0</v>
      </c>
      <c r="M765" s="14" t="e">
        <f>(G765/SUM(G762:G772)*100)</f>
        <v>#DIV/0!</v>
      </c>
    </row>
    <row r="766" spans="1:13" ht="12" customHeight="1" x14ac:dyDescent="0.15">
      <c r="A766" s="50" t="s">
        <v>185</v>
      </c>
      <c r="B766" s="53">
        <v>15</v>
      </c>
      <c r="C766" s="53">
        <v>13</v>
      </c>
      <c r="D766" s="53">
        <v>13</v>
      </c>
      <c r="E766" s="53">
        <v>11</v>
      </c>
      <c r="F766" s="53">
        <v>10</v>
      </c>
      <c r="G766" s="59"/>
      <c r="H766" s="14">
        <f t="shared" ref="H766:K766" si="607">(B766/SUM(B762:B772)*100)</f>
        <v>21.12676056338028</v>
      </c>
      <c r="I766" s="14">
        <f t="shared" si="607"/>
        <v>17.80821917808219</v>
      </c>
      <c r="J766" s="14">
        <f t="shared" si="607"/>
        <v>20.967741935483872</v>
      </c>
      <c r="K766" s="14">
        <f t="shared" si="607"/>
        <v>17.1875</v>
      </c>
      <c r="L766" s="14">
        <f>(F766/SUM(F762:F772)*100)</f>
        <v>14.925373134328357</v>
      </c>
      <c r="M766" s="14" t="e">
        <f>(G766/SUM(G762:G772)*100)</f>
        <v>#DIV/0!</v>
      </c>
    </row>
    <row r="767" spans="1:13" ht="12" customHeight="1" x14ac:dyDescent="0.15">
      <c r="A767" s="50" t="s">
        <v>186</v>
      </c>
      <c r="B767" s="53">
        <v>1</v>
      </c>
      <c r="C767" s="53">
        <v>1</v>
      </c>
      <c r="D767" s="53">
        <v>1</v>
      </c>
      <c r="E767" s="53"/>
      <c r="F767" s="53"/>
      <c r="G767" s="59"/>
      <c r="H767" s="14">
        <f t="shared" ref="H767:K767" si="608">(B767/SUM(B762:B772)*100)</f>
        <v>1.4084507042253522</v>
      </c>
      <c r="I767" s="14">
        <f t="shared" si="608"/>
        <v>1.3698630136986301</v>
      </c>
      <c r="J767" s="14">
        <f t="shared" si="608"/>
        <v>1.6129032258064515</v>
      </c>
      <c r="K767" s="14">
        <f t="shared" si="608"/>
        <v>0</v>
      </c>
      <c r="L767" s="14">
        <f>(F767/SUM(F762:F772)*100)</f>
        <v>0</v>
      </c>
      <c r="M767" s="14" t="e">
        <f>(G767/SUM(G762:G772)*100)</f>
        <v>#DIV/0!</v>
      </c>
    </row>
    <row r="768" spans="1:13" ht="12" customHeight="1" x14ac:dyDescent="0.15">
      <c r="A768" s="50" t="s">
        <v>187</v>
      </c>
      <c r="B768" s="53">
        <v>7</v>
      </c>
      <c r="C768" s="53">
        <v>7</v>
      </c>
      <c r="D768" s="53">
        <v>6</v>
      </c>
      <c r="E768" s="53">
        <v>5</v>
      </c>
      <c r="F768" s="53">
        <v>4</v>
      </c>
      <c r="G768" s="59"/>
      <c r="H768" s="14">
        <f t="shared" ref="H768:K768" si="609">(B768/SUM(B762:B772)*100)</f>
        <v>9.8591549295774641</v>
      </c>
      <c r="I768" s="14">
        <f t="shared" si="609"/>
        <v>9.5890410958904102</v>
      </c>
      <c r="J768" s="14">
        <f t="shared" si="609"/>
        <v>9.67741935483871</v>
      </c>
      <c r="K768" s="14">
        <f t="shared" si="609"/>
        <v>7.8125</v>
      </c>
      <c r="L768" s="14">
        <f>(F768/SUM(F762:F772)*100)</f>
        <v>5.9701492537313428</v>
      </c>
      <c r="M768" s="14" t="e">
        <f>(G768/SUM(G762:G772)*100)</f>
        <v>#DIV/0!</v>
      </c>
    </row>
    <row r="769" spans="1:13" ht="12" customHeight="1" x14ac:dyDescent="0.15">
      <c r="A769" s="50" t="s">
        <v>188</v>
      </c>
      <c r="B769" s="53">
        <v>12</v>
      </c>
      <c r="C769" s="53">
        <v>10</v>
      </c>
      <c r="D769" s="53">
        <v>5</v>
      </c>
      <c r="E769" s="53">
        <v>5</v>
      </c>
      <c r="F769" s="53">
        <v>7</v>
      </c>
      <c r="G769" s="59"/>
      <c r="H769" s="14">
        <f t="shared" ref="H769:K769" si="610">(B769/SUM(B762:B772)*100)</f>
        <v>16.901408450704224</v>
      </c>
      <c r="I769" s="14">
        <f t="shared" si="610"/>
        <v>13.698630136986301</v>
      </c>
      <c r="J769" s="14">
        <f t="shared" si="610"/>
        <v>8.064516129032258</v>
      </c>
      <c r="K769" s="14">
        <f t="shared" si="610"/>
        <v>7.8125</v>
      </c>
      <c r="L769" s="14">
        <f>(F769/SUM(F762:F772)*100)</f>
        <v>10.44776119402985</v>
      </c>
      <c r="M769" s="14" t="e">
        <f>(G769/SUM(G762:G772)*100)</f>
        <v>#DIV/0!</v>
      </c>
    </row>
    <row r="770" spans="1:13" ht="12" customHeight="1" x14ac:dyDescent="0.15">
      <c r="A770" s="50" t="s">
        <v>189</v>
      </c>
      <c r="B770" s="53">
        <v>10</v>
      </c>
      <c r="C770" s="53">
        <v>11</v>
      </c>
      <c r="D770" s="53">
        <v>16</v>
      </c>
      <c r="E770" s="53">
        <v>16</v>
      </c>
      <c r="F770" s="53">
        <v>20</v>
      </c>
      <c r="G770" s="59"/>
      <c r="H770" s="14">
        <f t="shared" ref="H770:K770" si="611">(B770/SUM(B762:B772)*100)</f>
        <v>14.084507042253522</v>
      </c>
      <c r="I770" s="14">
        <f t="shared" si="611"/>
        <v>15.068493150684931</v>
      </c>
      <c r="J770" s="14">
        <f t="shared" si="611"/>
        <v>25.806451612903224</v>
      </c>
      <c r="K770" s="14">
        <f t="shared" si="611"/>
        <v>25</v>
      </c>
      <c r="L770" s="14">
        <f>(F770/SUM(F762:F772)*100)</f>
        <v>29.850746268656714</v>
      </c>
      <c r="M770" s="14" t="e">
        <f>(G770/SUM(G762:G772)*100)</f>
        <v>#DIV/0!</v>
      </c>
    </row>
    <row r="771" spans="1:13" ht="12" customHeight="1" x14ac:dyDescent="0.15">
      <c r="A771" s="50" t="s">
        <v>190</v>
      </c>
      <c r="B771" s="53">
        <v>16</v>
      </c>
      <c r="C771" s="53">
        <v>16</v>
      </c>
      <c r="D771" s="53">
        <v>15</v>
      </c>
      <c r="E771" s="53">
        <v>15</v>
      </c>
      <c r="F771" s="53">
        <v>15</v>
      </c>
      <c r="G771" s="59"/>
      <c r="H771" s="14">
        <f t="shared" ref="H771:K771" si="612">(B771/SUM(B762:B772)*100)</f>
        <v>22.535211267605636</v>
      </c>
      <c r="I771" s="14">
        <f t="shared" si="612"/>
        <v>21.917808219178081</v>
      </c>
      <c r="J771" s="14">
        <f t="shared" si="612"/>
        <v>24.193548387096776</v>
      </c>
      <c r="K771" s="14">
        <f t="shared" si="612"/>
        <v>23.4375</v>
      </c>
      <c r="L771" s="14">
        <f>(F771/SUM(F762:F772)*100)</f>
        <v>22.388059701492537</v>
      </c>
      <c r="M771" s="14" t="e">
        <f>(G771/SUM(G762:G772)*100)</f>
        <v>#DIV/0!</v>
      </c>
    </row>
    <row r="772" spans="1:13" ht="12" customHeight="1" x14ac:dyDescent="0.15">
      <c r="A772" s="50" t="s">
        <v>191</v>
      </c>
      <c r="B772" s="53"/>
      <c r="C772" s="53">
        <v>1</v>
      </c>
      <c r="D772" s="53"/>
      <c r="E772" s="53">
        <v>1</v>
      </c>
      <c r="F772" s="53"/>
      <c r="G772" s="59"/>
      <c r="H772" s="14">
        <f t="shared" ref="H772:K772" si="613">(B772/SUM(B762:B772)*100)</f>
        <v>0</v>
      </c>
      <c r="I772" s="14">
        <f t="shared" si="613"/>
        <v>1.3698630136986301</v>
      </c>
      <c r="J772" s="14">
        <f t="shared" si="613"/>
        <v>0</v>
      </c>
      <c r="K772" s="14">
        <f t="shared" si="613"/>
        <v>1.5625</v>
      </c>
      <c r="L772" s="14">
        <f>(F772/SUM(F762:F772)*100)</f>
        <v>0</v>
      </c>
      <c r="M772" s="14" t="e">
        <f>(G772/SUM(G762:G772)*100)</f>
        <v>#DIV/0!</v>
      </c>
    </row>
    <row r="773" spans="1:13" s="6" customFormat="1" x14ac:dyDescent="0.15">
      <c r="B773" s="44"/>
      <c r="C773" s="44"/>
      <c r="D773" s="44"/>
      <c r="E773" s="44"/>
      <c r="F773" s="44"/>
      <c r="G773" s="44"/>
    </row>
    <row r="774" spans="1:13" ht="12" customHeight="1" x14ac:dyDescent="0.15">
      <c r="A774" s="6"/>
      <c r="B774" s="99"/>
      <c r="C774" s="100"/>
      <c r="D774" s="100" t="s">
        <v>178</v>
      </c>
      <c r="E774" s="100"/>
      <c r="F774" s="100"/>
      <c r="G774" s="101"/>
      <c r="H774" s="99"/>
      <c r="I774" s="100"/>
      <c r="J774" s="100" t="s">
        <v>179</v>
      </c>
      <c r="K774" s="100"/>
      <c r="L774" s="100"/>
      <c r="M774" s="101"/>
    </row>
    <row r="775" spans="1:13" ht="12" customHeight="1" x14ac:dyDescent="0.15">
      <c r="A775" s="6"/>
      <c r="B775" s="2" t="s">
        <v>33</v>
      </c>
      <c r="C775" s="2" t="s">
        <v>34</v>
      </c>
      <c r="D775" s="2" t="s">
        <v>35</v>
      </c>
      <c r="E775" s="2" t="s">
        <v>36</v>
      </c>
      <c r="F775" s="2" t="s">
        <v>37</v>
      </c>
      <c r="G775" s="2" t="s">
        <v>38</v>
      </c>
      <c r="H775" s="2" t="s">
        <v>33</v>
      </c>
      <c r="I775" s="2" t="s">
        <v>34</v>
      </c>
      <c r="J775" s="2" t="s">
        <v>35</v>
      </c>
      <c r="K775" s="2" t="s">
        <v>36</v>
      </c>
      <c r="L775" s="2" t="s">
        <v>37</v>
      </c>
      <c r="M775" s="2" t="s">
        <v>37</v>
      </c>
    </row>
    <row r="776" spans="1:13" ht="12" customHeight="1" x14ac:dyDescent="0.15">
      <c r="A776" s="48" t="s">
        <v>118</v>
      </c>
      <c r="B776" s="49"/>
      <c r="C776" s="49"/>
      <c r="D776" s="49"/>
      <c r="E776" s="49"/>
      <c r="F776" s="49"/>
      <c r="G776" s="49"/>
      <c r="H776" s="5"/>
      <c r="I776" s="5"/>
      <c r="J776" s="5"/>
      <c r="K776" s="5"/>
      <c r="L776" s="5"/>
      <c r="M776" s="13"/>
    </row>
    <row r="777" spans="1:13" ht="12" customHeight="1" x14ac:dyDescent="0.15">
      <c r="A777" s="90" t="s">
        <v>182</v>
      </c>
      <c r="B777" s="91">
        <v>2</v>
      </c>
      <c r="C777" s="91">
        <v>3</v>
      </c>
      <c r="D777" s="91">
        <v>1</v>
      </c>
      <c r="E777" s="91"/>
      <c r="F777" s="91"/>
      <c r="G777" s="92"/>
      <c r="H777" s="69">
        <f t="shared" ref="H777:K777" si="614">IFERROR(B777/SUM(B777:B786)*100,"")</f>
        <v>4</v>
      </c>
      <c r="I777" s="69">
        <f t="shared" si="614"/>
        <v>7.1428571428571423</v>
      </c>
      <c r="J777" s="69">
        <f t="shared" si="614"/>
        <v>3.8461538461538463</v>
      </c>
      <c r="K777" s="69" t="str">
        <f t="shared" si="614"/>
        <v/>
      </c>
      <c r="L777" s="69" t="str">
        <f>IFERROR(F777/SUM(F777:F786)*100,"")</f>
        <v/>
      </c>
      <c r="M777" s="69" t="str">
        <f>IFERROR(G777/SUM(G777:G786)*100,"")</f>
        <v/>
      </c>
    </row>
    <row r="778" spans="1:13" ht="12" customHeight="1" x14ac:dyDescent="0.15">
      <c r="A778" s="50" t="s">
        <v>183</v>
      </c>
      <c r="B778" s="53">
        <v>1</v>
      </c>
      <c r="C778" s="53"/>
      <c r="D778" s="53"/>
      <c r="E778" s="53"/>
      <c r="F778" s="53"/>
      <c r="G778" s="59"/>
      <c r="H778" s="69">
        <f t="shared" ref="H778:K778" si="615">IFERROR(B778/SUM(B777:B786)*100,"")</f>
        <v>2</v>
      </c>
      <c r="I778" s="69">
        <f t="shared" si="615"/>
        <v>0</v>
      </c>
      <c r="J778" s="69">
        <f t="shared" si="615"/>
        <v>0</v>
      </c>
      <c r="K778" s="69" t="str">
        <f t="shared" si="615"/>
        <v/>
      </c>
      <c r="L778" s="69" t="str">
        <f>IFERROR(F778/SUM(F777:F786)*100,"")</f>
        <v/>
      </c>
      <c r="M778" s="69" t="str">
        <f>IFERROR(G778/SUM(G777:G786)*100,"")</f>
        <v/>
      </c>
    </row>
    <row r="779" spans="1:13" ht="12" customHeight="1" x14ac:dyDescent="0.15">
      <c r="A779" s="50" t="s">
        <v>184</v>
      </c>
      <c r="B779" s="53">
        <v>1</v>
      </c>
      <c r="C779" s="53">
        <v>2</v>
      </c>
      <c r="D779" s="53"/>
      <c r="E779" s="53"/>
      <c r="F779" s="53"/>
      <c r="G779" s="59"/>
      <c r="H779" s="69">
        <f t="shared" ref="H779:K779" si="616">IFERROR(B779/SUM(B777:B786)*100,"")</f>
        <v>2</v>
      </c>
      <c r="I779" s="69">
        <f t="shared" si="616"/>
        <v>4.7619047619047619</v>
      </c>
      <c r="J779" s="69">
        <f t="shared" si="616"/>
        <v>0</v>
      </c>
      <c r="K779" s="69" t="str">
        <f t="shared" si="616"/>
        <v/>
      </c>
      <c r="L779" s="69" t="str">
        <f>IFERROR(F779/SUM(F777:F786)*100,"")</f>
        <v/>
      </c>
      <c r="M779" s="69" t="str">
        <f>IFERROR(G779/SUM(G777:G786)*100,"")</f>
        <v/>
      </c>
    </row>
    <row r="780" spans="1:13" ht="12" customHeight="1" x14ac:dyDescent="0.15">
      <c r="A780" s="50" t="s">
        <v>194</v>
      </c>
      <c r="B780" s="53">
        <v>1</v>
      </c>
      <c r="C780" s="53"/>
      <c r="D780" s="53"/>
      <c r="E780" s="53"/>
      <c r="F780" s="53"/>
      <c r="G780" s="59"/>
      <c r="H780" s="69">
        <f t="shared" ref="H780:K780" si="617">IFERROR(B780/SUM(B777:B786)*100,"")</f>
        <v>2</v>
      </c>
      <c r="I780" s="69">
        <f t="shared" si="617"/>
        <v>0</v>
      </c>
      <c r="J780" s="69">
        <f t="shared" si="617"/>
        <v>0</v>
      </c>
      <c r="K780" s="69" t="str">
        <f t="shared" si="617"/>
        <v/>
      </c>
      <c r="L780" s="69" t="str">
        <f>IFERROR(F780/SUM(F777:F786)*100,"")</f>
        <v/>
      </c>
      <c r="M780" s="69" t="str">
        <f>IFERROR(G780/SUM(G777:G786)*100,"")</f>
        <v/>
      </c>
    </row>
    <row r="781" spans="1:13" ht="12" customHeight="1" x14ac:dyDescent="0.15">
      <c r="A781" s="50" t="s">
        <v>185</v>
      </c>
      <c r="B781" s="53">
        <v>10</v>
      </c>
      <c r="C781" s="53">
        <v>7</v>
      </c>
      <c r="D781" s="53">
        <v>5</v>
      </c>
      <c r="E781" s="53"/>
      <c r="F781" s="53"/>
      <c r="G781" s="59"/>
      <c r="H781" s="69">
        <f t="shared" ref="H781:K781" si="618">IFERROR(B781/SUM(B777:B786)*100,"")</f>
        <v>20</v>
      </c>
      <c r="I781" s="69">
        <f t="shared" si="618"/>
        <v>16.666666666666664</v>
      </c>
      <c r="J781" s="69">
        <f t="shared" si="618"/>
        <v>19.230769230769234</v>
      </c>
      <c r="K781" s="69" t="str">
        <f t="shared" si="618"/>
        <v/>
      </c>
      <c r="L781" s="69" t="str">
        <f>IFERROR(F781/SUM(F777:F786)*100,"")</f>
        <v/>
      </c>
      <c r="M781" s="69" t="str">
        <f>IFERROR(G781/SUM(G777:G786)*100,"")</f>
        <v/>
      </c>
    </row>
    <row r="782" spans="1:13" ht="12" customHeight="1" x14ac:dyDescent="0.15">
      <c r="A782" s="50" t="s">
        <v>186</v>
      </c>
      <c r="B782" s="53"/>
      <c r="C782" s="53"/>
      <c r="D782" s="53"/>
      <c r="E782" s="53"/>
      <c r="F782" s="53"/>
      <c r="G782" s="59"/>
      <c r="H782" s="69">
        <f t="shared" ref="H782:K782" si="619">IFERROR(B782/SUM(B777:B786)*100,"")</f>
        <v>0</v>
      </c>
      <c r="I782" s="69">
        <f t="shared" si="619"/>
        <v>0</v>
      </c>
      <c r="J782" s="69">
        <f t="shared" si="619"/>
        <v>0</v>
      </c>
      <c r="K782" s="69" t="str">
        <f t="shared" si="619"/>
        <v/>
      </c>
      <c r="L782" s="69" t="str">
        <f>IFERROR(F782/SUM(F777:F786)*100,"")</f>
        <v/>
      </c>
      <c r="M782" s="69" t="str">
        <f>IFERROR(G782/SUM(G777:G786)*100,"")</f>
        <v/>
      </c>
    </row>
    <row r="783" spans="1:13" ht="12" customHeight="1" x14ac:dyDescent="0.15">
      <c r="A783" s="50" t="s">
        <v>187</v>
      </c>
      <c r="B783" s="53">
        <v>6</v>
      </c>
      <c r="C783" s="53">
        <v>5</v>
      </c>
      <c r="D783" s="53">
        <v>3</v>
      </c>
      <c r="E783" s="53"/>
      <c r="F783" s="53"/>
      <c r="G783" s="59"/>
      <c r="H783" s="69">
        <f t="shared" ref="H783:K783" si="620">IFERROR(B783/SUM(B777:B786)*100,"")</f>
        <v>12</v>
      </c>
      <c r="I783" s="69">
        <f t="shared" si="620"/>
        <v>11.904761904761903</v>
      </c>
      <c r="J783" s="69">
        <f t="shared" si="620"/>
        <v>11.538461538461538</v>
      </c>
      <c r="K783" s="69" t="str">
        <f t="shared" si="620"/>
        <v/>
      </c>
      <c r="L783" s="69" t="str">
        <f>IFERROR(F783/SUM(F777:F786)*100,"")</f>
        <v/>
      </c>
      <c r="M783" s="69" t="str">
        <f>IFERROR(G783/SUM(G777:G786)*100,"")</f>
        <v/>
      </c>
    </row>
    <row r="784" spans="1:13" ht="12" customHeight="1" x14ac:dyDescent="0.15">
      <c r="A784" s="50" t="s">
        <v>188</v>
      </c>
      <c r="B784" s="53">
        <v>6</v>
      </c>
      <c r="C784" s="53">
        <v>6</v>
      </c>
      <c r="D784" s="53">
        <v>3</v>
      </c>
      <c r="E784" s="53"/>
      <c r="F784" s="53"/>
      <c r="G784" s="59"/>
      <c r="H784" s="69">
        <f t="shared" ref="H784:K784" si="621">IFERROR(B784/SUM(B777:B786)*100,"")</f>
        <v>12</v>
      </c>
      <c r="I784" s="69">
        <f t="shared" si="621"/>
        <v>14.285714285714285</v>
      </c>
      <c r="J784" s="69">
        <f t="shared" si="621"/>
        <v>11.538461538461538</v>
      </c>
      <c r="K784" s="69" t="str">
        <f t="shared" si="621"/>
        <v/>
      </c>
      <c r="L784" s="69" t="str">
        <f>IFERROR(F784/SUM(F777:F786)*100,"")</f>
        <v/>
      </c>
      <c r="M784" s="69" t="str">
        <f>IFERROR(G784/SUM(G777:G786)*100,"")</f>
        <v/>
      </c>
    </row>
    <row r="785" spans="1:13" ht="12" customHeight="1" x14ac:dyDescent="0.15">
      <c r="A785" s="50" t="s">
        <v>189</v>
      </c>
      <c r="B785" s="53">
        <v>10</v>
      </c>
      <c r="C785" s="53">
        <v>7</v>
      </c>
      <c r="D785" s="53">
        <v>4</v>
      </c>
      <c r="E785" s="53"/>
      <c r="F785" s="53"/>
      <c r="G785" s="59"/>
      <c r="H785" s="69">
        <f t="shared" ref="H785:K785" si="622">IFERROR(B785/SUM(B777:B786)*100,"")</f>
        <v>20</v>
      </c>
      <c r="I785" s="69">
        <f t="shared" si="622"/>
        <v>16.666666666666664</v>
      </c>
      <c r="J785" s="69">
        <f t="shared" si="622"/>
        <v>15.384615384615385</v>
      </c>
      <c r="K785" s="69" t="str">
        <f t="shared" si="622"/>
        <v/>
      </c>
      <c r="L785" s="69" t="str">
        <f>IFERROR(F785/SUM(F777:F786)*100,"")</f>
        <v/>
      </c>
      <c r="M785" s="69" t="str">
        <f>IFERROR(G785/SUM(G777:G786)*100,"")</f>
        <v/>
      </c>
    </row>
    <row r="786" spans="1:13" ht="12" customHeight="1" x14ac:dyDescent="0.15">
      <c r="A786" s="50" t="s">
        <v>190</v>
      </c>
      <c r="B786" s="53">
        <v>13</v>
      </c>
      <c r="C786" s="53">
        <v>12</v>
      </c>
      <c r="D786" s="53">
        <v>10</v>
      </c>
      <c r="E786" s="53"/>
      <c r="F786" s="53"/>
      <c r="G786" s="59"/>
      <c r="H786" s="69">
        <f t="shared" ref="H786:K786" si="623">IFERROR(B786/SUM(B777:B786)*100,"")</f>
        <v>26</v>
      </c>
      <c r="I786" s="69">
        <f t="shared" si="623"/>
        <v>28.571428571428569</v>
      </c>
      <c r="J786" s="69">
        <f t="shared" si="623"/>
        <v>38.461538461538467</v>
      </c>
      <c r="K786" s="69" t="str">
        <f t="shared" si="623"/>
        <v/>
      </c>
      <c r="L786" s="69" t="str">
        <f>IFERROR(F786/SUM(F777:F786)*100,"")</f>
        <v/>
      </c>
      <c r="M786" s="69" t="str">
        <f>IFERROR(G786/SUM(G777:G786)*100,"")</f>
        <v/>
      </c>
    </row>
    <row r="787" spans="1:13" ht="12" customHeight="1" x14ac:dyDescent="0.15">
      <c r="A787" s="48" t="s">
        <v>119</v>
      </c>
      <c r="B787" s="49"/>
      <c r="C787" s="49"/>
      <c r="D787" s="49"/>
      <c r="E787" s="49"/>
      <c r="F787" s="49"/>
      <c r="G787" s="49"/>
      <c r="H787" s="5"/>
      <c r="I787" s="5"/>
      <c r="J787" s="5"/>
      <c r="K787" s="5"/>
      <c r="L787" s="5"/>
      <c r="M787" s="13"/>
    </row>
    <row r="788" spans="1:13" ht="12" customHeight="1" x14ac:dyDescent="0.15">
      <c r="A788" s="90" t="s">
        <v>182</v>
      </c>
      <c r="B788" s="91">
        <v>7</v>
      </c>
      <c r="C788" s="91">
        <v>9</v>
      </c>
      <c r="D788" s="91">
        <v>10</v>
      </c>
      <c r="E788" s="91">
        <v>10</v>
      </c>
      <c r="F788" s="91">
        <v>11</v>
      </c>
      <c r="G788" s="92"/>
      <c r="H788" s="69">
        <f t="shared" ref="H788:K788" si="624">(B788/SUM(B788:B795)*100)</f>
        <v>19.444444444444446</v>
      </c>
      <c r="I788" s="69">
        <f t="shared" si="624"/>
        <v>25.714285714285712</v>
      </c>
      <c r="J788" s="69">
        <f t="shared" si="624"/>
        <v>25.641025641025639</v>
      </c>
      <c r="K788" s="69">
        <f t="shared" si="624"/>
        <v>24.390243902439025</v>
      </c>
      <c r="L788" s="69">
        <f>(F788/SUM(F788:F795)*100)</f>
        <v>28.205128205128204</v>
      </c>
      <c r="M788" s="69" t="e">
        <f>(G788/SUM(G788:G795)*100)</f>
        <v>#DIV/0!</v>
      </c>
    </row>
    <row r="789" spans="1:13" ht="12" customHeight="1" x14ac:dyDescent="0.15">
      <c r="A789" s="50" t="s">
        <v>183</v>
      </c>
      <c r="B789" s="53">
        <v>1</v>
      </c>
      <c r="C789" s="53"/>
      <c r="D789" s="53"/>
      <c r="E789" s="53"/>
      <c r="F789" s="53"/>
      <c r="G789" s="59"/>
      <c r="H789" s="14">
        <f t="shared" ref="H789:K789" si="625">(B789/SUM(B788:B795)*100)</f>
        <v>2.7777777777777777</v>
      </c>
      <c r="I789" s="14">
        <f t="shared" si="625"/>
        <v>0</v>
      </c>
      <c r="J789" s="14">
        <f t="shared" si="625"/>
        <v>0</v>
      </c>
      <c r="K789" s="14">
        <f t="shared" si="625"/>
        <v>0</v>
      </c>
      <c r="L789" s="14">
        <f>(F789/SUM(F788:F795)*100)</f>
        <v>0</v>
      </c>
      <c r="M789" s="14" t="e">
        <f>(G789/SUM(G788:G795)*100)</f>
        <v>#DIV/0!</v>
      </c>
    </row>
    <row r="790" spans="1:13" ht="12" customHeight="1" x14ac:dyDescent="0.15">
      <c r="A790" s="50" t="s">
        <v>184</v>
      </c>
      <c r="B790" s="53"/>
      <c r="C790" s="53">
        <v>1</v>
      </c>
      <c r="D790" s="53">
        <v>1</v>
      </c>
      <c r="E790" s="53">
        <v>1</v>
      </c>
      <c r="F790" s="53">
        <v>2</v>
      </c>
      <c r="G790" s="59"/>
      <c r="H790" s="14">
        <f t="shared" ref="H790:K790" si="626">(B790/SUM(B788:B795)*100)</f>
        <v>0</v>
      </c>
      <c r="I790" s="14">
        <f t="shared" si="626"/>
        <v>2.8571428571428572</v>
      </c>
      <c r="J790" s="14">
        <f t="shared" si="626"/>
        <v>2.5641025641025639</v>
      </c>
      <c r="K790" s="14">
        <f t="shared" si="626"/>
        <v>2.4390243902439024</v>
      </c>
      <c r="L790" s="14">
        <f>(F790/SUM(F788:F795)*100)</f>
        <v>5.1282051282051277</v>
      </c>
      <c r="M790" s="14" t="e">
        <f>(G790/SUM(G788:G795)*100)</f>
        <v>#DIV/0!</v>
      </c>
    </row>
    <row r="791" spans="1:13" ht="12" customHeight="1" x14ac:dyDescent="0.15">
      <c r="A791" s="50" t="s">
        <v>185</v>
      </c>
      <c r="B791" s="53">
        <v>1</v>
      </c>
      <c r="C791" s="53">
        <v>2</v>
      </c>
      <c r="D791" s="53">
        <v>1</v>
      </c>
      <c r="E791" s="53">
        <v>1</v>
      </c>
      <c r="F791" s="53">
        <v>2</v>
      </c>
      <c r="G791" s="59"/>
      <c r="H791" s="14">
        <f t="shared" ref="H791:K791" si="627">(B791/SUM(B788:B795)*100)</f>
        <v>2.7777777777777777</v>
      </c>
      <c r="I791" s="14">
        <f t="shared" si="627"/>
        <v>5.7142857142857144</v>
      </c>
      <c r="J791" s="14">
        <f t="shared" si="627"/>
        <v>2.5641025641025639</v>
      </c>
      <c r="K791" s="14">
        <f t="shared" si="627"/>
        <v>2.4390243902439024</v>
      </c>
      <c r="L791" s="14">
        <f>(F791/SUM(F788:F795)*100)</f>
        <v>5.1282051282051277</v>
      </c>
      <c r="M791" s="14" t="e">
        <f>(G791/SUM(G788:G795)*100)</f>
        <v>#DIV/0!</v>
      </c>
    </row>
    <row r="792" spans="1:13" ht="12" customHeight="1" x14ac:dyDescent="0.15">
      <c r="A792" s="50" t="s">
        <v>186</v>
      </c>
      <c r="B792" s="53"/>
      <c r="C792" s="53"/>
      <c r="D792" s="53"/>
      <c r="E792" s="53">
        <v>1</v>
      </c>
      <c r="F792" s="53"/>
      <c r="G792" s="59"/>
      <c r="H792" s="14">
        <f t="shared" ref="H792:K792" si="628">(B792/SUM(B788:B795)*100)</f>
        <v>0</v>
      </c>
      <c r="I792" s="14">
        <f t="shared" si="628"/>
        <v>0</v>
      </c>
      <c r="J792" s="14">
        <f t="shared" si="628"/>
        <v>0</v>
      </c>
      <c r="K792" s="14">
        <f t="shared" si="628"/>
        <v>2.4390243902439024</v>
      </c>
      <c r="L792" s="14">
        <f>(F792/SUM(F788:F795)*100)</f>
        <v>0</v>
      </c>
      <c r="M792" s="14" t="e">
        <f>(G792/SUM(G788:G795)*100)</f>
        <v>#DIV/0!</v>
      </c>
    </row>
    <row r="793" spans="1:13" ht="12" customHeight="1" x14ac:dyDescent="0.15">
      <c r="A793" s="50" t="s">
        <v>188</v>
      </c>
      <c r="B793" s="53">
        <v>2</v>
      </c>
      <c r="C793" s="53">
        <v>2</v>
      </c>
      <c r="D793" s="53">
        <v>1</v>
      </c>
      <c r="E793" s="53">
        <v>1</v>
      </c>
      <c r="F793" s="53">
        <v>1</v>
      </c>
      <c r="G793" s="59"/>
      <c r="H793" s="14">
        <f t="shared" ref="H793:K793" si="629">(B793/SUM(B788:B795)*100)</f>
        <v>5.5555555555555554</v>
      </c>
      <c r="I793" s="14">
        <f t="shared" si="629"/>
        <v>5.7142857142857144</v>
      </c>
      <c r="J793" s="14">
        <f t="shared" si="629"/>
        <v>2.5641025641025639</v>
      </c>
      <c r="K793" s="14">
        <f t="shared" si="629"/>
        <v>2.4390243902439024</v>
      </c>
      <c r="L793" s="14">
        <f>(F793/SUM(F788:F795)*100)</f>
        <v>2.5641025641025639</v>
      </c>
      <c r="M793" s="14" t="e">
        <f>(G793/SUM(G788:G795)*100)</f>
        <v>#DIV/0!</v>
      </c>
    </row>
    <row r="794" spans="1:13" ht="12" customHeight="1" x14ac:dyDescent="0.15">
      <c r="A794" s="50" t="s">
        <v>189</v>
      </c>
      <c r="B794" s="53">
        <v>3</v>
      </c>
      <c r="C794" s="53">
        <v>3</v>
      </c>
      <c r="D794" s="53">
        <v>8</v>
      </c>
      <c r="E794" s="53">
        <v>9</v>
      </c>
      <c r="F794" s="53">
        <v>6</v>
      </c>
      <c r="G794" s="59"/>
      <c r="H794" s="14">
        <f t="shared" ref="H794:K794" si="630">(B794/SUM(B788:B795)*100)</f>
        <v>8.3333333333333321</v>
      </c>
      <c r="I794" s="14">
        <f t="shared" si="630"/>
        <v>8.5714285714285712</v>
      </c>
      <c r="J794" s="14">
        <f t="shared" si="630"/>
        <v>20.512820512820511</v>
      </c>
      <c r="K794" s="14">
        <f t="shared" si="630"/>
        <v>21.951219512195124</v>
      </c>
      <c r="L794" s="14">
        <f>(F794/SUM(F788:F795)*100)</f>
        <v>15.384615384615385</v>
      </c>
      <c r="M794" s="14" t="e">
        <f>(G794/SUM(G788:G795)*100)</f>
        <v>#DIV/0!</v>
      </c>
    </row>
    <row r="795" spans="1:13" ht="12" customHeight="1" x14ac:dyDescent="0.15">
      <c r="A795" s="55" t="s">
        <v>190</v>
      </c>
      <c r="B795" s="56">
        <v>22</v>
      </c>
      <c r="C795" s="56">
        <v>18</v>
      </c>
      <c r="D795" s="56">
        <v>18</v>
      </c>
      <c r="E795" s="56">
        <v>18</v>
      </c>
      <c r="F795" s="56">
        <v>17</v>
      </c>
      <c r="G795" s="60"/>
      <c r="H795" s="57">
        <f t="shared" ref="H795:K795" si="631">(B795/SUM(B788:B795)*100)</f>
        <v>61.111111111111114</v>
      </c>
      <c r="I795" s="57">
        <f t="shared" si="631"/>
        <v>51.428571428571423</v>
      </c>
      <c r="J795" s="57">
        <f t="shared" si="631"/>
        <v>46.153846153846153</v>
      </c>
      <c r="K795" s="57">
        <f t="shared" si="631"/>
        <v>43.902439024390247</v>
      </c>
      <c r="L795" s="57">
        <f>(F795/SUM(F788:F795)*100)</f>
        <v>43.589743589743591</v>
      </c>
      <c r="M795" s="57" t="e">
        <f>(G795/SUM(G788:G795)*100)</f>
        <v>#DIV/0!</v>
      </c>
    </row>
    <row r="796" spans="1:13" ht="12" customHeight="1" x14ac:dyDescent="0.15">
      <c r="A796" s="48" t="s">
        <v>120</v>
      </c>
      <c r="B796" s="49"/>
      <c r="C796" s="49"/>
      <c r="D796" s="49"/>
      <c r="E796" s="49"/>
      <c r="F796" s="49"/>
      <c r="G796" s="49"/>
      <c r="H796" s="5"/>
      <c r="I796" s="5"/>
      <c r="J796" s="5"/>
      <c r="K796" s="5"/>
      <c r="L796" s="5"/>
      <c r="M796" s="13"/>
    </row>
    <row r="797" spans="1:13" ht="12" customHeight="1" x14ac:dyDescent="0.15">
      <c r="A797" s="90" t="s">
        <v>182</v>
      </c>
      <c r="B797" s="91">
        <v>11</v>
      </c>
      <c r="C797" s="91">
        <v>15</v>
      </c>
      <c r="D797" s="91">
        <v>15</v>
      </c>
      <c r="E797" s="91">
        <v>14</v>
      </c>
      <c r="F797" s="91">
        <v>14</v>
      </c>
      <c r="G797" s="92"/>
      <c r="H797" s="69">
        <f t="shared" ref="H797:K797" si="632">(B797/SUM(B797:B806)*100)</f>
        <v>18.032786885245901</v>
      </c>
      <c r="I797" s="69">
        <f t="shared" si="632"/>
        <v>25.862068965517242</v>
      </c>
      <c r="J797" s="69">
        <f t="shared" si="632"/>
        <v>23.809523809523807</v>
      </c>
      <c r="K797" s="69">
        <f t="shared" si="632"/>
        <v>22.58064516129032</v>
      </c>
      <c r="L797" s="69">
        <f>(F797/SUM(F797:F806)*100)</f>
        <v>20.8955223880597</v>
      </c>
      <c r="M797" s="69" t="e">
        <f>(G797/SUM(G797:G806)*100)</f>
        <v>#DIV/0!</v>
      </c>
    </row>
    <row r="798" spans="1:13" ht="12" customHeight="1" x14ac:dyDescent="0.15">
      <c r="A798" s="50" t="s">
        <v>183</v>
      </c>
      <c r="B798" s="53">
        <v>2</v>
      </c>
      <c r="C798" s="53"/>
      <c r="D798" s="53"/>
      <c r="E798" s="53"/>
      <c r="F798" s="53"/>
      <c r="G798" s="59"/>
      <c r="H798" s="14">
        <f t="shared" ref="H798:K798" si="633">(B798/SUM(B797:B806)*100)</f>
        <v>3.278688524590164</v>
      </c>
      <c r="I798" s="14">
        <f t="shared" si="633"/>
        <v>0</v>
      </c>
      <c r="J798" s="14">
        <f t="shared" si="633"/>
        <v>0</v>
      </c>
      <c r="K798" s="14">
        <f t="shared" si="633"/>
        <v>0</v>
      </c>
      <c r="L798" s="14">
        <f>(F798/SUM(F797:F806)*100)</f>
        <v>0</v>
      </c>
      <c r="M798" s="14" t="e">
        <f>(G798/SUM(G797:G806)*100)</f>
        <v>#DIV/0!</v>
      </c>
    </row>
    <row r="799" spans="1:13" ht="12" customHeight="1" x14ac:dyDescent="0.15">
      <c r="A799" s="50" t="s">
        <v>184</v>
      </c>
      <c r="B799" s="53">
        <v>2</v>
      </c>
      <c r="C799" s="53">
        <v>1</v>
      </c>
      <c r="D799" s="53">
        <v>1</v>
      </c>
      <c r="E799" s="53"/>
      <c r="F799" s="53"/>
      <c r="G799" s="59"/>
      <c r="H799" s="14">
        <f t="shared" ref="H799:K799" si="634">(B799/SUM(B797:B806)*100)</f>
        <v>3.278688524590164</v>
      </c>
      <c r="I799" s="14">
        <f t="shared" si="634"/>
        <v>1.7241379310344827</v>
      </c>
      <c r="J799" s="14">
        <f t="shared" si="634"/>
        <v>1.5873015873015872</v>
      </c>
      <c r="K799" s="14">
        <f t="shared" si="634"/>
        <v>0</v>
      </c>
      <c r="L799" s="14">
        <f>(F799/SUM(F797:F806)*100)</f>
        <v>0</v>
      </c>
      <c r="M799" s="14" t="e">
        <f>(G799/SUM(G797:G806)*100)</f>
        <v>#DIV/0!</v>
      </c>
    </row>
    <row r="800" spans="1:13" ht="12" customHeight="1" x14ac:dyDescent="0.15">
      <c r="A800" s="50" t="s">
        <v>185</v>
      </c>
      <c r="B800" s="53">
        <v>7</v>
      </c>
      <c r="C800" s="53">
        <v>7</v>
      </c>
      <c r="D800" s="53">
        <v>8</v>
      </c>
      <c r="E800" s="53">
        <v>9</v>
      </c>
      <c r="F800" s="53">
        <v>9</v>
      </c>
      <c r="G800" s="59"/>
      <c r="H800" s="14">
        <f t="shared" ref="H800:K800" si="635">(B800/SUM(B797:B806)*100)</f>
        <v>11.475409836065573</v>
      </c>
      <c r="I800" s="14">
        <f t="shared" si="635"/>
        <v>12.068965517241379</v>
      </c>
      <c r="J800" s="14">
        <f t="shared" si="635"/>
        <v>12.698412698412698</v>
      </c>
      <c r="K800" s="14">
        <f t="shared" si="635"/>
        <v>14.516129032258066</v>
      </c>
      <c r="L800" s="14">
        <f>(F800/SUM(F797:F806)*100)</f>
        <v>13.432835820895523</v>
      </c>
      <c r="M800" s="14" t="e">
        <f>(G800/SUM(G797:G806)*100)</f>
        <v>#DIV/0!</v>
      </c>
    </row>
    <row r="801" spans="1:13" ht="12" customHeight="1" x14ac:dyDescent="0.15">
      <c r="A801" s="50" t="s">
        <v>186</v>
      </c>
      <c r="B801" s="53">
        <v>1</v>
      </c>
      <c r="C801" s="53">
        <v>1</v>
      </c>
      <c r="D801" s="53">
        <v>2</v>
      </c>
      <c r="E801" s="53">
        <v>2</v>
      </c>
      <c r="F801" s="53">
        <v>1</v>
      </c>
      <c r="G801" s="59"/>
      <c r="H801" s="14">
        <f t="shared" ref="H801:K801" si="636">(B801/SUM(B797:B806)*100)</f>
        <v>1.639344262295082</v>
      </c>
      <c r="I801" s="14">
        <f t="shared" si="636"/>
        <v>1.7241379310344827</v>
      </c>
      <c r="J801" s="14">
        <f t="shared" si="636"/>
        <v>3.1746031746031744</v>
      </c>
      <c r="K801" s="14">
        <f t="shared" si="636"/>
        <v>3.225806451612903</v>
      </c>
      <c r="L801" s="14">
        <f>(F801/SUM(F797:F806)*100)</f>
        <v>1.4925373134328357</v>
      </c>
      <c r="M801" s="14" t="e">
        <f>(G801/SUM(G797:G806)*100)</f>
        <v>#DIV/0!</v>
      </c>
    </row>
    <row r="802" spans="1:13" ht="12" customHeight="1" x14ac:dyDescent="0.15">
      <c r="A802" s="50" t="s">
        <v>187</v>
      </c>
      <c r="B802" s="53">
        <v>1</v>
      </c>
      <c r="C802" s="53"/>
      <c r="D802" s="53">
        <v>1</v>
      </c>
      <c r="E802" s="53"/>
      <c r="F802" s="53"/>
      <c r="G802" s="59"/>
      <c r="H802" s="14">
        <f t="shared" ref="H802:K802" si="637">(B802/SUM(B797:B806)*100)</f>
        <v>1.639344262295082</v>
      </c>
      <c r="I802" s="14">
        <f t="shared" si="637"/>
        <v>0</v>
      </c>
      <c r="J802" s="14">
        <f t="shared" si="637"/>
        <v>1.5873015873015872</v>
      </c>
      <c r="K802" s="14">
        <f t="shared" si="637"/>
        <v>0</v>
      </c>
      <c r="L802" s="14">
        <f>(F802/SUM(F797:F806)*100)</f>
        <v>0</v>
      </c>
      <c r="M802" s="14" t="e">
        <f>(G802/SUM(G797:G806)*100)</f>
        <v>#DIV/0!</v>
      </c>
    </row>
    <row r="803" spans="1:13" ht="12" customHeight="1" x14ac:dyDescent="0.15">
      <c r="A803" s="50" t="s">
        <v>188</v>
      </c>
      <c r="B803" s="53">
        <v>3</v>
      </c>
      <c r="C803" s="53">
        <v>3</v>
      </c>
      <c r="D803" s="53">
        <v>2</v>
      </c>
      <c r="E803" s="53">
        <v>4</v>
      </c>
      <c r="F803" s="53">
        <v>5</v>
      </c>
      <c r="G803" s="59"/>
      <c r="H803" s="14">
        <f t="shared" ref="H803:K803" si="638">(B803/SUM(B797:B806)*100)</f>
        <v>4.918032786885246</v>
      </c>
      <c r="I803" s="14">
        <f t="shared" si="638"/>
        <v>5.1724137931034484</v>
      </c>
      <c r="J803" s="14">
        <f t="shared" si="638"/>
        <v>3.1746031746031744</v>
      </c>
      <c r="K803" s="14">
        <f t="shared" si="638"/>
        <v>6.4516129032258061</v>
      </c>
      <c r="L803" s="14">
        <f>(F803/SUM(F797:F806)*100)</f>
        <v>7.4626865671641784</v>
      </c>
      <c r="M803" s="14" t="e">
        <f>(G803/SUM(G797:G806)*100)</f>
        <v>#DIV/0!</v>
      </c>
    </row>
    <row r="804" spans="1:13" ht="12" customHeight="1" x14ac:dyDescent="0.15">
      <c r="A804" s="50" t="s">
        <v>198</v>
      </c>
      <c r="B804" s="53"/>
      <c r="C804" s="53"/>
      <c r="D804" s="53"/>
      <c r="E804" s="53"/>
      <c r="F804" s="53">
        <v>1</v>
      </c>
      <c r="G804" s="59"/>
      <c r="H804" s="14">
        <f t="shared" ref="H804:K804" si="639">(B804/SUM(B797:B806)*100)</f>
        <v>0</v>
      </c>
      <c r="I804" s="14">
        <f t="shared" si="639"/>
        <v>0</v>
      </c>
      <c r="J804" s="14">
        <f t="shared" si="639"/>
        <v>0</v>
      </c>
      <c r="K804" s="14">
        <f t="shared" si="639"/>
        <v>0</v>
      </c>
      <c r="L804" s="14">
        <f>(F804/SUM(F797:F806)*100)</f>
        <v>1.4925373134328357</v>
      </c>
      <c r="M804" s="14" t="e">
        <f>(G804/SUM(G797:G806)*100)</f>
        <v>#DIV/0!</v>
      </c>
    </row>
    <row r="805" spans="1:13" ht="12" customHeight="1" x14ac:dyDescent="0.15">
      <c r="A805" s="50" t="s">
        <v>189</v>
      </c>
      <c r="B805" s="53">
        <v>4</v>
      </c>
      <c r="C805" s="53">
        <v>8</v>
      </c>
      <c r="D805" s="53">
        <v>12</v>
      </c>
      <c r="E805" s="53">
        <v>13</v>
      </c>
      <c r="F805" s="53">
        <v>19</v>
      </c>
      <c r="G805" s="59"/>
      <c r="H805" s="14">
        <f t="shared" ref="H805:K805" si="640">(B805/SUM(B797:B806)*100)</f>
        <v>6.557377049180328</v>
      </c>
      <c r="I805" s="14">
        <f t="shared" si="640"/>
        <v>13.793103448275861</v>
      </c>
      <c r="J805" s="14">
        <f t="shared" si="640"/>
        <v>19.047619047619047</v>
      </c>
      <c r="K805" s="14">
        <f t="shared" si="640"/>
        <v>20.967741935483872</v>
      </c>
      <c r="L805" s="14">
        <f>(F805/SUM(F797:F806)*100)</f>
        <v>28.35820895522388</v>
      </c>
      <c r="M805" s="14" t="e">
        <f>(G805/SUM(G797:G806)*100)</f>
        <v>#DIV/0!</v>
      </c>
    </row>
    <row r="806" spans="1:13" ht="12" customHeight="1" x14ac:dyDescent="0.15">
      <c r="A806" s="50" t="s">
        <v>190</v>
      </c>
      <c r="B806" s="53">
        <v>30</v>
      </c>
      <c r="C806" s="53">
        <v>23</v>
      </c>
      <c r="D806" s="53">
        <v>22</v>
      </c>
      <c r="E806" s="53">
        <v>20</v>
      </c>
      <c r="F806" s="53">
        <v>18</v>
      </c>
      <c r="G806" s="59"/>
      <c r="H806" s="14">
        <f t="shared" ref="H806:K806" si="641">(B806/SUM(B797:B806)*100)</f>
        <v>49.180327868852459</v>
      </c>
      <c r="I806" s="14">
        <f t="shared" si="641"/>
        <v>39.655172413793103</v>
      </c>
      <c r="J806" s="14">
        <f t="shared" si="641"/>
        <v>34.920634920634917</v>
      </c>
      <c r="K806" s="14">
        <f t="shared" si="641"/>
        <v>32.258064516129032</v>
      </c>
      <c r="L806" s="14">
        <f>(F806/SUM(F797:F806)*100)</f>
        <v>26.865671641791046</v>
      </c>
      <c r="M806" s="14" t="e">
        <f>(G806/SUM(G797:G806)*100)</f>
        <v>#DIV/0!</v>
      </c>
    </row>
    <row r="807" spans="1:13" s="6" customFormat="1" x14ac:dyDescent="0.15">
      <c r="B807" s="44"/>
      <c r="C807" s="44"/>
      <c r="D807" s="44"/>
      <c r="E807" s="44"/>
      <c r="F807" s="44"/>
      <c r="G807" s="44"/>
    </row>
    <row r="808" spans="1:13" ht="12" customHeight="1" x14ac:dyDescent="0.15">
      <c r="A808" s="6"/>
      <c r="B808" s="99"/>
      <c r="C808" s="100"/>
      <c r="D808" s="100" t="s">
        <v>178</v>
      </c>
      <c r="E808" s="100"/>
      <c r="F808" s="100"/>
      <c r="G808" s="101"/>
      <c r="H808" s="99"/>
      <c r="I808" s="100"/>
      <c r="J808" s="100" t="s">
        <v>179</v>
      </c>
      <c r="K808" s="100"/>
      <c r="L808" s="100"/>
      <c r="M808" s="101"/>
    </row>
    <row r="809" spans="1:13" ht="12" customHeight="1" x14ac:dyDescent="0.15">
      <c r="A809" s="6"/>
      <c r="B809" s="2" t="s">
        <v>33</v>
      </c>
      <c r="C809" s="2" t="s">
        <v>34</v>
      </c>
      <c r="D809" s="2" t="s">
        <v>35</v>
      </c>
      <c r="E809" s="2" t="s">
        <v>36</v>
      </c>
      <c r="F809" s="2" t="s">
        <v>37</v>
      </c>
      <c r="G809" s="2" t="s">
        <v>38</v>
      </c>
      <c r="H809" s="2" t="s">
        <v>33</v>
      </c>
      <c r="I809" s="2" t="s">
        <v>34</v>
      </c>
      <c r="J809" s="2" t="s">
        <v>35</v>
      </c>
      <c r="K809" s="2" t="s">
        <v>36</v>
      </c>
      <c r="L809" s="2" t="s">
        <v>37</v>
      </c>
      <c r="M809" s="2" t="s">
        <v>37</v>
      </c>
    </row>
    <row r="810" spans="1:13" ht="12" customHeight="1" x14ac:dyDescent="0.15">
      <c r="A810" s="48" t="s">
        <v>121</v>
      </c>
      <c r="B810" s="49"/>
      <c r="C810" s="49"/>
      <c r="D810" s="49"/>
      <c r="E810" s="49"/>
      <c r="F810" s="49"/>
      <c r="G810" s="49"/>
      <c r="H810" s="5"/>
      <c r="I810" s="5"/>
      <c r="J810" s="5"/>
      <c r="K810" s="5"/>
      <c r="L810" s="5"/>
      <c r="M810" s="13"/>
    </row>
    <row r="811" spans="1:13" ht="12" customHeight="1" x14ac:dyDescent="0.15">
      <c r="A811" s="90" t="s">
        <v>182</v>
      </c>
      <c r="B811" s="91"/>
      <c r="C811" s="91">
        <v>2</v>
      </c>
      <c r="D811" s="91">
        <v>2</v>
      </c>
      <c r="E811" s="91">
        <v>2</v>
      </c>
      <c r="F811" s="91">
        <v>1</v>
      </c>
      <c r="G811" s="92"/>
      <c r="H811" s="69" t="str">
        <f t="shared" ref="H811:K811" si="642">IFERROR(B811/SUM(B811:B815)*100,"")</f>
        <v/>
      </c>
      <c r="I811" s="69">
        <f t="shared" si="642"/>
        <v>33.333333333333329</v>
      </c>
      <c r="J811" s="69">
        <f t="shared" si="642"/>
        <v>33.333333333333329</v>
      </c>
      <c r="K811" s="69">
        <f t="shared" si="642"/>
        <v>33.333333333333329</v>
      </c>
      <c r="L811" s="69">
        <f>IFERROR(F811/SUM(F811:F815)*100,"")</f>
        <v>14.285714285714285</v>
      </c>
      <c r="M811" s="69" t="str">
        <f>IFERROR(G811/SUM(G811:G815)*100,"")</f>
        <v/>
      </c>
    </row>
    <row r="812" spans="1:13" ht="12" customHeight="1" x14ac:dyDescent="0.15">
      <c r="A812" s="50" t="s">
        <v>185</v>
      </c>
      <c r="B812" s="53"/>
      <c r="C812" s="53"/>
      <c r="D812" s="53"/>
      <c r="E812" s="53"/>
      <c r="F812" s="53">
        <v>1</v>
      </c>
      <c r="G812" s="59"/>
      <c r="H812" s="69" t="str">
        <f t="shared" ref="H812:K812" si="643">IFERROR(B812/SUM(B811:B815)*100,"")</f>
        <v/>
      </c>
      <c r="I812" s="69">
        <f t="shared" si="643"/>
        <v>0</v>
      </c>
      <c r="J812" s="69">
        <f t="shared" si="643"/>
        <v>0</v>
      </c>
      <c r="K812" s="69">
        <f t="shared" si="643"/>
        <v>0</v>
      </c>
      <c r="L812" s="69">
        <f>IFERROR(F812/SUM(F811:F815)*100,"")</f>
        <v>14.285714285714285</v>
      </c>
      <c r="M812" s="69" t="str">
        <f>IFERROR(G812/SUM(G811:G815)*100,"")</f>
        <v/>
      </c>
    </row>
    <row r="813" spans="1:13" ht="12" customHeight="1" x14ac:dyDescent="0.15">
      <c r="A813" s="50" t="s">
        <v>188</v>
      </c>
      <c r="B813" s="53"/>
      <c r="C813" s="53">
        <v>1</v>
      </c>
      <c r="D813" s="53">
        <v>1</v>
      </c>
      <c r="E813" s="53">
        <v>1</v>
      </c>
      <c r="F813" s="53">
        <v>1</v>
      </c>
      <c r="G813" s="59"/>
      <c r="H813" s="69" t="str">
        <f t="shared" ref="H813:K813" si="644">IFERROR(B813/SUM(B811:B815)*100,"")</f>
        <v/>
      </c>
      <c r="I813" s="69">
        <f t="shared" si="644"/>
        <v>16.666666666666664</v>
      </c>
      <c r="J813" s="69">
        <f t="shared" si="644"/>
        <v>16.666666666666664</v>
      </c>
      <c r="K813" s="69">
        <f t="shared" si="644"/>
        <v>16.666666666666664</v>
      </c>
      <c r="L813" s="69">
        <f>IFERROR(F813/SUM(F811:F815)*100,"")</f>
        <v>14.285714285714285</v>
      </c>
      <c r="M813" s="69" t="str">
        <f>IFERROR(G813/SUM(G811:G815)*100,"")</f>
        <v/>
      </c>
    </row>
    <row r="814" spans="1:13" ht="12" customHeight="1" x14ac:dyDescent="0.15">
      <c r="A814" s="50" t="s">
        <v>189</v>
      </c>
      <c r="B814" s="53"/>
      <c r="C814" s="53"/>
      <c r="D814" s="53"/>
      <c r="E814" s="53"/>
      <c r="F814" s="53">
        <v>1</v>
      </c>
      <c r="G814" s="59"/>
      <c r="H814" s="69" t="str">
        <f t="shared" ref="H814:K814" si="645">IFERROR(B814/SUM(B811:B815)*100,"")</f>
        <v/>
      </c>
      <c r="I814" s="69">
        <f t="shared" si="645"/>
        <v>0</v>
      </c>
      <c r="J814" s="69">
        <f t="shared" si="645"/>
        <v>0</v>
      </c>
      <c r="K814" s="69">
        <f t="shared" si="645"/>
        <v>0</v>
      </c>
      <c r="L814" s="69">
        <f>IFERROR(F814/SUM(F811:F815)*100,"")</f>
        <v>14.285714285714285</v>
      </c>
      <c r="M814" s="69" t="str">
        <f>IFERROR(G814/SUM(G811:G815)*100,"")</f>
        <v/>
      </c>
    </row>
    <row r="815" spans="1:13" ht="12" customHeight="1" x14ac:dyDescent="0.15">
      <c r="A815" s="50" t="s">
        <v>190</v>
      </c>
      <c r="B815" s="53"/>
      <c r="C815" s="53">
        <v>3</v>
      </c>
      <c r="D815" s="53">
        <v>3</v>
      </c>
      <c r="E815" s="53">
        <v>3</v>
      </c>
      <c r="F815" s="53">
        <v>3</v>
      </c>
      <c r="G815" s="59"/>
      <c r="H815" s="69" t="str">
        <f t="shared" ref="H815:K815" si="646">IFERROR(B815/SUM(B811:B815)*100,"")</f>
        <v/>
      </c>
      <c r="I815" s="69">
        <f t="shared" si="646"/>
        <v>50</v>
      </c>
      <c r="J815" s="69">
        <f t="shared" si="646"/>
        <v>50</v>
      </c>
      <c r="K815" s="69">
        <f t="shared" si="646"/>
        <v>50</v>
      </c>
      <c r="L815" s="69">
        <f>IFERROR(F815/SUM(F811:F815)*100,"")</f>
        <v>42.857142857142854</v>
      </c>
      <c r="M815" s="69" t="str">
        <f>IFERROR(G815/SUM(G811:G815)*100,"")</f>
        <v/>
      </c>
    </row>
    <row r="816" spans="1:13" ht="12" customHeight="1" x14ac:dyDescent="0.15">
      <c r="A816" s="48" t="s">
        <v>122</v>
      </c>
      <c r="B816" s="49"/>
      <c r="C816" s="49"/>
      <c r="D816" s="49"/>
      <c r="E816" s="49"/>
      <c r="F816" s="49"/>
      <c r="G816" s="49"/>
      <c r="H816" s="5"/>
      <c r="I816" s="5"/>
      <c r="J816" s="5"/>
      <c r="K816" s="5"/>
      <c r="L816" s="5"/>
      <c r="M816" s="13"/>
    </row>
    <row r="817" spans="1:13" ht="12" customHeight="1" x14ac:dyDescent="0.15">
      <c r="A817" s="90" t="s">
        <v>182</v>
      </c>
      <c r="B817" s="91">
        <v>4</v>
      </c>
      <c r="C817" s="91"/>
      <c r="D817" s="91"/>
      <c r="E817" s="91"/>
      <c r="F817" s="91"/>
      <c r="G817" s="92"/>
      <c r="H817" s="69">
        <f t="shared" ref="H817:K817" si="647">IFERROR(B817/SUM(B817:B823)*100,"")</f>
        <v>23.52941176470588</v>
      </c>
      <c r="I817" s="69" t="str">
        <f t="shared" si="647"/>
        <v/>
      </c>
      <c r="J817" s="69" t="str">
        <f t="shared" si="647"/>
        <v/>
      </c>
      <c r="K817" s="69" t="str">
        <f t="shared" si="647"/>
        <v/>
      </c>
      <c r="L817" s="69" t="str">
        <f>IFERROR(F817/SUM(F817:F823)*100,"")</f>
        <v/>
      </c>
      <c r="M817" s="69" t="str">
        <f>IFERROR(G817/SUM(G817:G823)*100,"")</f>
        <v/>
      </c>
    </row>
    <row r="818" spans="1:13" ht="12" customHeight="1" x14ac:dyDescent="0.15">
      <c r="A818" s="50" t="s">
        <v>195</v>
      </c>
      <c r="B818" s="53">
        <v>1</v>
      </c>
      <c r="C818" s="53"/>
      <c r="D818" s="53"/>
      <c r="E818" s="53"/>
      <c r="F818" s="53"/>
      <c r="G818" s="59"/>
      <c r="H818" s="69">
        <f t="shared" ref="H818:K818" si="648">IFERROR(B818/SUM(B817:B823)*100,"")</f>
        <v>5.8823529411764701</v>
      </c>
      <c r="I818" s="69" t="str">
        <f t="shared" si="648"/>
        <v/>
      </c>
      <c r="J818" s="69" t="str">
        <f t="shared" si="648"/>
        <v/>
      </c>
      <c r="K818" s="69" t="str">
        <f t="shared" si="648"/>
        <v/>
      </c>
      <c r="L818" s="69" t="str">
        <f>IFERROR(F818/SUM(F817:F823)*100,"")</f>
        <v/>
      </c>
      <c r="M818" s="69" t="str">
        <f>IFERROR(G818/SUM(G817:G823)*100,"")</f>
        <v/>
      </c>
    </row>
    <row r="819" spans="1:13" ht="12" customHeight="1" x14ac:dyDescent="0.15">
      <c r="A819" s="50" t="s">
        <v>194</v>
      </c>
      <c r="B819" s="53">
        <v>1</v>
      </c>
      <c r="C819" s="53"/>
      <c r="D819" s="53"/>
      <c r="E819" s="53"/>
      <c r="F819" s="53"/>
      <c r="G819" s="59"/>
      <c r="H819" s="69">
        <f t="shared" ref="H819:K819" si="649">IFERROR(B819/SUM(B817:B823)*100,"")</f>
        <v>5.8823529411764701</v>
      </c>
      <c r="I819" s="69" t="str">
        <f t="shared" si="649"/>
        <v/>
      </c>
      <c r="J819" s="69" t="str">
        <f t="shared" si="649"/>
        <v/>
      </c>
      <c r="K819" s="69" t="str">
        <f t="shared" si="649"/>
        <v/>
      </c>
      <c r="L819" s="69" t="str">
        <f>IFERROR(F819/SUM(F817:F823)*100,"")</f>
        <v/>
      </c>
      <c r="M819" s="69" t="str">
        <f>IFERROR(G819/SUM(G817:G823)*100,"")</f>
        <v/>
      </c>
    </row>
    <row r="820" spans="1:13" ht="12" customHeight="1" x14ac:dyDescent="0.15">
      <c r="A820" s="50" t="s">
        <v>185</v>
      </c>
      <c r="B820" s="53">
        <v>2</v>
      </c>
      <c r="C820" s="53"/>
      <c r="D820" s="53"/>
      <c r="E820" s="53"/>
      <c r="F820" s="53"/>
      <c r="G820" s="59"/>
      <c r="H820" s="69">
        <f t="shared" ref="H820:K820" si="650">IFERROR(B820/SUM(B817:B823)*100,"")</f>
        <v>11.76470588235294</v>
      </c>
      <c r="I820" s="69" t="str">
        <f t="shared" si="650"/>
        <v/>
      </c>
      <c r="J820" s="69" t="str">
        <f t="shared" si="650"/>
        <v/>
      </c>
      <c r="K820" s="69" t="str">
        <f t="shared" si="650"/>
        <v/>
      </c>
      <c r="L820" s="69" t="str">
        <f>IFERROR(F820/SUM(F817:F823)*100,"")</f>
        <v/>
      </c>
      <c r="M820" s="69" t="str">
        <f>IFERROR(G820/SUM(G817:G823)*100,"")</f>
        <v/>
      </c>
    </row>
    <row r="821" spans="1:13" ht="12" customHeight="1" x14ac:dyDescent="0.15">
      <c r="A821" s="50" t="s">
        <v>186</v>
      </c>
      <c r="B821" s="53">
        <v>1</v>
      </c>
      <c r="C821" s="53"/>
      <c r="D821" s="53"/>
      <c r="E821" s="53"/>
      <c r="F821" s="53"/>
      <c r="G821" s="59"/>
      <c r="H821" s="69">
        <f t="shared" ref="H821:K821" si="651">IFERROR(B821/SUM(B817:B823)*100,"")</f>
        <v>5.8823529411764701</v>
      </c>
      <c r="I821" s="69" t="str">
        <f t="shared" si="651"/>
        <v/>
      </c>
      <c r="J821" s="69" t="str">
        <f t="shared" si="651"/>
        <v/>
      </c>
      <c r="K821" s="69" t="str">
        <f t="shared" si="651"/>
        <v/>
      </c>
      <c r="L821" s="69" t="str">
        <f>IFERROR(F821/SUM(F817:F823)*100,"")</f>
        <v/>
      </c>
      <c r="M821" s="69" t="str">
        <f>IFERROR(G821/SUM(G817:G823)*100,"")</f>
        <v/>
      </c>
    </row>
    <row r="822" spans="1:13" ht="12" customHeight="1" x14ac:dyDescent="0.15">
      <c r="A822" s="50" t="s">
        <v>188</v>
      </c>
      <c r="B822" s="53">
        <v>2</v>
      </c>
      <c r="C822" s="53"/>
      <c r="D822" s="53"/>
      <c r="E822" s="53"/>
      <c r="F822" s="53"/>
      <c r="G822" s="59"/>
      <c r="H822" s="69">
        <f t="shared" ref="H822:K822" si="652">IFERROR(B822/SUM(B817:B823)*100,"")</f>
        <v>11.76470588235294</v>
      </c>
      <c r="I822" s="69" t="str">
        <f t="shared" si="652"/>
        <v/>
      </c>
      <c r="J822" s="69" t="str">
        <f t="shared" si="652"/>
        <v/>
      </c>
      <c r="K822" s="69" t="str">
        <f t="shared" si="652"/>
        <v/>
      </c>
      <c r="L822" s="69" t="str">
        <f>IFERROR(F822/SUM(F817:F823)*100,"")</f>
        <v/>
      </c>
      <c r="M822" s="69" t="str">
        <f>IFERROR(G822/SUM(G817:G823)*100,"")</f>
        <v/>
      </c>
    </row>
    <row r="823" spans="1:13" ht="12" customHeight="1" x14ac:dyDescent="0.15">
      <c r="A823" s="50" t="s">
        <v>190</v>
      </c>
      <c r="B823" s="53">
        <v>6</v>
      </c>
      <c r="C823" s="53"/>
      <c r="D823" s="53"/>
      <c r="E823" s="53"/>
      <c r="F823" s="53"/>
      <c r="G823" s="59"/>
      <c r="H823" s="69">
        <f t="shared" ref="H823:K823" si="653">IFERROR(B823/SUM(B817:B823)*100,"")</f>
        <v>35.294117647058826</v>
      </c>
      <c r="I823" s="69" t="str">
        <f t="shared" si="653"/>
        <v/>
      </c>
      <c r="J823" s="69" t="str">
        <f t="shared" si="653"/>
        <v/>
      </c>
      <c r="K823" s="69" t="str">
        <f t="shared" si="653"/>
        <v/>
      </c>
      <c r="L823" s="69" t="str">
        <f>IFERROR(F823/SUM(F817:F823)*100,"")</f>
        <v/>
      </c>
      <c r="M823" s="69" t="str">
        <f>IFERROR(G823/SUM(G817:G823)*100,"")</f>
        <v/>
      </c>
    </row>
    <row r="824" spans="1:13" ht="12" customHeight="1" x14ac:dyDescent="0.15">
      <c r="A824" s="48" t="s">
        <v>123</v>
      </c>
      <c r="B824" s="49"/>
      <c r="C824" s="49"/>
      <c r="D824" s="49"/>
      <c r="E824" s="49"/>
      <c r="F824" s="49"/>
      <c r="G824" s="49"/>
      <c r="H824" s="5"/>
      <c r="I824" s="5"/>
      <c r="J824" s="5"/>
      <c r="K824" s="5"/>
      <c r="L824" s="5"/>
      <c r="M824" s="13"/>
    </row>
    <row r="825" spans="1:13" ht="12" customHeight="1" x14ac:dyDescent="0.15">
      <c r="A825" s="90" t="s">
        <v>182</v>
      </c>
      <c r="B825" s="91">
        <v>1</v>
      </c>
      <c r="C825" s="91">
        <v>3</v>
      </c>
      <c r="D825" s="91">
        <v>2</v>
      </c>
      <c r="E825" s="91">
        <v>3</v>
      </c>
      <c r="F825" s="91">
        <v>2</v>
      </c>
      <c r="G825" s="92"/>
      <c r="H825" s="69">
        <f t="shared" ref="H825:K825" si="654">IFERROR(B825/SUM(B825:B831)*100,"")</f>
        <v>5</v>
      </c>
      <c r="I825" s="69">
        <f t="shared" si="654"/>
        <v>15.789473684210526</v>
      </c>
      <c r="J825" s="69">
        <f t="shared" si="654"/>
        <v>11.111111111111111</v>
      </c>
      <c r="K825" s="69">
        <f t="shared" si="654"/>
        <v>16.666666666666664</v>
      </c>
      <c r="L825" s="69">
        <f>IFERROR(F825/SUM(F825:F831)*100,"")</f>
        <v>11.76470588235294</v>
      </c>
      <c r="M825" s="69" t="str">
        <f>IFERROR(G825/SUM(G825:G831)*100,"")</f>
        <v/>
      </c>
    </row>
    <row r="826" spans="1:13" ht="12" customHeight="1" x14ac:dyDescent="0.15">
      <c r="A826" s="50" t="s">
        <v>195</v>
      </c>
      <c r="B826" s="53">
        <v>1</v>
      </c>
      <c r="C826" s="53"/>
      <c r="D826" s="53">
        <v>1</v>
      </c>
      <c r="E826" s="53">
        <v>1</v>
      </c>
      <c r="F826" s="53"/>
      <c r="G826" s="59"/>
      <c r="H826" s="69">
        <f t="shared" ref="H826:K826" si="655">IFERROR(B826/SUM(B825:B831)*100,"")</f>
        <v>5</v>
      </c>
      <c r="I826" s="69">
        <f t="shared" si="655"/>
        <v>0</v>
      </c>
      <c r="J826" s="69">
        <f t="shared" si="655"/>
        <v>5.5555555555555554</v>
      </c>
      <c r="K826" s="69">
        <f t="shared" si="655"/>
        <v>5.5555555555555554</v>
      </c>
      <c r="L826" s="69">
        <f>IFERROR(F826/SUM(F825:F831)*100,"")</f>
        <v>0</v>
      </c>
      <c r="M826" s="69" t="str">
        <f>IFERROR(G826/SUM(G825:G831)*100,"")</f>
        <v/>
      </c>
    </row>
    <row r="827" spans="1:13" ht="12" customHeight="1" x14ac:dyDescent="0.15">
      <c r="A827" s="50" t="s">
        <v>185</v>
      </c>
      <c r="B827" s="53"/>
      <c r="C827" s="53"/>
      <c r="D827" s="53"/>
      <c r="E827" s="53">
        <v>1</v>
      </c>
      <c r="F827" s="53">
        <v>1</v>
      </c>
      <c r="G827" s="59"/>
      <c r="H827" s="69">
        <f t="shared" ref="H827:K827" si="656">IFERROR(B827/SUM(B825:B831)*100,"")</f>
        <v>0</v>
      </c>
      <c r="I827" s="69">
        <f t="shared" si="656"/>
        <v>0</v>
      </c>
      <c r="J827" s="69">
        <f t="shared" si="656"/>
        <v>0</v>
      </c>
      <c r="K827" s="69">
        <f t="shared" si="656"/>
        <v>5.5555555555555554</v>
      </c>
      <c r="L827" s="69">
        <f>IFERROR(F827/SUM(F825:F831)*100,"")</f>
        <v>5.8823529411764701</v>
      </c>
      <c r="M827" s="69" t="str">
        <f>IFERROR(G827/SUM(G825:G831)*100,"")</f>
        <v/>
      </c>
    </row>
    <row r="828" spans="1:13" ht="12" customHeight="1" x14ac:dyDescent="0.15">
      <c r="A828" s="50" t="s">
        <v>188</v>
      </c>
      <c r="B828" s="53">
        <v>6</v>
      </c>
      <c r="C828" s="53">
        <v>4</v>
      </c>
      <c r="D828" s="53">
        <v>3</v>
      </c>
      <c r="E828" s="53">
        <v>2</v>
      </c>
      <c r="F828" s="53">
        <v>1</v>
      </c>
      <c r="G828" s="59"/>
      <c r="H828" s="69">
        <f t="shared" ref="H828:K828" si="657">IFERROR(B828/SUM(B825:B831)*100,"")</f>
        <v>30</v>
      </c>
      <c r="I828" s="69">
        <f t="shared" si="657"/>
        <v>21.052631578947366</v>
      </c>
      <c r="J828" s="69">
        <f t="shared" si="657"/>
        <v>16.666666666666664</v>
      </c>
      <c r="K828" s="69">
        <f t="shared" si="657"/>
        <v>11.111111111111111</v>
      </c>
      <c r="L828" s="69">
        <f>IFERROR(F828/SUM(F825:F831)*100,"")</f>
        <v>5.8823529411764701</v>
      </c>
      <c r="M828" s="69" t="str">
        <f>IFERROR(G828/SUM(G825:G831)*100,"")</f>
        <v/>
      </c>
    </row>
    <row r="829" spans="1:13" ht="12" customHeight="1" x14ac:dyDescent="0.15">
      <c r="A829" s="50" t="s">
        <v>193</v>
      </c>
      <c r="B829" s="53"/>
      <c r="C829" s="53"/>
      <c r="D829" s="53"/>
      <c r="E829" s="53"/>
      <c r="F829" s="53">
        <v>1</v>
      </c>
      <c r="G829" s="59"/>
      <c r="H829" s="69">
        <f t="shared" ref="H829:K829" si="658">IFERROR(B829/SUM(B825:B831)*100,"")</f>
        <v>0</v>
      </c>
      <c r="I829" s="69">
        <f t="shared" si="658"/>
        <v>0</v>
      </c>
      <c r="J829" s="69">
        <f t="shared" si="658"/>
        <v>0</v>
      </c>
      <c r="K829" s="69">
        <f t="shared" si="658"/>
        <v>0</v>
      </c>
      <c r="L829" s="69">
        <f>IFERROR(F829/SUM(F825:F831)*100,"")</f>
        <v>5.8823529411764701</v>
      </c>
      <c r="M829" s="69" t="str">
        <f>IFERROR(G829/SUM(G825:G831)*100,"")</f>
        <v/>
      </c>
    </row>
    <row r="830" spans="1:13" ht="12" customHeight="1" x14ac:dyDescent="0.15">
      <c r="A830" s="50" t="s">
        <v>189</v>
      </c>
      <c r="B830" s="53"/>
      <c r="C830" s="53"/>
      <c r="D830" s="53"/>
      <c r="E830" s="53">
        <v>1</v>
      </c>
      <c r="F830" s="53">
        <v>1</v>
      </c>
      <c r="G830" s="59"/>
      <c r="H830" s="69">
        <f t="shared" ref="H830:K830" si="659">IFERROR(B830/SUM(B825:B831)*100,"")</f>
        <v>0</v>
      </c>
      <c r="I830" s="69">
        <f t="shared" si="659"/>
        <v>0</v>
      </c>
      <c r="J830" s="69">
        <f t="shared" si="659"/>
        <v>0</v>
      </c>
      <c r="K830" s="69">
        <f t="shared" si="659"/>
        <v>5.5555555555555554</v>
      </c>
      <c r="L830" s="69">
        <f>IFERROR(F830/SUM(F825:F831)*100,"")</f>
        <v>5.8823529411764701</v>
      </c>
      <c r="M830" s="69" t="str">
        <f>IFERROR(G830/SUM(G825:G831)*100,"")</f>
        <v/>
      </c>
    </row>
    <row r="831" spans="1:13" ht="12" customHeight="1" x14ac:dyDescent="0.15">
      <c r="A831" s="55" t="s">
        <v>190</v>
      </c>
      <c r="B831" s="56">
        <v>12</v>
      </c>
      <c r="C831" s="56">
        <v>12</v>
      </c>
      <c r="D831" s="56">
        <v>12</v>
      </c>
      <c r="E831" s="56">
        <v>10</v>
      </c>
      <c r="F831" s="56">
        <v>11</v>
      </c>
      <c r="G831" s="60"/>
      <c r="H831" s="69">
        <f t="shared" ref="H831:K831" si="660">IFERROR(B831/SUM(B825:B831)*100,"")</f>
        <v>60</v>
      </c>
      <c r="I831" s="69">
        <f t="shared" si="660"/>
        <v>63.157894736842103</v>
      </c>
      <c r="J831" s="69">
        <f t="shared" si="660"/>
        <v>66.666666666666657</v>
      </c>
      <c r="K831" s="69">
        <f t="shared" si="660"/>
        <v>55.555555555555557</v>
      </c>
      <c r="L831" s="69">
        <f>IFERROR(F831/SUM(F825:F831)*100,"")</f>
        <v>64.705882352941174</v>
      </c>
      <c r="M831" s="69" t="str">
        <f>IFERROR(G831/SUM(G825:G831)*100,"")</f>
        <v/>
      </c>
    </row>
    <row r="832" spans="1:13" ht="12" customHeight="1" x14ac:dyDescent="0.15">
      <c r="A832" s="48" t="s">
        <v>124</v>
      </c>
      <c r="B832" s="49"/>
      <c r="C832" s="49"/>
      <c r="D832" s="49"/>
      <c r="E832" s="49"/>
      <c r="F832" s="49"/>
      <c r="G832" s="49"/>
      <c r="H832" s="5"/>
      <c r="I832" s="5"/>
      <c r="J832" s="5"/>
      <c r="K832" s="5"/>
      <c r="L832" s="5"/>
      <c r="M832" s="13"/>
    </row>
    <row r="833" spans="1:13" ht="12" customHeight="1" x14ac:dyDescent="0.15">
      <c r="A833" s="90" t="s">
        <v>182</v>
      </c>
      <c r="B833" s="91"/>
      <c r="C833" s="91"/>
      <c r="D833" s="91">
        <v>2</v>
      </c>
      <c r="E833" s="91"/>
      <c r="F833" s="91"/>
      <c r="G833" s="92"/>
      <c r="H833" s="69" t="str">
        <f t="shared" ref="H833:K833" si="661">IFERROR(B833/SUM(B833:B837)*100,"")</f>
        <v/>
      </c>
      <c r="I833" s="69" t="str">
        <f t="shared" si="661"/>
        <v/>
      </c>
      <c r="J833" s="69">
        <f t="shared" si="661"/>
        <v>66.666666666666657</v>
      </c>
      <c r="K833" s="69" t="str">
        <f t="shared" si="661"/>
        <v/>
      </c>
      <c r="L833" s="69" t="str">
        <f>IFERROR(F833/SUM(F833:F837)*100,"")</f>
        <v/>
      </c>
      <c r="M833" s="69" t="str">
        <f>IFERROR(G833/SUM(G833:G837)*100,"")</f>
        <v/>
      </c>
    </row>
    <row r="834" spans="1:13" ht="12" customHeight="1" x14ac:dyDescent="0.15">
      <c r="A834" s="50" t="s">
        <v>195</v>
      </c>
      <c r="B834" s="53"/>
      <c r="C834" s="53"/>
      <c r="D834" s="53"/>
      <c r="E834" s="53"/>
      <c r="F834" s="53"/>
      <c r="G834" s="59"/>
      <c r="H834" s="69" t="str">
        <f t="shared" ref="H834:K834" si="662">IFERROR(B834/SUM(B833:B837)*100,"")</f>
        <v/>
      </c>
      <c r="I834" s="69" t="str">
        <f t="shared" si="662"/>
        <v/>
      </c>
      <c r="J834" s="69">
        <f t="shared" si="662"/>
        <v>0</v>
      </c>
      <c r="K834" s="69" t="str">
        <f t="shared" si="662"/>
        <v/>
      </c>
      <c r="L834" s="69" t="str">
        <f>IFERROR(F834/SUM(F833:F837)*100,"")</f>
        <v/>
      </c>
      <c r="M834" s="69" t="str">
        <f>IFERROR(G834/SUM(G833:G837)*100,"")</f>
        <v/>
      </c>
    </row>
    <row r="835" spans="1:13" ht="12" customHeight="1" x14ac:dyDescent="0.15">
      <c r="A835" s="50" t="s">
        <v>185</v>
      </c>
      <c r="B835" s="53"/>
      <c r="C835" s="53"/>
      <c r="D835" s="53">
        <v>1</v>
      </c>
      <c r="E835" s="53"/>
      <c r="F835" s="53"/>
      <c r="G835" s="59"/>
      <c r="H835" s="69" t="str">
        <f t="shared" ref="H835:K835" si="663">IFERROR(B835/SUM(B833:B837)*100,"")</f>
        <v/>
      </c>
      <c r="I835" s="69" t="str">
        <f t="shared" si="663"/>
        <v/>
      </c>
      <c r="J835" s="69">
        <f t="shared" si="663"/>
        <v>33.333333333333329</v>
      </c>
      <c r="K835" s="69" t="str">
        <f t="shared" si="663"/>
        <v/>
      </c>
      <c r="L835" s="69" t="str">
        <f>IFERROR(F835/SUM(F833:F837)*100,"")</f>
        <v/>
      </c>
      <c r="M835" s="69" t="str">
        <f>IFERROR(G835/SUM(G833:G837)*100,"")</f>
        <v/>
      </c>
    </row>
    <row r="836" spans="1:13" ht="12" customHeight="1" x14ac:dyDescent="0.15">
      <c r="A836" s="50" t="s">
        <v>188</v>
      </c>
      <c r="B836" s="53"/>
      <c r="C836" s="53"/>
      <c r="D836" s="53"/>
      <c r="E836" s="53"/>
      <c r="F836" s="53"/>
      <c r="G836" s="59"/>
      <c r="H836" s="69" t="str">
        <f t="shared" ref="H836:K836" si="664">IFERROR(B836/SUM(B833:B837)*100,"")</f>
        <v/>
      </c>
      <c r="I836" s="69" t="str">
        <f t="shared" si="664"/>
        <v/>
      </c>
      <c r="J836" s="69">
        <f t="shared" si="664"/>
        <v>0</v>
      </c>
      <c r="K836" s="69" t="str">
        <f t="shared" si="664"/>
        <v/>
      </c>
      <c r="L836" s="69" t="str">
        <f>IFERROR(F836/SUM(F833:F837)*100,"")</f>
        <v/>
      </c>
      <c r="M836" s="69" t="str">
        <f>IFERROR(G836/SUM(G833:G837)*100,"")</f>
        <v/>
      </c>
    </row>
    <row r="837" spans="1:13" ht="12" customHeight="1" x14ac:dyDescent="0.15">
      <c r="A837" s="50" t="s">
        <v>190</v>
      </c>
      <c r="B837" s="53"/>
      <c r="C837" s="53"/>
      <c r="D837" s="53"/>
      <c r="E837" s="53"/>
      <c r="F837" s="53"/>
      <c r="G837" s="59"/>
      <c r="H837" s="69" t="str">
        <f t="shared" ref="H837:K837" si="665">IFERROR(B837/SUM(B833:B837)*100,"")</f>
        <v/>
      </c>
      <c r="I837" s="69" t="str">
        <f t="shared" si="665"/>
        <v/>
      </c>
      <c r="J837" s="69">
        <f t="shared" si="665"/>
        <v>0</v>
      </c>
      <c r="K837" s="69" t="str">
        <f t="shared" si="665"/>
        <v/>
      </c>
      <c r="L837" s="69" t="str">
        <f>IFERROR(F837/SUM(F833:F837)*100,"")</f>
        <v/>
      </c>
      <c r="M837" s="69" t="str">
        <f>IFERROR(G837/SUM(G833:G837)*100,"")</f>
        <v/>
      </c>
    </row>
    <row r="838" spans="1:13" s="6" customFormat="1" x14ac:dyDescent="0.15">
      <c r="B838" s="44"/>
      <c r="C838" s="44"/>
      <c r="D838" s="44"/>
      <c r="E838" s="44"/>
      <c r="F838" s="44"/>
      <c r="G838" s="44"/>
    </row>
    <row r="839" spans="1:13" ht="12" customHeight="1" x14ac:dyDescent="0.15">
      <c r="A839" s="6"/>
      <c r="B839" s="99"/>
      <c r="C839" s="100"/>
      <c r="D839" s="100" t="s">
        <v>178</v>
      </c>
      <c r="E839" s="100"/>
      <c r="F839" s="100"/>
      <c r="G839" s="101"/>
      <c r="H839" s="99"/>
      <c r="I839" s="100"/>
      <c r="J839" s="100" t="s">
        <v>179</v>
      </c>
      <c r="K839" s="100"/>
      <c r="L839" s="100"/>
      <c r="M839" s="101"/>
    </row>
    <row r="840" spans="1:13" ht="12" customHeight="1" x14ac:dyDescent="0.15">
      <c r="A840" s="6"/>
      <c r="B840" s="2" t="s">
        <v>33</v>
      </c>
      <c r="C840" s="2" t="s">
        <v>34</v>
      </c>
      <c r="D840" s="2" t="s">
        <v>35</v>
      </c>
      <c r="E840" s="2" t="s">
        <v>36</v>
      </c>
      <c r="F840" s="2" t="s">
        <v>37</v>
      </c>
      <c r="G840" s="2" t="s">
        <v>38</v>
      </c>
      <c r="H840" s="2" t="s">
        <v>33</v>
      </c>
      <c r="I840" s="2" t="s">
        <v>34</v>
      </c>
      <c r="J840" s="2" t="s">
        <v>35</v>
      </c>
      <c r="K840" s="2" t="s">
        <v>36</v>
      </c>
      <c r="L840" s="2" t="s">
        <v>37</v>
      </c>
      <c r="M840" s="2" t="s">
        <v>37</v>
      </c>
    </row>
    <row r="841" spans="1:13" ht="12" customHeight="1" x14ac:dyDescent="0.15">
      <c r="A841" s="48" t="s">
        <v>125</v>
      </c>
      <c r="B841" s="49"/>
      <c r="C841" s="49"/>
      <c r="D841" s="49"/>
      <c r="E841" s="49"/>
      <c r="F841" s="49"/>
      <c r="G841" s="49"/>
      <c r="H841" s="5"/>
      <c r="I841" s="5"/>
      <c r="J841" s="5"/>
      <c r="K841" s="5"/>
      <c r="L841" s="5"/>
      <c r="M841" s="13"/>
    </row>
    <row r="842" spans="1:13" ht="12" customHeight="1" x14ac:dyDescent="0.15">
      <c r="A842" s="90" t="s">
        <v>181</v>
      </c>
      <c r="B842" s="91">
        <v>1</v>
      </c>
      <c r="C842" s="91">
        <v>1</v>
      </c>
      <c r="D842" s="91">
        <v>1</v>
      </c>
      <c r="E842" s="91">
        <v>1</v>
      </c>
      <c r="F842" s="91">
        <v>1</v>
      </c>
      <c r="G842" s="92"/>
      <c r="H842" s="69">
        <f t="shared" ref="H842:K842" si="666">IFERROR(B842/SUM(B842:B849)*100,"")</f>
        <v>3.0303030303030303</v>
      </c>
      <c r="I842" s="69">
        <f t="shared" si="666"/>
        <v>3.0303030303030303</v>
      </c>
      <c r="J842" s="69">
        <f t="shared" si="666"/>
        <v>3.225806451612903</v>
      </c>
      <c r="K842" s="69">
        <f t="shared" si="666"/>
        <v>3.5714285714285712</v>
      </c>
      <c r="L842" s="69">
        <f>IFERROR(F842/SUM(F842:F849)*100,"")</f>
        <v>3.3333333333333335</v>
      </c>
      <c r="M842" s="69" t="str">
        <f>IFERROR(G842/SUM(G842:G849)*100,"")</f>
        <v/>
      </c>
    </row>
    <row r="843" spans="1:13" ht="12" customHeight="1" x14ac:dyDescent="0.15">
      <c r="A843" s="50" t="s">
        <v>182</v>
      </c>
      <c r="B843" s="53">
        <v>6</v>
      </c>
      <c r="C843" s="53">
        <v>9</v>
      </c>
      <c r="D843" s="53">
        <v>9</v>
      </c>
      <c r="E843" s="53">
        <v>8</v>
      </c>
      <c r="F843" s="53">
        <v>6</v>
      </c>
      <c r="G843" s="59"/>
      <c r="H843" s="69">
        <f t="shared" ref="H843:K843" si="667">IFERROR(B843/SUM(B842:B849)*100,"")</f>
        <v>18.181818181818183</v>
      </c>
      <c r="I843" s="69">
        <f t="shared" si="667"/>
        <v>27.27272727272727</v>
      </c>
      <c r="J843" s="69">
        <f t="shared" si="667"/>
        <v>29.032258064516132</v>
      </c>
      <c r="K843" s="69">
        <f t="shared" si="667"/>
        <v>28.571428571428569</v>
      </c>
      <c r="L843" s="69">
        <f>IFERROR(F843/SUM(F842:F849)*100,"")</f>
        <v>20</v>
      </c>
      <c r="M843" s="69" t="str">
        <f>IFERROR(G843/SUM(G842:G849)*100,"")</f>
        <v/>
      </c>
    </row>
    <row r="844" spans="1:13" ht="12" customHeight="1" x14ac:dyDescent="0.15">
      <c r="A844" s="50" t="s">
        <v>185</v>
      </c>
      <c r="B844" s="53">
        <v>1</v>
      </c>
      <c r="C844" s="53">
        <v>1</v>
      </c>
      <c r="D844" s="53"/>
      <c r="E844" s="53"/>
      <c r="F844" s="53">
        <v>1</v>
      </c>
      <c r="G844" s="59"/>
      <c r="H844" s="69">
        <f t="shared" ref="H844:K844" si="668">IFERROR(B844/SUM(B842:B849)*100,"")</f>
        <v>3.0303030303030303</v>
      </c>
      <c r="I844" s="69">
        <f t="shared" si="668"/>
        <v>3.0303030303030303</v>
      </c>
      <c r="J844" s="69">
        <f t="shared" si="668"/>
        <v>0</v>
      </c>
      <c r="K844" s="69">
        <f t="shared" si="668"/>
        <v>0</v>
      </c>
      <c r="L844" s="69">
        <f>IFERROR(F844/SUM(F842:F849)*100,"")</f>
        <v>3.3333333333333335</v>
      </c>
      <c r="M844" s="69" t="str">
        <f>IFERROR(G844/SUM(G842:G849)*100,"")</f>
        <v/>
      </c>
    </row>
    <row r="845" spans="1:13" ht="12" customHeight="1" x14ac:dyDescent="0.15">
      <c r="A845" s="50" t="s">
        <v>186</v>
      </c>
      <c r="B845" s="53">
        <v>1</v>
      </c>
      <c r="C845" s="53">
        <v>3</v>
      </c>
      <c r="D845" s="53">
        <v>3</v>
      </c>
      <c r="E845" s="53">
        <v>3</v>
      </c>
      <c r="F845" s="53">
        <v>2</v>
      </c>
      <c r="G845" s="59"/>
      <c r="H845" s="69">
        <f t="shared" ref="H845:K845" si="669">IFERROR(B845/SUM(B842:B849)*100,"")</f>
        <v>3.0303030303030303</v>
      </c>
      <c r="I845" s="69">
        <f t="shared" si="669"/>
        <v>9.0909090909090917</v>
      </c>
      <c r="J845" s="69">
        <f t="shared" si="669"/>
        <v>9.67741935483871</v>
      </c>
      <c r="K845" s="69">
        <f t="shared" si="669"/>
        <v>10.714285714285714</v>
      </c>
      <c r="L845" s="69">
        <f>IFERROR(F845/SUM(F842:F849)*100,"")</f>
        <v>6.666666666666667</v>
      </c>
      <c r="M845" s="69" t="str">
        <f>IFERROR(G845/SUM(G842:G849)*100,"")</f>
        <v/>
      </c>
    </row>
    <row r="846" spans="1:13" ht="12" customHeight="1" x14ac:dyDescent="0.15">
      <c r="A846" s="50" t="s">
        <v>187</v>
      </c>
      <c r="B846" s="53">
        <v>1</v>
      </c>
      <c r="C846" s="53">
        <v>1</v>
      </c>
      <c r="D846" s="53">
        <v>1</v>
      </c>
      <c r="E846" s="53">
        <v>1</v>
      </c>
      <c r="F846" s="53">
        <v>1</v>
      </c>
      <c r="G846" s="59"/>
      <c r="H846" s="69">
        <f t="shared" ref="H846:K846" si="670">IFERROR(B846/SUM(B842:B849)*100,"")</f>
        <v>3.0303030303030303</v>
      </c>
      <c r="I846" s="69">
        <f t="shared" si="670"/>
        <v>3.0303030303030303</v>
      </c>
      <c r="J846" s="69">
        <f t="shared" si="670"/>
        <v>3.225806451612903</v>
      </c>
      <c r="K846" s="69">
        <f t="shared" si="670"/>
        <v>3.5714285714285712</v>
      </c>
      <c r="L846" s="69">
        <f>IFERROR(F846/SUM(F842:F849)*100,"")</f>
        <v>3.3333333333333335</v>
      </c>
      <c r="M846" s="69" t="str">
        <f>IFERROR(G846/SUM(G842:G849)*100,"")</f>
        <v/>
      </c>
    </row>
    <row r="847" spans="1:13" ht="12" customHeight="1" x14ac:dyDescent="0.15">
      <c r="A847" s="50" t="s">
        <v>188</v>
      </c>
      <c r="B847" s="53">
        <v>3</v>
      </c>
      <c r="C847" s="53">
        <v>3</v>
      </c>
      <c r="D847" s="53">
        <v>2</v>
      </c>
      <c r="E847" s="53">
        <v>4</v>
      </c>
      <c r="F847" s="53">
        <v>4</v>
      </c>
      <c r="G847" s="59"/>
      <c r="H847" s="69">
        <f t="shared" ref="H847:K847" si="671">IFERROR(B847/SUM(B842:B849)*100,"")</f>
        <v>9.0909090909090917</v>
      </c>
      <c r="I847" s="69">
        <f t="shared" si="671"/>
        <v>9.0909090909090917</v>
      </c>
      <c r="J847" s="69">
        <f t="shared" si="671"/>
        <v>6.4516129032258061</v>
      </c>
      <c r="K847" s="69">
        <f t="shared" si="671"/>
        <v>14.285714285714285</v>
      </c>
      <c r="L847" s="69">
        <f>IFERROR(F847/SUM(F842:F849)*100,"")</f>
        <v>13.333333333333334</v>
      </c>
      <c r="M847" s="69" t="str">
        <f>IFERROR(G847/SUM(G842:G849)*100,"")</f>
        <v/>
      </c>
    </row>
    <row r="848" spans="1:13" ht="12" customHeight="1" x14ac:dyDescent="0.15">
      <c r="A848" s="50" t="s">
        <v>198</v>
      </c>
      <c r="B848" s="53"/>
      <c r="C848" s="53"/>
      <c r="D848" s="53"/>
      <c r="E848" s="53"/>
      <c r="F848" s="53">
        <v>1</v>
      </c>
      <c r="G848" s="59"/>
      <c r="H848" s="69">
        <f t="shared" ref="H848:K848" si="672">IFERROR(B848/SUM(B842:B849)*100,"")</f>
        <v>0</v>
      </c>
      <c r="I848" s="69">
        <f t="shared" si="672"/>
        <v>0</v>
      </c>
      <c r="J848" s="69">
        <f t="shared" si="672"/>
        <v>0</v>
      </c>
      <c r="K848" s="69">
        <f t="shared" si="672"/>
        <v>0</v>
      </c>
      <c r="L848" s="69">
        <f>IFERROR(F848/SUM(F842:F849)*100,"")</f>
        <v>3.3333333333333335</v>
      </c>
      <c r="M848" s="69" t="str">
        <f>IFERROR(G848/SUM(G842:G849)*100,"")</f>
        <v/>
      </c>
    </row>
    <row r="849" spans="1:13" ht="12" customHeight="1" x14ac:dyDescent="0.15">
      <c r="A849" s="50" t="s">
        <v>190</v>
      </c>
      <c r="B849" s="53">
        <v>20</v>
      </c>
      <c r="C849" s="53">
        <v>15</v>
      </c>
      <c r="D849" s="53">
        <v>15</v>
      </c>
      <c r="E849" s="53">
        <v>11</v>
      </c>
      <c r="F849" s="53">
        <v>14</v>
      </c>
      <c r="G849" s="59"/>
      <c r="H849" s="69">
        <f t="shared" ref="H849:K849" si="673">IFERROR(B849/SUM(B842:B849)*100,"")</f>
        <v>60.606060606060609</v>
      </c>
      <c r="I849" s="69">
        <f t="shared" si="673"/>
        <v>45.454545454545453</v>
      </c>
      <c r="J849" s="69">
        <f t="shared" si="673"/>
        <v>48.387096774193552</v>
      </c>
      <c r="K849" s="69">
        <f t="shared" si="673"/>
        <v>39.285714285714285</v>
      </c>
      <c r="L849" s="69">
        <f>IFERROR(F849/SUM(F842:F849)*100,"")</f>
        <v>46.666666666666664</v>
      </c>
      <c r="M849" s="69" t="str">
        <f>IFERROR(G849/SUM(G842:G849)*100,"")</f>
        <v/>
      </c>
    </row>
    <row r="850" spans="1:13" ht="12" customHeight="1" x14ac:dyDescent="0.15">
      <c r="A850" s="48" t="s">
        <v>126</v>
      </c>
      <c r="B850" s="49"/>
      <c r="C850" s="49"/>
      <c r="D850" s="49"/>
      <c r="E850" s="49"/>
      <c r="F850" s="49"/>
      <c r="G850" s="49"/>
      <c r="H850" s="5"/>
      <c r="I850" s="5"/>
      <c r="J850" s="5"/>
      <c r="K850" s="5"/>
      <c r="L850" s="5"/>
      <c r="M850" s="13"/>
    </row>
    <row r="851" spans="1:13" ht="12" customHeight="1" x14ac:dyDescent="0.15">
      <c r="A851" s="90" t="s">
        <v>181</v>
      </c>
      <c r="B851" s="91"/>
      <c r="C851" s="91"/>
      <c r="D851" s="91"/>
      <c r="E851" s="91"/>
      <c r="F851" s="91"/>
      <c r="G851" s="92"/>
      <c r="H851" s="69" t="str">
        <f t="shared" ref="H851:K851" si="674">IFERROR(B851/SUM(B851:B856)*100,"")</f>
        <v/>
      </c>
      <c r="I851" s="69" t="str">
        <f t="shared" si="674"/>
        <v/>
      </c>
      <c r="J851" s="69" t="str">
        <f t="shared" si="674"/>
        <v/>
      </c>
      <c r="K851" s="69" t="str">
        <f t="shared" si="674"/>
        <v/>
      </c>
      <c r="L851" s="69" t="str">
        <f>IFERROR(F851/SUM(F851:F856)*100,"")</f>
        <v/>
      </c>
      <c r="M851" s="69" t="str">
        <f>IFERROR(G851/SUM(G851:G856)*100,"")</f>
        <v/>
      </c>
    </row>
    <row r="852" spans="1:13" ht="12" customHeight="1" x14ac:dyDescent="0.15">
      <c r="A852" s="50" t="s">
        <v>182</v>
      </c>
      <c r="B852" s="53"/>
      <c r="C852" s="53"/>
      <c r="D852" s="53"/>
      <c r="E852" s="53"/>
      <c r="F852" s="53"/>
      <c r="G852" s="59"/>
      <c r="H852" s="69" t="str">
        <f t="shared" ref="H852:K852" si="675">IFERROR(B852/SUM(B851:B856)*100,"")</f>
        <v/>
      </c>
      <c r="I852" s="69" t="str">
        <f t="shared" si="675"/>
        <v/>
      </c>
      <c r="J852" s="69" t="str">
        <f t="shared" si="675"/>
        <v/>
      </c>
      <c r="K852" s="69" t="str">
        <f t="shared" si="675"/>
        <v/>
      </c>
      <c r="L852" s="69" t="str">
        <f>IFERROR(F852/SUM(F851:F856)*100,"")</f>
        <v/>
      </c>
      <c r="M852" s="69" t="str">
        <f>IFERROR(G852/SUM(G851:G856)*100,"")</f>
        <v/>
      </c>
    </row>
    <row r="853" spans="1:13" ht="12" customHeight="1" x14ac:dyDescent="0.15">
      <c r="A853" s="50" t="s">
        <v>195</v>
      </c>
      <c r="B853" s="53"/>
      <c r="C853" s="53"/>
      <c r="D853" s="53"/>
      <c r="E853" s="53"/>
      <c r="F853" s="53"/>
      <c r="G853" s="59"/>
      <c r="H853" s="69" t="str">
        <f t="shared" ref="H853:K853" si="676">IFERROR(B853/SUM(B851:B856)*100,"")</f>
        <v/>
      </c>
      <c r="I853" s="69" t="str">
        <f t="shared" si="676"/>
        <v/>
      </c>
      <c r="J853" s="69" t="str">
        <f t="shared" si="676"/>
        <v/>
      </c>
      <c r="K853" s="69" t="str">
        <f t="shared" si="676"/>
        <v/>
      </c>
      <c r="L853" s="69" t="str">
        <f>IFERROR(F853/SUM(F851:F856)*100,"")</f>
        <v/>
      </c>
      <c r="M853" s="69" t="str">
        <f>IFERROR(G853/SUM(G851:G856)*100,"")</f>
        <v/>
      </c>
    </row>
    <row r="854" spans="1:13" ht="12" customHeight="1" x14ac:dyDescent="0.15">
      <c r="A854" s="50" t="s">
        <v>187</v>
      </c>
      <c r="B854" s="53"/>
      <c r="C854" s="53"/>
      <c r="D854" s="53"/>
      <c r="E854" s="53"/>
      <c r="F854" s="53"/>
      <c r="G854" s="59"/>
      <c r="H854" s="69" t="str">
        <f t="shared" ref="H854:K854" si="677">IFERROR(B854/SUM(B851:B856)*100,"")</f>
        <v/>
      </c>
      <c r="I854" s="69" t="str">
        <f t="shared" si="677"/>
        <v/>
      </c>
      <c r="J854" s="69" t="str">
        <f t="shared" si="677"/>
        <v/>
      </c>
      <c r="K854" s="69" t="str">
        <f t="shared" si="677"/>
        <v/>
      </c>
      <c r="L854" s="69" t="str">
        <f>IFERROR(F854/SUM(F851:F856)*100,"")</f>
        <v/>
      </c>
      <c r="M854" s="69" t="str">
        <f>IFERROR(G854/SUM(G851:G856)*100,"")</f>
        <v/>
      </c>
    </row>
    <row r="855" spans="1:13" ht="12" customHeight="1" x14ac:dyDescent="0.15">
      <c r="A855" s="50" t="s">
        <v>188</v>
      </c>
      <c r="B855" s="53"/>
      <c r="C855" s="53"/>
      <c r="D855" s="53"/>
      <c r="E855" s="53"/>
      <c r="F855" s="53"/>
      <c r="G855" s="59"/>
      <c r="H855" s="69" t="str">
        <f t="shared" ref="H855:K855" si="678">IFERROR(B855/SUM(B851:B856)*100,"")</f>
        <v/>
      </c>
      <c r="I855" s="69" t="str">
        <f t="shared" si="678"/>
        <v/>
      </c>
      <c r="J855" s="69" t="str">
        <f t="shared" si="678"/>
        <v/>
      </c>
      <c r="K855" s="69" t="str">
        <f t="shared" si="678"/>
        <v/>
      </c>
      <c r="L855" s="69" t="str">
        <f>IFERROR(F855/SUM(F851:F856)*100,"")</f>
        <v/>
      </c>
      <c r="M855" s="69" t="str">
        <f>IFERROR(G855/SUM(G851:G856)*100,"")</f>
        <v/>
      </c>
    </row>
    <row r="856" spans="1:13" ht="12" customHeight="1" x14ac:dyDescent="0.15">
      <c r="A856" s="55" t="s">
        <v>190</v>
      </c>
      <c r="B856" s="56"/>
      <c r="C856" s="56"/>
      <c r="D856" s="56"/>
      <c r="E856" s="56"/>
      <c r="F856" s="56"/>
      <c r="G856" s="60"/>
      <c r="H856" s="69" t="str">
        <f t="shared" ref="H856:K856" si="679">IFERROR(B856/SUM(B851:B856)*100,"")</f>
        <v/>
      </c>
      <c r="I856" s="69" t="str">
        <f t="shared" si="679"/>
        <v/>
      </c>
      <c r="J856" s="69" t="str">
        <f t="shared" si="679"/>
        <v/>
      </c>
      <c r="K856" s="69" t="str">
        <f t="shared" si="679"/>
        <v/>
      </c>
      <c r="L856" s="69" t="str">
        <f>IFERROR(F856/SUM(F851:F856)*100,"")</f>
        <v/>
      </c>
      <c r="M856" s="69" t="str">
        <f>IFERROR(G856/SUM(G851:G856)*100,"")</f>
        <v/>
      </c>
    </row>
    <row r="857" spans="1:13" ht="12" customHeight="1" x14ac:dyDescent="0.15">
      <c r="A857" s="48" t="s">
        <v>127</v>
      </c>
      <c r="B857" s="49"/>
      <c r="C857" s="49"/>
      <c r="D857" s="49"/>
      <c r="E857" s="49"/>
      <c r="F857" s="49"/>
      <c r="G857" s="49"/>
      <c r="H857" s="5"/>
      <c r="I857" s="5"/>
      <c r="J857" s="5"/>
      <c r="K857" s="5"/>
      <c r="L857" s="5"/>
      <c r="M857" s="13"/>
    </row>
    <row r="858" spans="1:13" ht="11" customHeight="1" x14ac:dyDescent="0.15">
      <c r="A858" s="90" t="s">
        <v>182</v>
      </c>
      <c r="B858" s="91">
        <v>2</v>
      </c>
      <c r="C858" s="91">
        <v>4</v>
      </c>
      <c r="D858" s="91">
        <v>4</v>
      </c>
      <c r="E858" s="91">
        <v>4</v>
      </c>
      <c r="F858" s="91">
        <v>4</v>
      </c>
      <c r="G858" s="92"/>
      <c r="H858" s="69">
        <f t="shared" ref="H858:K858" si="680">(B858/SUM(B858:B867)*100)</f>
        <v>6.25</v>
      </c>
      <c r="I858" s="69">
        <f t="shared" si="680"/>
        <v>22.222222222222221</v>
      </c>
      <c r="J858" s="69">
        <f t="shared" si="680"/>
        <v>12.903225806451612</v>
      </c>
      <c r="K858" s="69">
        <f t="shared" si="680"/>
        <v>12.5</v>
      </c>
      <c r="L858" s="69">
        <f>(F858/SUM(F858:F867)*100)</f>
        <v>11.76470588235294</v>
      </c>
      <c r="M858" s="69" t="e">
        <f>(G858/SUM(G858:G867)*100)</f>
        <v>#DIV/0!</v>
      </c>
    </row>
    <row r="859" spans="1:13" ht="11" customHeight="1" x14ac:dyDescent="0.15">
      <c r="A859" s="50" t="s">
        <v>183</v>
      </c>
      <c r="B859" s="53">
        <v>2</v>
      </c>
      <c r="C859" s="53"/>
      <c r="D859" s="53"/>
      <c r="E859" s="53"/>
      <c r="F859" s="53"/>
      <c r="G859" s="59"/>
      <c r="H859" s="14">
        <f t="shared" ref="H859:K859" si="681">(B859/SUM(B858:B867)*100)</f>
        <v>6.25</v>
      </c>
      <c r="I859" s="14">
        <f t="shared" si="681"/>
        <v>0</v>
      </c>
      <c r="J859" s="14">
        <f t="shared" si="681"/>
        <v>0</v>
      </c>
      <c r="K859" s="14">
        <f t="shared" si="681"/>
        <v>0</v>
      </c>
      <c r="L859" s="14">
        <f>(F859/SUM(F858:F867)*100)</f>
        <v>0</v>
      </c>
      <c r="M859" s="14" t="e">
        <f>(G859/SUM(G858:G867)*100)</f>
        <v>#DIV/0!</v>
      </c>
    </row>
    <row r="860" spans="1:13" ht="11" customHeight="1" x14ac:dyDescent="0.15">
      <c r="A860" s="50" t="s">
        <v>195</v>
      </c>
      <c r="B860" s="53">
        <v>13</v>
      </c>
      <c r="C860" s="53"/>
      <c r="D860" s="53">
        <v>11</v>
      </c>
      <c r="E860" s="53">
        <v>12</v>
      </c>
      <c r="F860" s="53"/>
      <c r="G860" s="59"/>
      <c r="H860" s="14">
        <f t="shared" ref="H860:K860" si="682">(B860/SUM(B858:B867)*100)</f>
        <v>40.625</v>
      </c>
      <c r="I860" s="14">
        <f t="shared" si="682"/>
        <v>0</v>
      </c>
      <c r="J860" s="14">
        <f t="shared" si="682"/>
        <v>35.483870967741936</v>
      </c>
      <c r="K860" s="14">
        <f t="shared" si="682"/>
        <v>37.5</v>
      </c>
      <c r="L860" s="14">
        <f>(F860/SUM(F858:F867)*100)</f>
        <v>0</v>
      </c>
      <c r="M860" s="14" t="e">
        <f>(G860/SUM(G858:G867)*100)</f>
        <v>#DIV/0!</v>
      </c>
    </row>
    <row r="861" spans="1:13" ht="12" customHeight="1" x14ac:dyDescent="0.15">
      <c r="A861" s="50" t="s">
        <v>194</v>
      </c>
      <c r="B861" s="53">
        <v>1</v>
      </c>
      <c r="C861" s="53"/>
      <c r="D861" s="53"/>
      <c r="E861" s="53"/>
      <c r="F861" s="53"/>
      <c r="G861" s="59"/>
      <c r="H861" s="14">
        <f t="shared" ref="H861:K861" si="683">(B861/SUM(B858:B867)*100)</f>
        <v>3.125</v>
      </c>
      <c r="I861" s="14">
        <f t="shared" si="683"/>
        <v>0</v>
      </c>
      <c r="J861" s="14">
        <f t="shared" si="683"/>
        <v>0</v>
      </c>
      <c r="K861" s="14">
        <f t="shared" si="683"/>
        <v>0</v>
      </c>
      <c r="L861" s="14">
        <f>(F861/SUM(F858:F867)*100)</f>
        <v>0</v>
      </c>
      <c r="M861" s="14" t="e">
        <f>(G861/SUM(G858:G867)*100)</f>
        <v>#DIV/0!</v>
      </c>
    </row>
    <row r="862" spans="1:13" ht="12" customHeight="1" x14ac:dyDescent="0.15">
      <c r="A862" s="50" t="s">
        <v>185</v>
      </c>
      <c r="B862" s="53">
        <v>2</v>
      </c>
      <c r="C862" s="53">
        <v>2</v>
      </c>
      <c r="D862" s="53">
        <v>2</v>
      </c>
      <c r="E862" s="53">
        <v>2</v>
      </c>
      <c r="F862" s="53">
        <v>2</v>
      </c>
      <c r="G862" s="59"/>
      <c r="H862" s="14">
        <f t="shared" ref="H862:K862" si="684">(B862/SUM(B858:B867)*100)</f>
        <v>6.25</v>
      </c>
      <c r="I862" s="14">
        <f t="shared" si="684"/>
        <v>11.111111111111111</v>
      </c>
      <c r="J862" s="14">
        <f t="shared" si="684"/>
        <v>6.4516129032258061</v>
      </c>
      <c r="K862" s="14">
        <f t="shared" si="684"/>
        <v>6.25</v>
      </c>
      <c r="L862" s="14">
        <f>(F862/SUM(F858:F867)*100)</f>
        <v>5.8823529411764701</v>
      </c>
      <c r="M862" s="14" t="e">
        <f>(G862/SUM(G858:G867)*100)</f>
        <v>#DIV/0!</v>
      </c>
    </row>
    <row r="863" spans="1:13" ht="12" customHeight="1" x14ac:dyDescent="0.15">
      <c r="A863" s="50" t="s">
        <v>187</v>
      </c>
      <c r="B863" s="53">
        <v>1</v>
      </c>
      <c r="C863" s="53">
        <v>1</v>
      </c>
      <c r="D863" s="53">
        <v>1</v>
      </c>
      <c r="E863" s="53">
        <v>1</v>
      </c>
      <c r="F863" s="53">
        <v>1</v>
      </c>
      <c r="G863" s="59"/>
      <c r="H863" s="14">
        <f t="shared" ref="H863:K863" si="685">(B863/SUM(B858:B867)*100)</f>
        <v>3.125</v>
      </c>
      <c r="I863" s="14">
        <f t="shared" si="685"/>
        <v>5.5555555555555554</v>
      </c>
      <c r="J863" s="14">
        <f t="shared" si="685"/>
        <v>3.225806451612903</v>
      </c>
      <c r="K863" s="14">
        <f t="shared" si="685"/>
        <v>3.125</v>
      </c>
      <c r="L863" s="14">
        <f>(F863/SUM(F858:F867)*100)</f>
        <v>2.9411764705882351</v>
      </c>
      <c r="M863" s="14" t="e">
        <f>(G863/SUM(G858:G867)*100)</f>
        <v>#DIV/0!</v>
      </c>
    </row>
    <row r="864" spans="1:13" ht="12" customHeight="1" x14ac:dyDescent="0.15">
      <c r="A864" s="50" t="s">
        <v>188</v>
      </c>
      <c r="B864" s="53">
        <v>1</v>
      </c>
      <c r="C864" s="53">
        <v>2</v>
      </c>
      <c r="D864" s="53">
        <v>1</v>
      </c>
      <c r="E864" s="53"/>
      <c r="F864" s="53">
        <v>1</v>
      </c>
      <c r="G864" s="59"/>
      <c r="H864" s="14">
        <f t="shared" ref="H864:K864" si="686">(B864/SUM(B858:B867)*100)</f>
        <v>3.125</v>
      </c>
      <c r="I864" s="14">
        <f t="shared" si="686"/>
        <v>11.111111111111111</v>
      </c>
      <c r="J864" s="14">
        <f t="shared" si="686"/>
        <v>3.225806451612903</v>
      </c>
      <c r="K864" s="14">
        <f t="shared" si="686"/>
        <v>0</v>
      </c>
      <c r="L864" s="14">
        <f>(F864/SUM(F858:F867)*100)</f>
        <v>2.9411764705882351</v>
      </c>
      <c r="M864" s="14" t="e">
        <f>(G864/SUM(G858:G867)*100)</f>
        <v>#DIV/0!</v>
      </c>
    </row>
    <row r="865" spans="1:13" ht="12" customHeight="1" x14ac:dyDescent="0.15">
      <c r="A865" s="50" t="s">
        <v>193</v>
      </c>
      <c r="B865" s="53"/>
      <c r="C865" s="53"/>
      <c r="D865" s="53"/>
      <c r="E865" s="53"/>
      <c r="F865" s="53">
        <v>12</v>
      </c>
      <c r="G865" s="59"/>
      <c r="H865" s="14">
        <f t="shared" ref="H865:K865" si="687">(B865/SUM(B858:B867)*100)</f>
        <v>0</v>
      </c>
      <c r="I865" s="14">
        <f t="shared" si="687"/>
        <v>0</v>
      </c>
      <c r="J865" s="14">
        <f t="shared" si="687"/>
        <v>0</v>
      </c>
      <c r="K865" s="14">
        <f t="shared" si="687"/>
        <v>0</v>
      </c>
      <c r="L865" s="14">
        <f>(F865/SUM(F858:F867)*100)</f>
        <v>35.294117647058826</v>
      </c>
      <c r="M865" s="14" t="e">
        <f>(G865/SUM(G858:G867)*100)</f>
        <v>#DIV/0!</v>
      </c>
    </row>
    <row r="866" spans="1:13" ht="12" customHeight="1" x14ac:dyDescent="0.15">
      <c r="A866" s="50" t="s">
        <v>189</v>
      </c>
      <c r="B866" s="53"/>
      <c r="C866" s="53"/>
      <c r="D866" s="53">
        <v>2</v>
      </c>
      <c r="E866" s="53">
        <v>2</v>
      </c>
      <c r="F866" s="53">
        <v>3</v>
      </c>
      <c r="G866" s="59"/>
      <c r="H866" s="14">
        <f t="shared" ref="H866:K866" si="688">(B866/SUM(B858:B867)*100)</f>
        <v>0</v>
      </c>
      <c r="I866" s="14">
        <f t="shared" si="688"/>
        <v>0</v>
      </c>
      <c r="J866" s="14">
        <f t="shared" si="688"/>
        <v>6.4516129032258061</v>
      </c>
      <c r="K866" s="14">
        <f t="shared" si="688"/>
        <v>6.25</v>
      </c>
      <c r="L866" s="14">
        <f>(F866/SUM(F858:F867)*100)</f>
        <v>8.8235294117647065</v>
      </c>
      <c r="M866" s="14" t="e">
        <f>(G866/SUM(G858:G867)*100)</f>
        <v>#DIV/0!</v>
      </c>
    </row>
    <row r="867" spans="1:13" ht="12" customHeight="1" x14ac:dyDescent="0.15">
      <c r="A867" s="50" t="s">
        <v>190</v>
      </c>
      <c r="B867" s="53">
        <v>10</v>
      </c>
      <c r="C867" s="53">
        <v>9</v>
      </c>
      <c r="D867" s="53">
        <v>10</v>
      </c>
      <c r="E867" s="53">
        <v>11</v>
      </c>
      <c r="F867" s="53">
        <v>11</v>
      </c>
      <c r="G867" s="59"/>
      <c r="H867" s="14">
        <f t="shared" ref="H867:K867" si="689">(B867/SUM(B858:B867)*100)</f>
        <v>31.25</v>
      </c>
      <c r="I867" s="14">
        <f t="shared" si="689"/>
        <v>50</v>
      </c>
      <c r="J867" s="14">
        <f t="shared" si="689"/>
        <v>32.258064516129032</v>
      </c>
      <c r="K867" s="14">
        <f t="shared" si="689"/>
        <v>34.375</v>
      </c>
      <c r="L867" s="14">
        <f>(F867/SUM(F858:F867)*100)</f>
        <v>32.352941176470587</v>
      </c>
      <c r="M867" s="14" t="e">
        <f>(G867/SUM(G858:G867)*100)</f>
        <v>#DIV/0!</v>
      </c>
    </row>
    <row r="868" spans="1:13" ht="12" customHeight="1" x14ac:dyDescent="0.15">
      <c r="A868" s="48" t="s">
        <v>128</v>
      </c>
      <c r="B868" s="49"/>
      <c r="C868" s="49"/>
      <c r="D868" s="49"/>
      <c r="E868" s="49"/>
      <c r="F868" s="49"/>
      <c r="G868" s="49"/>
      <c r="H868" s="5"/>
      <c r="I868" s="5"/>
      <c r="J868" s="5"/>
      <c r="K868" s="5"/>
      <c r="L868" s="5"/>
      <c r="M868" s="13"/>
    </row>
    <row r="869" spans="1:13" ht="12" customHeight="1" x14ac:dyDescent="0.15">
      <c r="A869" s="50" t="s">
        <v>190</v>
      </c>
      <c r="B869" s="53"/>
      <c r="C869" s="53"/>
      <c r="D869" s="53"/>
      <c r="E869" s="53"/>
      <c r="F869" s="53"/>
      <c r="G869" s="59"/>
      <c r="H869" s="14" t="str">
        <f t="shared" ref="H869:K869" si="690">IFERROR(B869/SUM(B869)*100,"")</f>
        <v/>
      </c>
      <c r="I869" s="14" t="str">
        <f t="shared" si="690"/>
        <v/>
      </c>
      <c r="J869" s="14" t="str">
        <f t="shared" si="690"/>
        <v/>
      </c>
      <c r="K869" s="14" t="str">
        <f t="shared" si="690"/>
        <v/>
      </c>
      <c r="L869" s="14" t="str">
        <f>IFERROR(F869/SUM(F869)*100,"")</f>
        <v/>
      </c>
      <c r="M869" s="14" t="str">
        <f>IFERROR(G869/SUM(G869)*100,"")</f>
        <v/>
      </c>
    </row>
    <row r="870" spans="1:13" s="6" customFormat="1" x14ac:dyDescent="0.15">
      <c r="B870" s="44"/>
      <c r="C870" s="44"/>
      <c r="D870" s="44"/>
      <c r="E870" s="44"/>
      <c r="F870" s="44"/>
      <c r="G870" s="44"/>
    </row>
    <row r="871" spans="1:13" ht="12" customHeight="1" x14ac:dyDescent="0.15">
      <c r="A871" s="6"/>
      <c r="B871" s="99"/>
      <c r="C871" s="100"/>
      <c r="D871" s="100" t="s">
        <v>178</v>
      </c>
      <c r="E871" s="100"/>
      <c r="F871" s="100"/>
      <c r="G871" s="101"/>
      <c r="H871" s="99"/>
      <c r="I871" s="100"/>
      <c r="J871" s="100" t="s">
        <v>179</v>
      </c>
      <c r="K871" s="100"/>
      <c r="L871" s="100"/>
      <c r="M871" s="101"/>
    </row>
    <row r="872" spans="1:13" ht="12" customHeight="1" x14ac:dyDescent="0.15">
      <c r="A872" s="6"/>
      <c r="B872" s="2" t="s">
        <v>33</v>
      </c>
      <c r="C872" s="2" t="s">
        <v>34</v>
      </c>
      <c r="D872" s="2" t="s">
        <v>35</v>
      </c>
      <c r="E872" s="2" t="s">
        <v>36</v>
      </c>
      <c r="F872" s="2" t="s">
        <v>37</v>
      </c>
      <c r="G872" s="2" t="s">
        <v>38</v>
      </c>
      <c r="H872" s="2" t="s">
        <v>33</v>
      </c>
      <c r="I872" s="2" t="s">
        <v>34</v>
      </c>
      <c r="J872" s="2" t="s">
        <v>35</v>
      </c>
      <c r="K872" s="2" t="s">
        <v>36</v>
      </c>
      <c r="L872" s="2" t="s">
        <v>37</v>
      </c>
      <c r="M872" s="2" t="s">
        <v>37</v>
      </c>
    </row>
    <row r="873" spans="1:13" ht="12" customHeight="1" x14ac:dyDescent="0.15">
      <c r="A873" s="3" t="s">
        <v>129</v>
      </c>
      <c r="B873" s="45"/>
      <c r="C873" s="45"/>
      <c r="D873" s="45"/>
      <c r="E873" s="45"/>
      <c r="F873" s="45"/>
      <c r="G873" s="45"/>
      <c r="H873" s="62"/>
      <c r="I873" s="62"/>
      <c r="J873" s="62"/>
      <c r="K873" s="62"/>
      <c r="L873" s="62"/>
      <c r="M873" s="71"/>
    </row>
    <row r="874" spans="1:13" ht="12" customHeight="1" x14ac:dyDescent="0.15">
      <c r="A874" s="58" t="s">
        <v>130</v>
      </c>
      <c r="B874" s="63"/>
      <c r="C874" s="63"/>
      <c r="D874" s="63"/>
      <c r="E874" s="63"/>
      <c r="F874" s="63"/>
      <c r="G874" s="63"/>
      <c r="H874" s="5"/>
      <c r="I874" s="5"/>
      <c r="J874" s="5"/>
      <c r="K874" s="5"/>
      <c r="L874" s="5"/>
      <c r="M874" s="13"/>
    </row>
    <row r="875" spans="1:13" ht="12" customHeight="1" x14ac:dyDescent="0.15">
      <c r="A875" s="90" t="s">
        <v>181</v>
      </c>
      <c r="B875" s="91">
        <v>2</v>
      </c>
      <c r="C875" s="91">
        <v>2</v>
      </c>
      <c r="D875" s="91">
        <v>2</v>
      </c>
      <c r="E875" s="91">
        <v>1</v>
      </c>
      <c r="F875" s="91">
        <v>1</v>
      </c>
      <c r="G875" s="92"/>
      <c r="H875" s="69">
        <f t="shared" ref="H875:K875" si="691">(B875/SUM(B875:B885)*100)</f>
        <v>3.278688524590164</v>
      </c>
      <c r="I875" s="69">
        <f t="shared" si="691"/>
        <v>3.0769230769230771</v>
      </c>
      <c r="J875" s="69">
        <f t="shared" si="691"/>
        <v>3.0303030303030303</v>
      </c>
      <c r="K875" s="69">
        <f t="shared" si="691"/>
        <v>1.4285714285714286</v>
      </c>
      <c r="L875" s="69">
        <f>(F875/SUM(F875:F885)*100)</f>
        <v>1.4492753623188406</v>
      </c>
      <c r="M875" s="69" t="e">
        <f>(G875/SUM(G875:G885)*100)</f>
        <v>#DIV/0!</v>
      </c>
    </row>
    <row r="876" spans="1:13" ht="12" customHeight="1" x14ac:dyDescent="0.15">
      <c r="A876" s="50" t="s">
        <v>182</v>
      </c>
      <c r="B876" s="53"/>
      <c r="C876" s="53"/>
      <c r="D876" s="53">
        <v>2</v>
      </c>
      <c r="E876" s="53">
        <v>1</v>
      </c>
      <c r="F876" s="53">
        <v>2</v>
      </c>
      <c r="G876" s="59"/>
      <c r="H876" s="14">
        <f t="shared" ref="H876:K876" si="692">(B876/SUM(B875:B885)*100)</f>
        <v>0</v>
      </c>
      <c r="I876" s="14">
        <f t="shared" si="692"/>
        <v>0</v>
      </c>
      <c r="J876" s="14">
        <f t="shared" si="692"/>
        <v>3.0303030303030303</v>
      </c>
      <c r="K876" s="14">
        <f t="shared" si="692"/>
        <v>1.4285714285714286</v>
      </c>
      <c r="L876" s="14">
        <f>(F876/SUM(F875:F885)*100)</f>
        <v>2.8985507246376812</v>
      </c>
      <c r="M876" s="14" t="e">
        <f>(G876/SUM(G875:G885)*100)</f>
        <v>#DIV/0!</v>
      </c>
    </row>
    <row r="877" spans="1:13" ht="12" customHeight="1" x14ac:dyDescent="0.15">
      <c r="A877" s="50" t="s">
        <v>183</v>
      </c>
      <c r="B877" s="53"/>
      <c r="C877" s="53"/>
      <c r="D877" s="53"/>
      <c r="E877" s="53"/>
      <c r="F877" s="53">
        <v>1</v>
      </c>
      <c r="G877" s="59"/>
      <c r="H877" s="14">
        <f t="shared" ref="H877:K877" si="693">(B877/SUM(B875:B885)*100)</f>
        <v>0</v>
      </c>
      <c r="I877" s="14">
        <f t="shared" si="693"/>
        <v>0</v>
      </c>
      <c r="J877" s="14">
        <f t="shared" si="693"/>
        <v>0</v>
      </c>
      <c r="K877" s="14">
        <f t="shared" si="693"/>
        <v>0</v>
      </c>
      <c r="L877" s="14">
        <f>(F877/SUM(F875:F885)*100)</f>
        <v>1.4492753623188406</v>
      </c>
      <c r="M877" s="14" t="e">
        <f>(G877/SUM(G875:G885)*100)</f>
        <v>#DIV/0!</v>
      </c>
    </row>
    <row r="878" spans="1:13" ht="12" customHeight="1" x14ac:dyDescent="0.15">
      <c r="A878" s="50" t="s">
        <v>184</v>
      </c>
      <c r="B878" s="53"/>
      <c r="C878" s="53">
        <v>2</v>
      </c>
      <c r="D878" s="53">
        <v>4</v>
      </c>
      <c r="E878" s="53">
        <v>4</v>
      </c>
      <c r="F878" s="53">
        <v>2</v>
      </c>
      <c r="G878" s="59"/>
      <c r="H878" s="14">
        <f t="shared" ref="H878:K878" si="694">(B878/SUM(B875:B885)*100)</f>
        <v>0</v>
      </c>
      <c r="I878" s="14">
        <f t="shared" si="694"/>
        <v>3.0769230769230771</v>
      </c>
      <c r="J878" s="14">
        <f t="shared" si="694"/>
        <v>6.0606060606060606</v>
      </c>
      <c r="K878" s="14">
        <f t="shared" si="694"/>
        <v>5.7142857142857144</v>
      </c>
      <c r="L878" s="14">
        <f>(F878/SUM(F875:F885)*100)</f>
        <v>2.8985507246376812</v>
      </c>
      <c r="M878" s="14" t="e">
        <f>(G878/SUM(G875:G885)*100)</f>
        <v>#DIV/0!</v>
      </c>
    </row>
    <row r="879" spans="1:13" ht="12" customHeight="1" x14ac:dyDescent="0.15">
      <c r="A879" s="50" t="s">
        <v>185</v>
      </c>
      <c r="B879" s="53">
        <v>16</v>
      </c>
      <c r="C879" s="53">
        <v>15</v>
      </c>
      <c r="D879" s="53">
        <v>10</v>
      </c>
      <c r="E879" s="53">
        <v>10</v>
      </c>
      <c r="F879" s="53">
        <v>12</v>
      </c>
      <c r="G879" s="59"/>
      <c r="H879" s="14">
        <f t="shared" ref="H879:K879" si="695">(B879/SUM(B875:B885)*100)</f>
        <v>26.229508196721312</v>
      </c>
      <c r="I879" s="14">
        <f t="shared" si="695"/>
        <v>23.076923076923077</v>
      </c>
      <c r="J879" s="14">
        <f t="shared" si="695"/>
        <v>15.151515151515152</v>
      </c>
      <c r="K879" s="14">
        <f t="shared" si="695"/>
        <v>14.285714285714285</v>
      </c>
      <c r="L879" s="14">
        <f>(F879/SUM(F875:F885)*100)</f>
        <v>17.391304347826086</v>
      </c>
      <c r="M879" s="14" t="e">
        <f>(G879/SUM(G875:G885)*100)</f>
        <v>#DIV/0!</v>
      </c>
    </row>
    <row r="880" spans="1:13" ht="12" customHeight="1" x14ac:dyDescent="0.15">
      <c r="A880" s="50" t="s">
        <v>186</v>
      </c>
      <c r="B880" s="53">
        <v>4</v>
      </c>
      <c r="C880" s="53">
        <v>5</v>
      </c>
      <c r="D880" s="53">
        <v>6</v>
      </c>
      <c r="E880" s="53">
        <v>4</v>
      </c>
      <c r="F880" s="53">
        <v>2</v>
      </c>
      <c r="G880" s="59"/>
      <c r="H880" s="14">
        <f t="shared" ref="H880:K880" si="696">(B880/SUM(B875:B885)*100)</f>
        <v>6.557377049180328</v>
      </c>
      <c r="I880" s="14">
        <f t="shared" si="696"/>
        <v>7.6923076923076925</v>
      </c>
      <c r="J880" s="14">
        <f t="shared" si="696"/>
        <v>9.0909090909090917</v>
      </c>
      <c r="K880" s="14">
        <f t="shared" si="696"/>
        <v>5.7142857142857144</v>
      </c>
      <c r="L880" s="14">
        <f>(F880/SUM(F875:F885)*100)</f>
        <v>2.8985507246376812</v>
      </c>
      <c r="M880" s="14" t="e">
        <f>(G880/SUM(G875:G885)*100)</f>
        <v>#DIV/0!</v>
      </c>
    </row>
    <row r="881" spans="1:13" ht="12" customHeight="1" x14ac:dyDescent="0.15">
      <c r="A881" s="50" t="s">
        <v>187</v>
      </c>
      <c r="B881" s="53">
        <v>8</v>
      </c>
      <c r="C881" s="53">
        <v>7</v>
      </c>
      <c r="D881" s="53">
        <v>5</v>
      </c>
      <c r="E881" s="53">
        <v>4</v>
      </c>
      <c r="F881" s="53">
        <v>4</v>
      </c>
      <c r="G881" s="59"/>
      <c r="H881" s="14">
        <f t="shared" ref="H881:K881" si="697">(B881/SUM(B875:B885)*100)</f>
        <v>13.114754098360656</v>
      </c>
      <c r="I881" s="14">
        <f t="shared" si="697"/>
        <v>10.76923076923077</v>
      </c>
      <c r="J881" s="14">
        <f t="shared" si="697"/>
        <v>7.5757575757575761</v>
      </c>
      <c r="K881" s="14">
        <f t="shared" si="697"/>
        <v>5.7142857142857144</v>
      </c>
      <c r="L881" s="14">
        <f>(F881/SUM(F875:F885)*100)</f>
        <v>5.7971014492753623</v>
      </c>
      <c r="M881" s="14" t="e">
        <f>(G881/SUM(G875:G885)*100)</f>
        <v>#DIV/0!</v>
      </c>
    </row>
    <row r="882" spans="1:13" ht="12" customHeight="1" x14ac:dyDescent="0.15">
      <c r="A882" s="50" t="s">
        <v>188</v>
      </c>
      <c r="B882" s="53">
        <v>3</v>
      </c>
      <c r="C882" s="53">
        <v>2</v>
      </c>
      <c r="D882" s="53">
        <v>3</v>
      </c>
      <c r="E882" s="53">
        <v>4</v>
      </c>
      <c r="F882" s="53">
        <v>6</v>
      </c>
      <c r="G882" s="59"/>
      <c r="H882" s="14">
        <f t="shared" ref="H882:K882" si="698">(B882/SUM(B875:B885)*100)</f>
        <v>4.918032786885246</v>
      </c>
      <c r="I882" s="14">
        <f t="shared" si="698"/>
        <v>3.0769230769230771</v>
      </c>
      <c r="J882" s="14">
        <f t="shared" si="698"/>
        <v>4.5454545454545459</v>
      </c>
      <c r="K882" s="14">
        <f t="shared" si="698"/>
        <v>5.7142857142857144</v>
      </c>
      <c r="L882" s="14">
        <f>(F882/SUM(F875:F885)*100)</f>
        <v>8.695652173913043</v>
      </c>
      <c r="M882" s="14" t="e">
        <f>(G882/SUM(G875:G885)*100)</f>
        <v>#DIV/0!</v>
      </c>
    </row>
    <row r="883" spans="1:13" ht="12" customHeight="1" x14ac:dyDescent="0.15">
      <c r="A883" s="50" t="s">
        <v>189</v>
      </c>
      <c r="B883" s="53">
        <v>11</v>
      </c>
      <c r="C883" s="53">
        <v>15</v>
      </c>
      <c r="D883" s="53">
        <v>23</v>
      </c>
      <c r="E883" s="53">
        <v>33</v>
      </c>
      <c r="F883" s="53">
        <v>32</v>
      </c>
      <c r="G883" s="59"/>
      <c r="H883" s="14">
        <f t="shared" ref="H883:K883" si="699">(B883/SUM(B875:B885)*100)</f>
        <v>18.032786885245901</v>
      </c>
      <c r="I883" s="14">
        <f t="shared" si="699"/>
        <v>23.076923076923077</v>
      </c>
      <c r="J883" s="14">
        <f t="shared" si="699"/>
        <v>34.848484848484851</v>
      </c>
      <c r="K883" s="14">
        <f t="shared" si="699"/>
        <v>47.142857142857139</v>
      </c>
      <c r="L883" s="14">
        <f>(F883/SUM(F875:F885)*100)</f>
        <v>46.376811594202898</v>
      </c>
      <c r="M883" s="14" t="e">
        <f>(G883/SUM(G875:G885)*100)</f>
        <v>#DIV/0!</v>
      </c>
    </row>
    <row r="884" spans="1:13" ht="12" customHeight="1" x14ac:dyDescent="0.15">
      <c r="A884" s="50" t="s">
        <v>190</v>
      </c>
      <c r="B884" s="53">
        <v>9</v>
      </c>
      <c r="C884" s="53">
        <v>12</v>
      </c>
      <c r="D884" s="53">
        <v>8</v>
      </c>
      <c r="E884" s="53">
        <v>7</v>
      </c>
      <c r="F884" s="53">
        <v>6</v>
      </c>
      <c r="G884" s="59"/>
      <c r="H884" s="14">
        <f t="shared" ref="H884:K884" si="700">(B884/SUM(B875:B885)*100)</f>
        <v>14.754098360655737</v>
      </c>
      <c r="I884" s="14">
        <f t="shared" si="700"/>
        <v>18.461538461538463</v>
      </c>
      <c r="J884" s="14">
        <f t="shared" si="700"/>
        <v>12.121212121212121</v>
      </c>
      <c r="K884" s="14">
        <f t="shared" si="700"/>
        <v>10</v>
      </c>
      <c r="L884" s="14">
        <f>(F884/SUM(F875:F885)*100)</f>
        <v>8.695652173913043</v>
      </c>
      <c r="M884" s="14" t="e">
        <f>(G884/SUM(G875:G885)*100)</f>
        <v>#DIV/0!</v>
      </c>
    </row>
    <row r="885" spans="1:13" ht="12" customHeight="1" x14ac:dyDescent="0.15">
      <c r="A885" s="55" t="s">
        <v>191</v>
      </c>
      <c r="B885" s="56">
        <v>8</v>
      </c>
      <c r="C885" s="56">
        <v>5</v>
      </c>
      <c r="D885" s="56">
        <v>3</v>
      </c>
      <c r="E885" s="56">
        <v>2</v>
      </c>
      <c r="F885" s="56">
        <v>1</v>
      </c>
      <c r="G885" s="60"/>
      <c r="H885" s="57">
        <f t="shared" ref="H885:K885" si="701">(B885/SUM(B875:B885)*100)</f>
        <v>13.114754098360656</v>
      </c>
      <c r="I885" s="57">
        <f t="shared" si="701"/>
        <v>7.6923076923076925</v>
      </c>
      <c r="J885" s="57">
        <f t="shared" si="701"/>
        <v>4.5454545454545459</v>
      </c>
      <c r="K885" s="57">
        <f t="shared" si="701"/>
        <v>2.8571428571428572</v>
      </c>
      <c r="L885" s="57">
        <f>(F885/SUM(F875:F885)*100)</f>
        <v>1.4492753623188406</v>
      </c>
      <c r="M885" s="57" t="e">
        <f>(G885/SUM(G875:G885)*100)</f>
        <v>#DIV/0!</v>
      </c>
    </row>
    <row r="886" spans="1:13" ht="12" customHeight="1" x14ac:dyDescent="0.15">
      <c r="A886" s="48" t="s">
        <v>131</v>
      </c>
      <c r="B886" s="49"/>
      <c r="C886" s="49"/>
      <c r="D886" s="49"/>
      <c r="E886" s="49"/>
      <c r="F886" s="49"/>
      <c r="G886" s="49"/>
      <c r="H886" s="5"/>
      <c r="I886" s="5"/>
      <c r="J886" s="5"/>
      <c r="K886" s="5"/>
      <c r="L886" s="5"/>
      <c r="M886" s="13"/>
    </row>
    <row r="887" spans="1:13" ht="12" customHeight="1" x14ac:dyDescent="0.15">
      <c r="A887" s="90" t="s">
        <v>181</v>
      </c>
      <c r="B887" s="91"/>
      <c r="C887" s="91"/>
      <c r="D887" s="91"/>
      <c r="E887" s="91"/>
      <c r="F887" s="91"/>
      <c r="G887" s="92"/>
      <c r="H887" s="69" t="str">
        <f t="shared" ref="H887:K887" si="702">IFERROR(B887/SUM(B887:B890)*100,"")</f>
        <v/>
      </c>
      <c r="I887" s="69" t="str">
        <f t="shared" si="702"/>
        <v/>
      </c>
      <c r="J887" s="69" t="str">
        <f t="shared" si="702"/>
        <v/>
      </c>
      <c r="K887" s="69" t="str">
        <f t="shared" si="702"/>
        <v/>
      </c>
      <c r="L887" s="69" t="str">
        <f>IFERROR(F887/SUM(F887:F890)*100,"")</f>
        <v/>
      </c>
      <c r="M887" s="69" t="str">
        <f>IFERROR(G887/SUM(G887:G890)*100,"")</f>
        <v/>
      </c>
    </row>
    <row r="888" spans="1:13" ht="12" customHeight="1" x14ac:dyDescent="0.15">
      <c r="A888" s="50" t="s">
        <v>195</v>
      </c>
      <c r="B888" s="53"/>
      <c r="C888" s="53"/>
      <c r="D888" s="53"/>
      <c r="E888" s="53"/>
      <c r="F888" s="53"/>
      <c r="G888" s="59"/>
      <c r="H888" s="69" t="str">
        <f t="shared" ref="H888:K888" si="703">IFERROR(B888/SUM(B887:B890)*100,"")</f>
        <v/>
      </c>
      <c r="I888" s="69" t="str">
        <f t="shared" si="703"/>
        <v/>
      </c>
      <c r="J888" s="69" t="str">
        <f t="shared" si="703"/>
        <v/>
      </c>
      <c r="K888" s="69" t="str">
        <f t="shared" si="703"/>
        <v/>
      </c>
      <c r="L888" s="69" t="str">
        <f>IFERROR(F888/SUM(F887:F890)*100,"")</f>
        <v/>
      </c>
      <c r="M888" s="69" t="str">
        <f>IFERROR(G888/SUM(G887:G890)*100,"")</f>
        <v/>
      </c>
    </row>
    <row r="889" spans="1:13" ht="12" customHeight="1" x14ac:dyDescent="0.15">
      <c r="A889" s="50" t="s">
        <v>188</v>
      </c>
      <c r="B889" s="53"/>
      <c r="C889" s="53"/>
      <c r="D889" s="53"/>
      <c r="E889" s="53"/>
      <c r="F889" s="53"/>
      <c r="G889" s="59"/>
      <c r="H889" s="69" t="str">
        <f t="shared" ref="H889:K889" si="704">IFERROR(B889/SUM(B887:B890)*100,"")</f>
        <v/>
      </c>
      <c r="I889" s="69" t="str">
        <f t="shared" si="704"/>
        <v/>
      </c>
      <c r="J889" s="69" t="str">
        <f t="shared" si="704"/>
        <v/>
      </c>
      <c r="K889" s="69" t="str">
        <f t="shared" si="704"/>
        <v/>
      </c>
      <c r="L889" s="69" t="str">
        <f>IFERROR(F889/SUM(F887:F890)*100,"")</f>
        <v/>
      </c>
      <c r="M889" s="69" t="str">
        <f>IFERROR(G889/SUM(G887:G890)*100,"")</f>
        <v/>
      </c>
    </row>
    <row r="890" spans="1:13" ht="12" customHeight="1" x14ac:dyDescent="0.15">
      <c r="A890" s="55" t="s">
        <v>190</v>
      </c>
      <c r="B890" s="56"/>
      <c r="C890" s="56"/>
      <c r="D890" s="56"/>
      <c r="E890" s="56"/>
      <c r="F890" s="56"/>
      <c r="G890" s="60"/>
      <c r="H890" s="69" t="str">
        <f t="shared" ref="H890:K890" si="705">IFERROR(B890/SUM(B887:B890)*100,"")</f>
        <v/>
      </c>
      <c r="I890" s="69" t="str">
        <f t="shared" si="705"/>
        <v/>
      </c>
      <c r="J890" s="69" t="str">
        <f t="shared" si="705"/>
        <v/>
      </c>
      <c r="K890" s="69" t="str">
        <f t="shared" si="705"/>
        <v/>
      </c>
      <c r="L890" s="69" t="str">
        <f>IFERROR(F890/SUM(F887:F890)*100,"")</f>
        <v/>
      </c>
      <c r="M890" s="69" t="str">
        <f>IFERROR(G890/SUM(G887:G890)*100,"")</f>
        <v/>
      </c>
    </row>
    <row r="891" spans="1:13" ht="12" customHeight="1" x14ac:dyDescent="0.15">
      <c r="A891" s="48" t="s">
        <v>132</v>
      </c>
      <c r="B891" s="49"/>
      <c r="C891" s="49"/>
      <c r="D891" s="49"/>
      <c r="E891" s="49"/>
      <c r="F891" s="49"/>
      <c r="G891" s="49"/>
      <c r="H891" s="5"/>
      <c r="I891" s="5"/>
      <c r="J891" s="5"/>
      <c r="K891" s="5"/>
      <c r="L891" s="5"/>
      <c r="M891" s="13"/>
    </row>
    <row r="892" spans="1:13" ht="12" customHeight="1" x14ac:dyDescent="0.15">
      <c r="A892" s="90" t="s">
        <v>181</v>
      </c>
      <c r="B892" s="91">
        <v>1</v>
      </c>
      <c r="C892" s="91">
        <v>1</v>
      </c>
      <c r="D892" s="91">
        <v>1</v>
      </c>
      <c r="E892" s="91"/>
      <c r="F892" s="91"/>
      <c r="G892" s="92"/>
      <c r="H892" s="69">
        <f t="shared" ref="H892:K892" si="706">IFERROR(B892/SUM(B892:B901)*100,"")</f>
        <v>7.6923076923076925</v>
      </c>
      <c r="I892" s="69">
        <f t="shared" si="706"/>
        <v>7.6923076923076925</v>
      </c>
      <c r="J892" s="69">
        <f t="shared" si="706"/>
        <v>7.6923076923076925</v>
      </c>
      <c r="K892" s="69">
        <f t="shared" si="706"/>
        <v>0</v>
      </c>
      <c r="L892" s="69">
        <f>IFERROR(F892/SUM(F892:F901)*100,"")</f>
        <v>0</v>
      </c>
      <c r="M892" s="69" t="str">
        <f>IFERROR(G892/SUM(G892:G901)*100,"")</f>
        <v/>
      </c>
    </row>
    <row r="893" spans="1:13" ht="12" customHeight="1" x14ac:dyDescent="0.15">
      <c r="A893" s="50" t="s">
        <v>182</v>
      </c>
      <c r="B893" s="53"/>
      <c r="C893" s="53"/>
      <c r="D893" s="53">
        <v>1</v>
      </c>
      <c r="E893" s="53">
        <v>1</v>
      </c>
      <c r="F893" s="53">
        <v>1</v>
      </c>
      <c r="G893" s="59"/>
      <c r="H893" s="69">
        <f t="shared" ref="H893:K893" si="707">IFERROR(B893/SUM(B892:B901)*100,"")</f>
        <v>0</v>
      </c>
      <c r="I893" s="69">
        <f t="shared" si="707"/>
        <v>0</v>
      </c>
      <c r="J893" s="69">
        <f t="shared" si="707"/>
        <v>7.6923076923076925</v>
      </c>
      <c r="K893" s="69">
        <f t="shared" si="707"/>
        <v>7.1428571428571423</v>
      </c>
      <c r="L893" s="69">
        <f>IFERROR(F893/SUM(F892:F901)*100,"")</f>
        <v>7.6923076923076925</v>
      </c>
      <c r="M893" s="69" t="str">
        <f>IFERROR(G893/SUM(G892:G901)*100,"")</f>
        <v/>
      </c>
    </row>
    <row r="894" spans="1:13" ht="12" customHeight="1" x14ac:dyDescent="0.15">
      <c r="A894" s="50" t="s">
        <v>195</v>
      </c>
      <c r="B894" s="53"/>
      <c r="C894" s="53"/>
      <c r="D894" s="53"/>
      <c r="E894" s="53">
        <v>1</v>
      </c>
      <c r="F894" s="53"/>
      <c r="G894" s="59"/>
      <c r="H894" s="69">
        <f t="shared" ref="H894:K894" si="708">IFERROR(B894/SUM(B892:B901)*100,"")</f>
        <v>0</v>
      </c>
      <c r="I894" s="69">
        <f t="shared" si="708"/>
        <v>0</v>
      </c>
      <c r="J894" s="69">
        <f t="shared" si="708"/>
        <v>0</v>
      </c>
      <c r="K894" s="69">
        <f t="shared" si="708"/>
        <v>7.1428571428571423</v>
      </c>
      <c r="L894" s="69">
        <f>IFERROR(F894/SUM(F892:F901)*100,"")</f>
        <v>0</v>
      </c>
      <c r="M894" s="69" t="str">
        <f>IFERROR(G894/SUM(G892:G901)*100,"")</f>
        <v/>
      </c>
    </row>
    <row r="895" spans="1:13" ht="12" customHeight="1" x14ac:dyDescent="0.15">
      <c r="A895" s="50" t="s">
        <v>185</v>
      </c>
      <c r="B895" s="53"/>
      <c r="C895" s="53"/>
      <c r="D895" s="53"/>
      <c r="E895" s="53">
        <v>1</v>
      </c>
      <c r="F895" s="53">
        <v>1</v>
      </c>
      <c r="G895" s="59"/>
      <c r="H895" s="69">
        <f t="shared" ref="H895:K895" si="709">IFERROR(B895/SUM(B892:B901)*100,"")</f>
        <v>0</v>
      </c>
      <c r="I895" s="69">
        <f t="shared" si="709"/>
        <v>0</v>
      </c>
      <c r="J895" s="69">
        <f t="shared" si="709"/>
        <v>0</v>
      </c>
      <c r="K895" s="69">
        <f t="shared" si="709"/>
        <v>7.1428571428571423</v>
      </c>
      <c r="L895" s="69">
        <f>IFERROR(F895/SUM(F892:F901)*100,"")</f>
        <v>7.6923076923076925</v>
      </c>
      <c r="M895" s="69" t="str">
        <f>IFERROR(G895/SUM(G892:G901)*100,"")</f>
        <v/>
      </c>
    </row>
    <row r="896" spans="1:13" ht="12" customHeight="1" x14ac:dyDescent="0.15">
      <c r="A896" s="50" t="s">
        <v>186</v>
      </c>
      <c r="B896" s="53">
        <v>2</v>
      </c>
      <c r="C896" s="53">
        <v>1</v>
      </c>
      <c r="D896" s="53">
        <v>1</v>
      </c>
      <c r="E896" s="53">
        <v>1</v>
      </c>
      <c r="F896" s="53"/>
      <c r="G896" s="59"/>
      <c r="H896" s="69">
        <f t="shared" ref="H896:K896" si="710">IFERROR(B896/SUM(B892:B901)*100,"")</f>
        <v>15.384615384615385</v>
      </c>
      <c r="I896" s="69">
        <f t="shared" si="710"/>
        <v>7.6923076923076925</v>
      </c>
      <c r="J896" s="69">
        <f t="shared" si="710"/>
        <v>7.6923076923076925</v>
      </c>
      <c r="K896" s="69">
        <f t="shared" si="710"/>
        <v>7.1428571428571423</v>
      </c>
      <c r="L896" s="69">
        <f>IFERROR(F896/SUM(F892:F901)*100,"")</f>
        <v>0</v>
      </c>
      <c r="M896" s="69" t="str">
        <f>IFERROR(G896/SUM(G892:G901)*100,"")</f>
        <v/>
      </c>
    </row>
    <row r="897" spans="1:13" ht="12" customHeight="1" x14ac:dyDescent="0.15">
      <c r="A897" s="50" t="s">
        <v>187</v>
      </c>
      <c r="B897" s="53">
        <v>1</v>
      </c>
      <c r="C897" s="53">
        <v>1</v>
      </c>
      <c r="D897" s="53">
        <v>1</v>
      </c>
      <c r="E897" s="53"/>
      <c r="F897" s="53"/>
      <c r="G897" s="59"/>
      <c r="H897" s="69">
        <f t="shared" ref="H897:K897" si="711">IFERROR(B897/SUM(B892:B901)*100,"")</f>
        <v>7.6923076923076925</v>
      </c>
      <c r="I897" s="69">
        <f t="shared" si="711"/>
        <v>7.6923076923076925</v>
      </c>
      <c r="J897" s="69">
        <f t="shared" si="711"/>
        <v>7.6923076923076925</v>
      </c>
      <c r="K897" s="69">
        <f t="shared" si="711"/>
        <v>0</v>
      </c>
      <c r="L897" s="69">
        <f>IFERROR(F897/SUM(F892:F901)*100,"")</f>
        <v>0</v>
      </c>
      <c r="M897" s="69" t="str">
        <f>IFERROR(G897/SUM(G892:G901)*100,"")</f>
        <v/>
      </c>
    </row>
    <row r="898" spans="1:13" ht="12" customHeight="1" x14ac:dyDescent="0.15">
      <c r="A898" s="50" t="s">
        <v>188</v>
      </c>
      <c r="B898" s="53">
        <v>4</v>
      </c>
      <c r="C898" s="53">
        <v>4</v>
      </c>
      <c r="D898" s="53">
        <v>2</v>
      </c>
      <c r="E898" s="53">
        <v>3</v>
      </c>
      <c r="F898" s="53">
        <v>5</v>
      </c>
      <c r="G898" s="59"/>
      <c r="H898" s="69">
        <f t="shared" ref="H898:K898" si="712">IFERROR(B898/SUM(B892:B901)*100,"")</f>
        <v>30.76923076923077</v>
      </c>
      <c r="I898" s="69">
        <f t="shared" si="712"/>
        <v>30.76923076923077</v>
      </c>
      <c r="J898" s="69">
        <f t="shared" si="712"/>
        <v>15.384615384615385</v>
      </c>
      <c r="K898" s="69">
        <f t="shared" si="712"/>
        <v>21.428571428571427</v>
      </c>
      <c r="L898" s="69">
        <f>IFERROR(F898/SUM(F892:F901)*100,"")</f>
        <v>38.461538461538467</v>
      </c>
      <c r="M898" s="69" t="str">
        <f>IFERROR(G898/SUM(G892:G901)*100,"")</f>
        <v/>
      </c>
    </row>
    <row r="899" spans="1:13" ht="12" customHeight="1" x14ac:dyDescent="0.15">
      <c r="A899" s="50" t="s">
        <v>189</v>
      </c>
      <c r="B899" s="53"/>
      <c r="C899" s="53"/>
      <c r="D899" s="53"/>
      <c r="E899" s="53">
        <v>1</v>
      </c>
      <c r="F899" s="53"/>
      <c r="G899" s="59"/>
      <c r="H899" s="69">
        <f t="shared" ref="H899:K899" si="713">IFERROR(B899/SUM(B892:B901)*100,"")</f>
        <v>0</v>
      </c>
      <c r="I899" s="69">
        <f t="shared" si="713"/>
        <v>0</v>
      </c>
      <c r="J899" s="69">
        <f t="shared" si="713"/>
        <v>0</v>
      </c>
      <c r="K899" s="69">
        <f t="shared" si="713"/>
        <v>7.1428571428571423</v>
      </c>
      <c r="L899" s="69">
        <f>IFERROR(F899/SUM(F892:F901)*100,"")</f>
        <v>0</v>
      </c>
      <c r="M899" s="69" t="str">
        <f>IFERROR(G899/SUM(G892:G901)*100,"")</f>
        <v/>
      </c>
    </row>
    <row r="900" spans="1:13" ht="12" customHeight="1" x14ac:dyDescent="0.15">
      <c r="A900" s="50" t="s">
        <v>190</v>
      </c>
      <c r="B900" s="53">
        <v>3</v>
      </c>
      <c r="C900" s="53">
        <v>6</v>
      </c>
      <c r="D900" s="53">
        <v>7</v>
      </c>
      <c r="E900" s="53">
        <v>6</v>
      </c>
      <c r="F900" s="53">
        <v>6</v>
      </c>
      <c r="G900" s="59"/>
      <c r="H900" s="69">
        <f t="shared" ref="H900:K900" si="714">IFERROR(B900/SUM(B892:B901)*100,"")</f>
        <v>23.076923076923077</v>
      </c>
      <c r="I900" s="69">
        <f t="shared" si="714"/>
        <v>46.153846153846153</v>
      </c>
      <c r="J900" s="69">
        <f t="shared" si="714"/>
        <v>53.846153846153847</v>
      </c>
      <c r="K900" s="69">
        <f t="shared" si="714"/>
        <v>42.857142857142854</v>
      </c>
      <c r="L900" s="69">
        <f>IFERROR(F900/SUM(F892:F901)*100,"")</f>
        <v>46.153846153846153</v>
      </c>
      <c r="M900" s="69" t="str">
        <f>IFERROR(G900/SUM(G892:G901)*100,"")</f>
        <v/>
      </c>
    </row>
    <row r="901" spans="1:13" ht="12" customHeight="1" x14ac:dyDescent="0.15">
      <c r="A901" s="50" t="s">
        <v>191</v>
      </c>
      <c r="B901" s="53">
        <v>2</v>
      </c>
      <c r="C901" s="53"/>
      <c r="D901" s="53"/>
      <c r="E901" s="53"/>
      <c r="F901" s="53"/>
      <c r="G901" s="59"/>
      <c r="H901" s="69">
        <f t="shared" ref="H901:K901" si="715">IFERROR(B901/SUM(B892:B901)*100,"")</f>
        <v>15.384615384615385</v>
      </c>
      <c r="I901" s="69">
        <f t="shared" si="715"/>
        <v>0</v>
      </c>
      <c r="J901" s="69">
        <f t="shared" si="715"/>
        <v>0</v>
      </c>
      <c r="K901" s="69">
        <f t="shared" si="715"/>
        <v>0</v>
      </c>
      <c r="L901" s="69">
        <f>IFERROR(F901/SUM(F892:F901)*100,"")</f>
        <v>0</v>
      </c>
      <c r="M901" s="69" t="str">
        <f>IFERROR(G901/SUM(G892:G901)*100,"")</f>
        <v/>
      </c>
    </row>
    <row r="902" spans="1:13" s="6" customFormat="1" x14ac:dyDescent="0.15">
      <c r="B902" s="44"/>
      <c r="C902" s="44"/>
      <c r="D902" s="44"/>
      <c r="E902" s="44"/>
      <c r="F902" s="44"/>
      <c r="G902" s="44"/>
    </row>
    <row r="903" spans="1:13" ht="12" customHeight="1" x14ac:dyDescent="0.15">
      <c r="A903" s="6"/>
      <c r="B903" s="99"/>
      <c r="C903" s="100"/>
      <c r="D903" s="100" t="s">
        <v>178</v>
      </c>
      <c r="E903" s="100"/>
      <c r="F903" s="100"/>
      <c r="G903" s="101"/>
      <c r="H903" s="99"/>
      <c r="I903" s="100"/>
      <c r="J903" s="100" t="s">
        <v>179</v>
      </c>
      <c r="K903" s="100"/>
      <c r="L903" s="100"/>
      <c r="M903" s="101"/>
    </row>
    <row r="904" spans="1:13" ht="12" customHeight="1" x14ac:dyDescent="0.15">
      <c r="A904" s="6"/>
      <c r="B904" s="2" t="s">
        <v>33</v>
      </c>
      <c r="C904" s="2" t="s">
        <v>34</v>
      </c>
      <c r="D904" s="2" t="s">
        <v>35</v>
      </c>
      <c r="E904" s="2" t="s">
        <v>36</v>
      </c>
      <c r="F904" s="2" t="s">
        <v>37</v>
      </c>
      <c r="G904" s="2" t="s">
        <v>38</v>
      </c>
      <c r="H904" s="2" t="s">
        <v>33</v>
      </c>
      <c r="I904" s="2" t="s">
        <v>34</v>
      </c>
      <c r="J904" s="2" t="s">
        <v>35</v>
      </c>
      <c r="K904" s="2" t="s">
        <v>36</v>
      </c>
      <c r="L904" s="2" t="s">
        <v>37</v>
      </c>
      <c r="M904" s="2" t="s">
        <v>37</v>
      </c>
    </row>
    <row r="905" spans="1:13" ht="12" customHeight="1" x14ac:dyDescent="0.15">
      <c r="A905" s="3" t="s">
        <v>133</v>
      </c>
      <c r="B905" s="45"/>
      <c r="C905" s="45"/>
      <c r="D905" s="45"/>
      <c r="E905" s="45"/>
      <c r="F905" s="45"/>
      <c r="G905" s="45"/>
      <c r="H905" s="62"/>
      <c r="I905" s="62"/>
      <c r="J905" s="62"/>
      <c r="K905" s="62"/>
      <c r="L905" s="62"/>
      <c r="M905" s="71"/>
    </row>
    <row r="906" spans="1:13" ht="12" customHeight="1" x14ac:dyDescent="0.15">
      <c r="A906" s="58" t="s">
        <v>134</v>
      </c>
      <c r="B906" s="63"/>
      <c r="C906" s="63"/>
      <c r="D906" s="63"/>
      <c r="E906" s="63"/>
      <c r="F906" s="63"/>
      <c r="G906" s="63"/>
      <c r="H906" s="5"/>
      <c r="I906" s="5"/>
      <c r="J906" s="5"/>
      <c r="K906" s="5"/>
      <c r="L906" s="5"/>
      <c r="M906" s="13"/>
    </row>
    <row r="907" spans="1:13" ht="12" customHeight="1" x14ac:dyDescent="0.15">
      <c r="A907" s="90" t="s">
        <v>181</v>
      </c>
      <c r="B907" s="91"/>
      <c r="C907" s="91">
        <v>1</v>
      </c>
      <c r="D907" s="91">
        <v>1</v>
      </c>
      <c r="E907" s="91">
        <v>1</v>
      </c>
      <c r="F907" s="91">
        <v>1</v>
      </c>
      <c r="G907" s="92"/>
      <c r="H907" s="69" t="str">
        <f t="shared" ref="H907:K907" si="716">IFERROR(B907/SUM(B907:B916)*100,"")</f>
        <v/>
      </c>
      <c r="I907" s="69">
        <f t="shared" si="716"/>
        <v>3.0303030303030303</v>
      </c>
      <c r="J907" s="69">
        <f t="shared" si="716"/>
        <v>2.4390243902439024</v>
      </c>
      <c r="K907" s="69">
        <f t="shared" si="716"/>
        <v>2.3255813953488373</v>
      </c>
      <c r="L907" s="69">
        <f>IFERROR(F907/SUM(F907:F916)*100,"")</f>
        <v>2.4390243902439024</v>
      </c>
      <c r="M907" s="69" t="str">
        <f>IFERROR(G907/SUM(G907:G916)*100,"")</f>
        <v/>
      </c>
    </row>
    <row r="908" spans="1:13" ht="12" customHeight="1" x14ac:dyDescent="0.15">
      <c r="A908" s="50" t="s">
        <v>182</v>
      </c>
      <c r="B908" s="53"/>
      <c r="C908" s="53">
        <v>4</v>
      </c>
      <c r="D908" s="53">
        <v>3</v>
      </c>
      <c r="E908" s="53">
        <v>2</v>
      </c>
      <c r="F908" s="53">
        <v>2</v>
      </c>
      <c r="G908" s="59"/>
      <c r="H908" s="69" t="str">
        <f t="shared" ref="H908:K908" si="717">IFERROR(B908/SUM(B907:B916)*100,"")</f>
        <v/>
      </c>
      <c r="I908" s="69">
        <f t="shared" si="717"/>
        <v>12.121212121212121</v>
      </c>
      <c r="J908" s="69">
        <f t="shared" si="717"/>
        <v>7.3170731707317067</v>
      </c>
      <c r="K908" s="69">
        <f t="shared" si="717"/>
        <v>4.6511627906976747</v>
      </c>
      <c r="L908" s="69">
        <f>IFERROR(F908/SUM(F907:F916)*100,"")</f>
        <v>4.8780487804878048</v>
      </c>
      <c r="M908" s="69" t="str">
        <f>IFERROR(G908/SUM(G907:G916)*100,"")</f>
        <v/>
      </c>
    </row>
    <row r="909" spans="1:13" ht="12" customHeight="1" x14ac:dyDescent="0.15">
      <c r="A909" s="50" t="s">
        <v>195</v>
      </c>
      <c r="B909" s="53"/>
      <c r="C909" s="53"/>
      <c r="D909" s="53">
        <v>6</v>
      </c>
      <c r="E909" s="53">
        <v>6</v>
      </c>
      <c r="F909" s="53"/>
      <c r="G909" s="59"/>
      <c r="H909" s="69" t="str">
        <f t="shared" ref="H909:K909" si="718">IFERROR(B909/SUM(B907:B916)*100,"")</f>
        <v/>
      </c>
      <c r="I909" s="69">
        <f t="shared" si="718"/>
        <v>0</v>
      </c>
      <c r="J909" s="69">
        <f t="shared" si="718"/>
        <v>14.634146341463413</v>
      </c>
      <c r="K909" s="69">
        <f t="shared" si="718"/>
        <v>13.953488372093023</v>
      </c>
      <c r="L909" s="69">
        <f>IFERROR(F909/SUM(F907:F916)*100,"")</f>
        <v>0</v>
      </c>
      <c r="M909" s="69" t="str">
        <f>IFERROR(G909/SUM(G907:G916)*100,"")</f>
        <v/>
      </c>
    </row>
    <row r="910" spans="1:13" ht="12" customHeight="1" x14ac:dyDescent="0.15">
      <c r="A910" s="50" t="s">
        <v>185</v>
      </c>
      <c r="B910" s="53"/>
      <c r="C910" s="53">
        <v>6</v>
      </c>
      <c r="D910" s="53">
        <v>5</v>
      </c>
      <c r="E910" s="53">
        <v>6</v>
      </c>
      <c r="F910" s="53">
        <v>7</v>
      </c>
      <c r="G910" s="59"/>
      <c r="H910" s="69" t="str">
        <f t="shared" ref="H910:K910" si="719">IFERROR(B910/SUM(B907:B916)*100,"")</f>
        <v/>
      </c>
      <c r="I910" s="69">
        <f t="shared" si="719"/>
        <v>18.181818181818183</v>
      </c>
      <c r="J910" s="69">
        <f t="shared" si="719"/>
        <v>12.195121951219512</v>
      </c>
      <c r="K910" s="69">
        <f t="shared" si="719"/>
        <v>13.953488372093023</v>
      </c>
      <c r="L910" s="69">
        <f>IFERROR(F910/SUM(F907:F916)*100,"")</f>
        <v>17.073170731707318</v>
      </c>
      <c r="M910" s="69" t="str">
        <f>IFERROR(G910/SUM(G907:G916)*100,"")</f>
        <v/>
      </c>
    </row>
    <row r="911" spans="1:13" ht="12" customHeight="1" x14ac:dyDescent="0.15">
      <c r="A911" s="50" t="s">
        <v>186</v>
      </c>
      <c r="B911" s="53"/>
      <c r="C911" s="53">
        <v>3</v>
      </c>
      <c r="D911" s="53">
        <v>5</v>
      </c>
      <c r="E911" s="53">
        <v>6</v>
      </c>
      <c r="F911" s="53">
        <v>3</v>
      </c>
      <c r="G911" s="59"/>
      <c r="H911" s="69" t="str">
        <f t="shared" ref="H911:K911" si="720">IFERROR(B911/SUM(B907:B916)*100,"")</f>
        <v/>
      </c>
      <c r="I911" s="69">
        <f t="shared" si="720"/>
        <v>9.0909090909090917</v>
      </c>
      <c r="J911" s="69">
        <f t="shared" si="720"/>
        <v>12.195121951219512</v>
      </c>
      <c r="K911" s="69">
        <f t="shared" si="720"/>
        <v>13.953488372093023</v>
      </c>
      <c r="L911" s="69">
        <f>IFERROR(F911/SUM(F907:F916)*100,"")</f>
        <v>7.3170731707317067</v>
      </c>
      <c r="M911" s="69" t="str">
        <f>IFERROR(G911/SUM(G907:G916)*100,"")</f>
        <v/>
      </c>
    </row>
    <row r="912" spans="1:13" ht="12" customHeight="1" x14ac:dyDescent="0.15">
      <c r="A912" s="50" t="s">
        <v>187</v>
      </c>
      <c r="B912" s="53"/>
      <c r="C912" s="53">
        <v>1</v>
      </c>
      <c r="D912" s="53">
        <v>3</v>
      </c>
      <c r="E912" s="53">
        <v>3</v>
      </c>
      <c r="F912" s="53">
        <v>3</v>
      </c>
      <c r="G912" s="59"/>
      <c r="H912" s="69" t="str">
        <f t="shared" ref="H912:K912" si="721">IFERROR(B912/SUM(B907:B916)*100,"")</f>
        <v/>
      </c>
      <c r="I912" s="69">
        <f t="shared" si="721"/>
        <v>3.0303030303030303</v>
      </c>
      <c r="J912" s="69">
        <f t="shared" si="721"/>
        <v>7.3170731707317067</v>
      </c>
      <c r="K912" s="69">
        <f t="shared" si="721"/>
        <v>6.9767441860465116</v>
      </c>
      <c r="L912" s="69">
        <f>IFERROR(F912/SUM(F907:F916)*100,"")</f>
        <v>7.3170731707317067</v>
      </c>
      <c r="M912" s="69" t="str">
        <f>IFERROR(G912/SUM(G907:G916)*100,"")</f>
        <v/>
      </c>
    </row>
    <row r="913" spans="1:13" ht="12" customHeight="1" x14ac:dyDescent="0.15">
      <c r="A913" s="50" t="s">
        <v>188</v>
      </c>
      <c r="B913" s="53"/>
      <c r="C913" s="53">
        <v>6</v>
      </c>
      <c r="D913" s="53">
        <v>6</v>
      </c>
      <c r="E913" s="53">
        <v>6</v>
      </c>
      <c r="F913" s="53">
        <v>6</v>
      </c>
      <c r="G913" s="59"/>
      <c r="H913" s="69" t="str">
        <f t="shared" ref="H913:K913" si="722">IFERROR(B913/SUM(B907:B916)*100,"")</f>
        <v/>
      </c>
      <c r="I913" s="69">
        <f t="shared" si="722"/>
        <v>18.181818181818183</v>
      </c>
      <c r="J913" s="69">
        <f t="shared" si="722"/>
        <v>14.634146341463413</v>
      </c>
      <c r="K913" s="69">
        <f t="shared" si="722"/>
        <v>13.953488372093023</v>
      </c>
      <c r="L913" s="69">
        <f>IFERROR(F913/SUM(F907:F916)*100,"")</f>
        <v>14.634146341463413</v>
      </c>
      <c r="M913" s="69" t="str">
        <f>IFERROR(G913/SUM(G907:G916)*100,"")</f>
        <v/>
      </c>
    </row>
    <row r="914" spans="1:13" ht="12" customHeight="1" x14ac:dyDescent="0.15">
      <c r="A914" s="50" t="s">
        <v>193</v>
      </c>
      <c r="B914" s="53"/>
      <c r="C914" s="53"/>
      <c r="D914" s="53"/>
      <c r="E914" s="53"/>
      <c r="F914" s="53">
        <v>5</v>
      </c>
      <c r="G914" s="59"/>
      <c r="H914" s="69" t="str">
        <f t="shared" ref="H914:K914" si="723">IFERROR(B914/SUM(B907:B916)*100,"")</f>
        <v/>
      </c>
      <c r="I914" s="69">
        <f t="shared" si="723"/>
        <v>0</v>
      </c>
      <c r="J914" s="69">
        <f t="shared" si="723"/>
        <v>0</v>
      </c>
      <c r="K914" s="69">
        <f t="shared" si="723"/>
        <v>0</v>
      </c>
      <c r="L914" s="69">
        <f>IFERROR(F914/SUM(F907:F916)*100,"")</f>
        <v>12.195121951219512</v>
      </c>
      <c r="M914" s="69" t="str">
        <f>IFERROR(G914/SUM(G907:G916)*100,"")</f>
        <v/>
      </c>
    </row>
    <row r="915" spans="1:13" ht="12" customHeight="1" x14ac:dyDescent="0.15">
      <c r="A915" s="50" t="s">
        <v>190</v>
      </c>
      <c r="B915" s="53"/>
      <c r="C915" s="53">
        <v>11</v>
      </c>
      <c r="D915" s="53">
        <v>11</v>
      </c>
      <c r="E915" s="53">
        <v>13</v>
      </c>
      <c r="F915" s="53">
        <v>14</v>
      </c>
      <c r="G915" s="59"/>
      <c r="H915" s="69" t="str">
        <f t="shared" ref="H915:K915" si="724">IFERROR(B915/SUM(B907:B916)*100,"")</f>
        <v/>
      </c>
      <c r="I915" s="69">
        <f t="shared" si="724"/>
        <v>33.333333333333329</v>
      </c>
      <c r="J915" s="69">
        <f t="shared" si="724"/>
        <v>26.829268292682929</v>
      </c>
      <c r="K915" s="69">
        <f t="shared" si="724"/>
        <v>30.232558139534881</v>
      </c>
      <c r="L915" s="69">
        <f>IFERROR(F915/SUM(F907:F916)*100,"")</f>
        <v>34.146341463414636</v>
      </c>
      <c r="M915" s="69" t="str">
        <f>IFERROR(G915/SUM(G907:G916)*100,"")</f>
        <v/>
      </c>
    </row>
    <row r="916" spans="1:13" ht="12" customHeight="1" x14ac:dyDescent="0.15">
      <c r="A916" s="55" t="s">
        <v>191</v>
      </c>
      <c r="B916" s="56"/>
      <c r="C916" s="56">
        <v>1</v>
      </c>
      <c r="D916" s="56">
        <v>1</v>
      </c>
      <c r="E916" s="56"/>
      <c r="F916" s="56"/>
      <c r="G916" s="60"/>
      <c r="H916" s="69" t="str">
        <f t="shared" ref="H916:K916" si="725">IFERROR(B916/SUM(B907:B916)*100,"")</f>
        <v/>
      </c>
      <c r="I916" s="69">
        <f t="shared" si="725"/>
        <v>3.0303030303030303</v>
      </c>
      <c r="J916" s="69">
        <f t="shared" si="725"/>
        <v>2.4390243902439024</v>
      </c>
      <c r="K916" s="69">
        <f t="shared" si="725"/>
        <v>0</v>
      </c>
      <c r="L916" s="69">
        <f>IFERROR(F916/SUM(F907:F916)*100,"")</f>
        <v>0</v>
      </c>
      <c r="M916" s="69" t="str">
        <f>IFERROR(G916/SUM(G907:G916)*100,"")</f>
        <v/>
      </c>
    </row>
    <row r="917" spans="1:13" ht="12" customHeight="1" x14ac:dyDescent="0.15">
      <c r="A917" s="48" t="s">
        <v>113</v>
      </c>
      <c r="B917" s="49"/>
      <c r="C917" s="49"/>
      <c r="D917" s="49"/>
      <c r="E917" s="49"/>
      <c r="F917" s="49"/>
      <c r="G917" s="49"/>
      <c r="H917" s="5"/>
      <c r="I917" s="5"/>
      <c r="J917" s="5"/>
      <c r="K917" s="5"/>
      <c r="L917" s="5"/>
      <c r="M917" s="13"/>
    </row>
    <row r="918" spans="1:13" ht="12" customHeight="1" x14ac:dyDescent="0.15">
      <c r="A918" s="90" t="s">
        <v>181</v>
      </c>
      <c r="B918" s="91"/>
      <c r="C918" s="91">
        <v>1</v>
      </c>
      <c r="D918" s="91">
        <v>2</v>
      </c>
      <c r="E918" s="91">
        <v>2</v>
      </c>
      <c r="F918" s="91">
        <v>2</v>
      </c>
      <c r="G918" s="92"/>
      <c r="H918" s="69" t="str">
        <f t="shared" ref="H918:K918" si="726">IFERROR(B918/SUM(B918:B927,B717:B726)*100,"")</f>
        <v/>
      </c>
      <c r="I918" s="69">
        <f t="shared" si="726"/>
        <v>1.8518518518518516</v>
      </c>
      <c r="J918" s="69">
        <f t="shared" si="726"/>
        <v>1.7543859649122806</v>
      </c>
      <c r="K918" s="69">
        <f t="shared" si="726"/>
        <v>1.8518518518518516</v>
      </c>
      <c r="L918" s="69">
        <f>IFERROR(F918/SUM(F918:F927,F717:F726)*100,"")</f>
        <v>1.8181818181818181</v>
      </c>
      <c r="M918" s="69" t="str">
        <f>IFERROR(G918/SUM(G918:G927,G717:G726)*100,"")</f>
        <v/>
      </c>
    </row>
    <row r="919" spans="1:13" ht="12" customHeight="1" x14ac:dyDescent="0.15">
      <c r="A919" s="50" t="s">
        <v>182</v>
      </c>
      <c r="B919" s="53"/>
      <c r="C919" s="53">
        <v>7</v>
      </c>
      <c r="D919" s="53">
        <v>11</v>
      </c>
      <c r="E919" s="53">
        <v>9</v>
      </c>
      <c r="F919" s="53">
        <v>7</v>
      </c>
      <c r="G919" s="59"/>
      <c r="H919" s="69" t="str">
        <f t="shared" ref="H919:K919" si="727">IFERROR(B919/SUM(B918:B927,B717:B726)*100,"")</f>
        <v/>
      </c>
      <c r="I919" s="69">
        <f t="shared" si="727"/>
        <v>12.962962962962962</v>
      </c>
      <c r="J919" s="69">
        <f t="shared" si="727"/>
        <v>9.6491228070175428</v>
      </c>
      <c r="K919" s="69">
        <f t="shared" si="727"/>
        <v>8.3333333333333321</v>
      </c>
      <c r="L919" s="69">
        <f>IFERROR(F919/SUM(F918:F927,F717:F726)*100,"")</f>
        <v>6.3636363636363633</v>
      </c>
      <c r="M919" s="69" t="str">
        <f>IFERROR(G919/SUM(G918:G927,G717:G726)*100,"")</f>
        <v/>
      </c>
    </row>
    <row r="920" spans="1:13" ht="12" customHeight="1" x14ac:dyDescent="0.15">
      <c r="A920" s="50" t="s">
        <v>195</v>
      </c>
      <c r="B920" s="53"/>
      <c r="C920" s="53"/>
      <c r="D920" s="53">
        <v>4</v>
      </c>
      <c r="E920" s="53">
        <v>4</v>
      </c>
      <c r="F920" s="53"/>
      <c r="G920" s="59"/>
      <c r="H920" s="69" t="str">
        <f t="shared" ref="H920:K920" si="728">IFERROR(B920/SUM(B918:B927,B717:B726)*100,"")</f>
        <v/>
      </c>
      <c r="I920" s="69">
        <f t="shared" si="728"/>
        <v>0</v>
      </c>
      <c r="J920" s="69">
        <f t="shared" si="728"/>
        <v>3.5087719298245612</v>
      </c>
      <c r="K920" s="69">
        <f t="shared" si="728"/>
        <v>3.7037037037037033</v>
      </c>
      <c r="L920" s="69">
        <f>IFERROR(F920/SUM(F918:F927,F717:F726)*100,"")</f>
        <v>0</v>
      </c>
      <c r="M920" s="69" t="str">
        <f>IFERROR(G920/SUM(G918:G927,G717:G726)*100,"")</f>
        <v/>
      </c>
    </row>
    <row r="921" spans="1:13" ht="12" customHeight="1" x14ac:dyDescent="0.15">
      <c r="A921" s="50" t="s">
        <v>185</v>
      </c>
      <c r="B921" s="53"/>
      <c r="C921" s="53">
        <v>3</v>
      </c>
      <c r="D921" s="53">
        <v>3</v>
      </c>
      <c r="E921" s="53">
        <v>4</v>
      </c>
      <c r="F921" s="53">
        <v>5</v>
      </c>
      <c r="G921" s="59"/>
      <c r="H921" s="69" t="str">
        <f t="shared" ref="H921:K921" si="729">IFERROR(B921/SUM(B918:B927,B717:B726)*100,"")</f>
        <v/>
      </c>
      <c r="I921" s="69">
        <f t="shared" si="729"/>
        <v>5.5555555555555554</v>
      </c>
      <c r="J921" s="69">
        <f t="shared" si="729"/>
        <v>2.6315789473684208</v>
      </c>
      <c r="K921" s="69">
        <f t="shared" si="729"/>
        <v>3.7037037037037033</v>
      </c>
      <c r="L921" s="69">
        <f>IFERROR(F921/SUM(F918:F927,F717:F726)*100,"")</f>
        <v>4.5454545454545459</v>
      </c>
      <c r="M921" s="69" t="str">
        <f>IFERROR(G921/SUM(G918:G927,G717:G726)*100,"")</f>
        <v/>
      </c>
    </row>
    <row r="922" spans="1:13" ht="12" customHeight="1" x14ac:dyDescent="0.15">
      <c r="A922" s="50" t="s">
        <v>186</v>
      </c>
      <c r="B922" s="53"/>
      <c r="C922" s="53"/>
      <c r="D922" s="53">
        <v>5</v>
      </c>
      <c r="E922" s="53">
        <v>4</v>
      </c>
      <c r="F922" s="53">
        <v>2</v>
      </c>
      <c r="G922" s="59"/>
      <c r="H922" s="69" t="str">
        <f t="shared" ref="H922:K922" si="730">IFERROR(B922/SUM(B918:B927,B717:B726)*100,"")</f>
        <v/>
      </c>
      <c r="I922" s="69">
        <f t="shared" si="730"/>
        <v>0</v>
      </c>
      <c r="J922" s="69">
        <f t="shared" si="730"/>
        <v>4.3859649122807012</v>
      </c>
      <c r="K922" s="69">
        <f t="shared" si="730"/>
        <v>3.7037037037037033</v>
      </c>
      <c r="L922" s="69">
        <f>IFERROR(F922/SUM(F918:F927,F717:F726)*100,"")</f>
        <v>1.8181818181818181</v>
      </c>
      <c r="M922" s="69" t="str">
        <f>IFERROR(G922/SUM(G918:G927,G717:G726)*100,"")</f>
        <v/>
      </c>
    </row>
    <row r="923" spans="1:13" ht="12" customHeight="1" x14ac:dyDescent="0.15">
      <c r="A923" s="50" t="s">
        <v>187</v>
      </c>
      <c r="B923" s="53"/>
      <c r="C923" s="53">
        <v>2</v>
      </c>
      <c r="D923" s="53">
        <v>3</v>
      </c>
      <c r="E923" s="53">
        <v>3</v>
      </c>
      <c r="F923" s="53">
        <v>3</v>
      </c>
      <c r="G923" s="59"/>
      <c r="H923" s="69" t="str">
        <f t="shared" ref="H923:K923" si="731">IFERROR(B923/SUM(B918:B927,B717:B726)*100,"")</f>
        <v/>
      </c>
      <c r="I923" s="69">
        <f t="shared" si="731"/>
        <v>3.7037037037037033</v>
      </c>
      <c r="J923" s="69">
        <f t="shared" si="731"/>
        <v>2.6315789473684208</v>
      </c>
      <c r="K923" s="69">
        <f t="shared" si="731"/>
        <v>2.7777777777777777</v>
      </c>
      <c r="L923" s="69">
        <f>IFERROR(F923/SUM(F918:F927,F717:F726)*100,"")</f>
        <v>2.7272727272727271</v>
      </c>
      <c r="M923" s="69" t="str">
        <f>IFERROR(G923/SUM(G918:G927,G717:G726)*100,"")</f>
        <v/>
      </c>
    </row>
    <row r="924" spans="1:13" ht="12" customHeight="1" x14ac:dyDescent="0.15">
      <c r="A924" s="50" t="s">
        <v>188</v>
      </c>
      <c r="B924" s="53"/>
      <c r="C924" s="53">
        <v>6</v>
      </c>
      <c r="D924" s="53">
        <v>7</v>
      </c>
      <c r="E924" s="53">
        <v>9</v>
      </c>
      <c r="F924" s="53">
        <v>7</v>
      </c>
      <c r="G924" s="59"/>
      <c r="H924" s="69" t="str">
        <f t="shared" ref="H924:K924" si="732">IFERROR(B924/SUM(B918:B927,B717:B726)*100,"")</f>
        <v/>
      </c>
      <c r="I924" s="69">
        <f t="shared" si="732"/>
        <v>11.111111111111111</v>
      </c>
      <c r="J924" s="69">
        <f t="shared" si="732"/>
        <v>6.140350877192982</v>
      </c>
      <c r="K924" s="69">
        <f t="shared" si="732"/>
        <v>8.3333333333333321</v>
      </c>
      <c r="L924" s="69">
        <f>IFERROR(F924/SUM(F918:F927,F717:F726)*100,"")</f>
        <v>6.3636363636363633</v>
      </c>
      <c r="M924" s="69" t="str">
        <f>IFERROR(G924/SUM(G918:G927,G717:G726)*100,"")</f>
        <v/>
      </c>
    </row>
    <row r="925" spans="1:13" ht="12" customHeight="1" x14ac:dyDescent="0.15">
      <c r="A925" s="50" t="s">
        <v>198</v>
      </c>
      <c r="B925" s="53"/>
      <c r="C925" s="53"/>
      <c r="D925" s="53"/>
      <c r="E925" s="53"/>
      <c r="F925" s="53">
        <v>1</v>
      </c>
      <c r="G925" s="59"/>
      <c r="H925" s="69" t="str">
        <f t="shared" ref="H925:K925" si="733">IFERROR(B925/SUM(B918:B927,B717:B726)*100,"")</f>
        <v/>
      </c>
      <c r="I925" s="69">
        <f t="shared" si="733"/>
        <v>0</v>
      </c>
      <c r="J925" s="69">
        <f t="shared" si="733"/>
        <v>0</v>
      </c>
      <c r="K925" s="69">
        <f t="shared" si="733"/>
        <v>0</v>
      </c>
      <c r="L925" s="69">
        <f>IFERROR(F925/SUM(F918:F927,F717:F726)*100,"")</f>
        <v>0.90909090909090906</v>
      </c>
      <c r="M925" s="69" t="str">
        <f>IFERROR(G925/SUM(G918:G927,G717:G726)*100,"")</f>
        <v/>
      </c>
    </row>
    <row r="926" spans="1:13" ht="12" customHeight="1" x14ac:dyDescent="0.15">
      <c r="A926" s="50" t="s">
        <v>193</v>
      </c>
      <c r="B926" s="53"/>
      <c r="C926" s="53"/>
      <c r="D926" s="53"/>
      <c r="E926" s="53"/>
      <c r="F926" s="53">
        <v>4</v>
      </c>
      <c r="G926" s="59"/>
      <c r="H926" s="69" t="str">
        <f t="shared" ref="H926:K926" si="734">IFERROR(B926/SUM(B918:B927,B717:B726)*100,"")</f>
        <v/>
      </c>
      <c r="I926" s="69">
        <f t="shared" si="734"/>
        <v>0</v>
      </c>
      <c r="J926" s="69">
        <f t="shared" si="734"/>
        <v>0</v>
      </c>
      <c r="K926" s="69">
        <f t="shared" si="734"/>
        <v>0</v>
      </c>
      <c r="L926" s="69">
        <f>IFERROR(F926/SUM(F918:F927,F717:F726)*100,"")</f>
        <v>3.6363636363636362</v>
      </c>
      <c r="M926" s="69" t="str">
        <f>IFERROR(G926/SUM(G918:G927,G717:G726)*100,"")</f>
        <v/>
      </c>
    </row>
    <row r="927" spans="1:13" ht="12" customHeight="1" x14ac:dyDescent="0.15">
      <c r="A927" s="55" t="s">
        <v>190</v>
      </c>
      <c r="B927" s="56"/>
      <c r="C927" s="56">
        <v>8</v>
      </c>
      <c r="D927" s="56">
        <v>22</v>
      </c>
      <c r="E927" s="56">
        <v>19</v>
      </c>
      <c r="F927" s="56">
        <v>24</v>
      </c>
      <c r="G927" s="60"/>
      <c r="H927" s="69" t="str">
        <f t="shared" ref="H927:K927" si="735">IFERROR(B927/SUM(B918:B927,B717:B726)*100,"")</f>
        <v/>
      </c>
      <c r="I927" s="69">
        <f t="shared" si="735"/>
        <v>14.814814814814813</v>
      </c>
      <c r="J927" s="69">
        <f t="shared" si="735"/>
        <v>19.298245614035086</v>
      </c>
      <c r="K927" s="69">
        <f t="shared" si="735"/>
        <v>17.592592592592592</v>
      </c>
      <c r="L927" s="69">
        <f>IFERROR(F927/SUM(F918:F927,F717:F726)*100,"")</f>
        <v>21.818181818181817</v>
      </c>
      <c r="M927" s="69" t="str">
        <f>IFERROR(G927/SUM(G918:G927,G717:G726)*100,"")</f>
        <v/>
      </c>
    </row>
    <row r="928" spans="1:13" ht="12" customHeight="1" x14ac:dyDescent="0.15">
      <c r="A928" s="48" t="s">
        <v>114</v>
      </c>
      <c r="B928" s="49"/>
      <c r="C928" s="49"/>
      <c r="D928" s="49"/>
      <c r="E928" s="49"/>
      <c r="F928" s="49"/>
      <c r="G928" s="49"/>
      <c r="H928" s="5"/>
      <c r="I928" s="5"/>
      <c r="J928" s="5"/>
      <c r="K928" s="5"/>
      <c r="L928" s="5"/>
      <c r="M928" s="13"/>
    </row>
    <row r="929" spans="1:13" ht="12" customHeight="1" x14ac:dyDescent="0.15">
      <c r="A929" s="90" t="s">
        <v>181</v>
      </c>
      <c r="B929" s="91"/>
      <c r="C929" s="91">
        <v>2</v>
      </c>
      <c r="D929" s="91">
        <v>2</v>
      </c>
      <c r="E929" s="91">
        <v>2</v>
      </c>
      <c r="F929" s="91">
        <v>2</v>
      </c>
      <c r="G929" s="92"/>
      <c r="H929" s="69" t="str">
        <f t="shared" ref="H929:K929" si="736">IFERROR(B929/SUM(B929:B936,B728:B735)*100,"")</f>
        <v/>
      </c>
      <c r="I929" s="69">
        <f t="shared" si="736"/>
        <v>3.8461538461538463</v>
      </c>
      <c r="J929" s="69">
        <f t="shared" si="736"/>
        <v>1.9230769230769231</v>
      </c>
      <c r="K929" s="69">
        <f t="shared" si="736"/>
        <v>2</v>
      </c>
      <c r="L929" s="69">
        <f>IFERROR(F929/SUM(F929:F936,F728:F735)*100,"")</f>
        <v>2.083333333333333</v>
      </c>
      <c r="M929" s="69" t="str">
        <f>IFERROR(G929/SUM(G929:G936,G728:G735)*100,"")</f>
        <v/>
      </c>
    </row>
    <row r="930" spans="1:13" ht="12" customHeight="1" x14ac:dyDescent="0.15">
      <c r="A930" s="50" t="s">
        <v>182</v>
      </c>
      <c r="B930" s="53"/>
      <c r="C930" s="53">
        <v>7</v>
      </c>
      <c r="D930" s="53">
        <v>11</v>
      </c>
      <c r="E930" s="53">
        <v>9</v>
      </c>
      <c r="F930" s="53">
        <v>7</v>
      </c>
      <c r="G930" s="59"/>
      <c r="H930" s="69" t="str">
        <f t="shared" ref="H930:K930" si="737">IFERROR(B930/SUM(B929:B936,B728:B735)*100,"")</f>
        <v/>
      </c>
      <c r="I930" s="69">
        <f t="shared" si="737"/>
        <v>13.461538461538462</v>
      </c>
      <c r="J930" s="69">
        <f t="shared" si="737"/>
        <v>10.576923076923077</v>
      </c>
      <c r="K930" s="69">
        <f t="shared" si="737"/>
        <v>9</v>
      </c>
      <c r="L930" s="69">
        <f>IFERROR(F930/SUM(F929:F936,F728:F735)*100,"")</f>
        <v>7.291666666666667</v>
      </c>
      <c r="M930" s="69" t="str">
        <f>IFERROR(G930/SUM(G929:G936,G728:G735)*100,"")</f>
        <v/>
      </c>
    </row>
    <row r="931" spans="1:13" ht="12" customHeight="1" x14ac:dyDescent="0.15">
      <c r="A931" s="50" t="s">
        <v>185</v>
      </c>
      <c r="B931" s="53"/>
      <c r="C931" s="53">
        <v>2</v>
      </c>
      <c r="D931" s="53">
        <v>3</v>
      </c>
      <c r="E931" s="53">
        <v>4</v>
      </c>
      <c r="F931" s="53">
        <v>5</v>
      </c>
      <c r="G931" s="59"/>
      <c r="H931" s="69" t="str">
        <f t="shared" ref="H931:K931" si="738">IFERROR(B931/SUM(B929:B936,B728:B735)*100,"")</f>
        <v/>
      </c>
      <c r="I931" s="69">
        <f t="shared" si="738"/>
        <v>3.8461538461538463</v>
      </c>
      <c r="J931" s="69">
        <f t="shared" si="738"/>
        <v>2.8846153846153846</v>
      </c>
      <c r="K931" s="69">
        <f t="shared" si="738"/>
        <v>4</v>
      </c>
      <c r="L931" s="69">
        <f>IFERROR(F931/SUM(F929:F936,F728:F735)*100,"")</f>
        <v>5.2083333333333339</v>
      </c>
      <c r="M931" s="69" t="str">
        <f>IFERROR(G931/SUM(G929:G936,G728:G735)*100,"")</f>
        <v/>
      </c>
    </row>
    <row r="932" spans="1:13" ht="12" customHeight="1" x14ac:dyDescent="0.15">
      <c r="A932" s="50" t="s">
        <v>186</v>
      </c>
      <c r="B932" s="53"/>
      <c r="C932" s="53">
        <v>1</v>
      </c>
      <c r="D932" s="53">
        <v>5</v>
      </c>
      <c r="E932" s="53">
        <v>4</v>
      </c>
      <c r="F932" s="53">
        <v>2</v>
      </c>
      <c r="G932" s="59"/>
      <c r="H932" s="69" t="str">
        <f t="shared" ref="H932:K932" si="739">IFERROR(B932/SUM(B929:B936,B728:B735)*100,"")</f>
        <v/>
      </c>
      <c r="I932" s="69">
        <f t="shared" si="739"/>
        <v>1.9230769230769231</v>
      </c>
      <c r="J932" s="69">
        <f t="shared" si="739"/>
        <v>4.8076923076923084</v>
      </c>
      <c r="K932" s="69">
        <f t="shared" si="739"/>
        <v>4</v>
      </c>
      <c r="L932" s="69">
        <f>IFERROR(F932/SUM(F929:F936,F728:F735)*100,"")</f>
        <v>2.083333333333333</v>
      </c>
      <c r="M932" s="69" t="str">
        <f>IFERROR(G932/SUM(G929:G936,G728:G735)*100,"")</f>
        <v/>
      </c>
    </row>
    <row r="933" spans="1:13" ht="12" customHeight="1" x14ac:dyDescent="0.15">
      <c r="A933" s="50" t="s">
        <v>187</v>
      </c>
      <c r="B933" s="53"/>
      <c r="C933" s="53">
        <v>1</v>
      </c>
      <c r="D933" s="53">
        <v>3</v>
      </c>
      <c r="E933" s="53">
        <v>3</v>
      </c>
      <c r="F933" s="53">
        <v>3</v>
      </c>
      <c r="G933" s="59"/>
      <c r="H933" s="69" t="str">
        <f t="shared" ref="H933:K933" si="740">IFERROR(B933/SUM(B929:B936,B728:B735)*100,"")</f>
        <v/>
      </c>
      <c r="I933" s="69">
        <f t="shared" si="740"/>
        <v>1.9230769230769231</v>
      </c>
      <c r="J933" s="69">
        <f t="shared" si="740"/>
        <v>2.8846153846153846</v>
      </c>
      <c r="K933" s="69">
        <f t="shared" si="740"/>
        <v>3</v>
      </c>
      <c r="L933" s="69">
        <f>IFERROR(F933/SUM(F929:F936,F728:F735)*100,"")</f>
        <v>3.125</v>
      </c>
      <c r="M933" s="69" t="str">
        <f>IFERROR(G933/SUM(G929:G936,G728:G735)*100,"")</f>
        <v/>
      </c>
    </row>
    <row r="934" spans="1:13" ht="12" customHeight="1" x14ac:dyDescent="0.15">
      <c r="A934" s="50" t="s">
        <v>188</v>
      </c>
      <c r="B934" s="53"/>
      <c r="C934" s="53">
        <v>5</v>
      </c>
      <c r="D934" s="53">
        <v>7</v>
      </c>
      <c r="E934" s="53">
        <v>8</v>
      </c>
      <c r="F934" s="53">
        <v>7</v>
      </c>
      <c r="G934" s="59"/>
      <c r="H934" s="69" t="str">
        <f t="shared" ref="H934:K934" si="741">IFERROR(B934/SUM(B929:B936,B728:B735)*100,"")</f>
        <v/>
      </c>
      <c r="I934" s="69">
        <f t="shared" si="741"/>
        <v>9.6153846153846168</v>
      </c>
      <c r="J934" s="69">
        <f t="shared" si="741"/>
        <v>6.7307692307692308</v>
      </c>
      <c r="K934" s="69">
        <f t="shared" si="741"/>
        <v>8</v>
      </c>
      <c r="L934" s="69">
        <f>IFERROR(F934/SUM(F929:F936,F728:F735)*100,"")</f>
        <v>7.291666666666667</v>
      </c>
      <c r="M934" s="69" t="str">
        <f>IFERROR(G934/SUM(G929:G936,G728:G735)*100,"")</f>
        <v/>
      </c>
    </row>
    <row r="935" spans="1:13" ht="12" customHeight="1" x14ac:dyDescent="0.15">
      <c r="A935" s="50" t="s">
        <v>198</v>
      </c>
      <c r="B935" s="53"/>
      <c r="C935" s="53"/>
      <c r="D935" s="53"/>
      <c r="E935" s="53"/>
      <c r="F935" s="53">
        <v>1</v>
      </c>
      <c r="G935" s="59"/>
      <c r="H935" s="69" t="str">
        <f t="shared" ref="H935:K935" si="742">IFERROR(B935/SUM(B929:B936,B728:B735)*100,"")</f>
        <v/>
      </c>
      <c r="I935" s="69">
        <f t="shared" si="742"/>
        <v>0</v>
      </c>
      <c r="J935" s="69">
        <f t="shared" si="742"/>
        <v>0</v>
      </c>
      <c r="K935" s="69">
        <f t="shared" si="742"/>
        <v>0</v>
      </c>
      <c r="L935" s="69">
        <f>IFERROR(F935/SUM(F929:F936,F728:F735)*100,"")</f>
        <v>1.0416666666666665</v>
      </c>
      <c r="M935" s="69" t="str">
        <f>IFERROR(G935/SUM(G929:G936,G728:G735)*100,"")</f>
        <v/>
      </c>
    </row>
    <row r="936" spans="1:13" ht="12" customHeight="1" x14ac:dyDescent="0.15">
      <c r="A936" s="50" t="s">
        <v>190</v>
      </c>
      <c r="B936" s="53"/>
      <c r="C936" s="53">
        <v>8</v>
      </c>
      <c r="D936" s="53">
        <v>21</v>
      </c>
      <c r="E936" s="53">
        <v>20</v>
      </c>
      <c r="F936" s="53">
        <v>21</v>
      </c>
      <c r="G936" s="59"/>
      <c r="H936" s="69" t="str">
        <f t="shared" ref="H936:K936" si="743">IFERROR(B936/SUM(B929:B936,B728:B735)*100,"")</f>
        <v/>
      </c>
      <c r="I936" s="69">
        <f t="shared" si="743"/>
        <v>15.384615384615385</v>
      </c>
      <c r="J936" s="69">
        <f t="shared" si="743"/>
        <v>20.192307692307693</v>
      </c>
      <c r="K936" s="69">
        <f t="shared" si="743"/>
        <v>20</v>
      </c>
      <c r="L936" s="69">
        <f>IFERROR(F936/SUM(F929:F936,F728:F735)*100,"")</f>
        <v>21.875</v>
      </c>
      <c r="M936" s="69" t="str">
        <f>IFERROR(G936/SUM(G929:G936,G728:G735)*100,"")</f>
        <v/>
      </c>
    </row>
    <row r="937" spans="1:13" s="6" customFormat="1" x14ac:dyDescent="0.15">
      <c r="B937" s="44"/>
      <c r="C937" s="44"/>
      <c r="D937" s="44"/>
      <c r="E937" s="44"/>
      <c r="F937" s="44"/>
      <c r="G937" s="44"/>
    </row>
    <row r="938" spans="1:13" ht="12" customHeight="1" x14ac:dyDescent="0.15">
      <c r="A938" s="6"/>
      <c r="B938" s="99"/>
      <c r="C938" s="100"/>
      <c r="D938" s="100" t="s">
        <v>178</v>
      </c>
      <c r="E938" s="100"/>
      <c r="F938" s="100"/>
      <c r="G938" s="101"/>
      <c r="H938" s="99"/>
      <c r="I938" s="100"/>
      <c r="J938" s="100" t="s">
        <v>179</v>
      </c>
      <c r="K938" s="100"/>
      <c r="L938" s="100"/>
      <c r="M938" s="101"/>
    </row>
    <row r="939" spans="1:13" ht="12" customHeight="1" x14ac:dyDescent="0.15">
      <c r="A939" s="6"/>
      <c r="B939" s="2" t="s">
        <v>33</v>
      </c>
      <c r="C939" s="2" t="s">
        <v>34</v>
      </c>
      <c r="D939" s="2" t="s">
        <v>35</v>
      </c>
      <c r="E939" s="2" t="s">
        <v>36</v>
      </c>
      <c r="F939" s="2" t="s">
        <v>37</v>
      </c>
      <c r="G939" s="2" t="s">
        <v>38</v>
      </c>
      <c r="H939" s="2" t="s">
        <v>33</v>
      </c>
      <c r="I939" s="2" t="s">
        <v>34</v>
      </c>
      <c r="J939" s="2" t="s">
        <v>35</v>
      </c>
      <c r="K939" s="2" t="s">
        <v>36</v>
      </c>
      <c r="L939" s="2" t="s">
        <v>37</v>
      </c>
      <c r="M939" s="2" t="s">
        <v>37</v>
      </c>
    </row>
    <row r="940" spans="1:13" ht="12" customHeight="1" x14ac:dyDescent="0.15">
      <c r="A940" s="48" t="s">
        <v>135</v>
      </c>
      <c r="B940" s="49"/>
      <c r="C940" s="49"/>
      <c r="D940" s="49"/>
      <c r="E940" s="49"/>
      <c r="F940" s="49"/>
      <c r="G940" s="49"/>
      <c r="H940" s="5"/>
      <c r="I940" s="5"/>
      <c r="J940" s="5"/>
      <c r="K940" s="5"/>
      <c r="L940" s="5"/>
      <c r="M940" s="13"/>
    </row>
    <row r="941" spans="1:13" ht="12" customHeight="1" x14ac:dyDescent="0.15">
      <c r="A941" s="90" t="s">
        <v>182</v>
      </c>
      <c r="B941" s="91">
        <v>1</v>
      </c>
      <c r="C941" s="91">
        <v>2</v>
      </c>
      <c r="D941" s="91">
        <v>2</v>
      </c>
      <c r="E941" s="91">
        <v>2</v>
      </c>
      <c r="F941" s="91">
        <v>2</v>
      </c>
      <c r="G941" s="92"/>
      <c r="H941" s="69">
        <f t="shared" ref="H941:K941" si="744">(B941/SUM(B941:B950)*100)</f>
        <v>3.4482758620689653</v>
      </c>
      <c r="I941" s="69">
        <f t="shared" si="744"/>
        <v>6.666666666666667</v>
      </c>
      <c r="J941" s="69">
        <f t="shared" si="744"/>
        <v>6.25</v>
      </c>
      <c r="K941" s="69">
        <f t="shared" si="744"/>
        <v>5.8823529411764701</v>
      </c>
      <c r="L941" s="69">
        <f>(F941/SUM(F941:F950)*100)</f>
        <v>5.2631578947368416</v>
      </c>
      <c r="M941" s="69" t="e">
        <f>(G941/SUM(G941:G950)*100)</f>
        <v>#DIV/0!</v>
      </c>
    </row>
    <row r="942" spans="1:13" ht="12" customHeight="1" x14ac:dyDescent="0.15">
      <c r="A942" s="50" t="s">
        <v>183</v>
      </c>
      <c r="B942" s="53">
        <v>1</v>
      </c>
      <c r="C942" s="53"/>
      <c r="D942" s="53"/>
      <c r="E942" s="53"/>
      <c r="F942" s="53"/>
      <c r="G942" s="59"/>
      <c r="H942" s="14">
        <f t="shared" ref="H942:K942" si="745">(B942/SUM(B941:B950)*100)</f>
        <v>3.4482758620689653</v>
      </c>
      <c r="I942" s="14">
        <f t="shared" si="745"/>
        <v>0</v>
      </c>
      <c r="J942" s="14">
        <f t="shared" si="745"/>
        <v>0</v>
      </c>
      <c r="K942" s="14">
        <f t="shared" si="745"/>
        <v>0</v>
      </c>
      <c r="L942" s="14">
        <f>(F942/SUM(F941:F950)*100)</f>
        <v>0</v>
      </c>
      <c r="M942" s="14" t="e">
        <f>(G942/SUM(G941:G950)*100)</f>
        <v>#DIV/0!</v>
      </c>
    </row>
    <row r="943" spans="1:13" ht="12" customHeight="1" x14ac:dyDescent="0.15">
      <c r="A943" s="50" t="s">
        <v>184</v>
      </c>
      <c r="B943" s="53"/>
      <c r="C943" s="53"/>
      <c r="D943" s="53"/>
      <c r="E943" s="53">
        <v>1</v>
      </c>
      <c r="F943" s="53">
        <v>3</v>
      </c>
      <c r="G943" s="59"/>
      <c r="H943" s="14">
        <f t="shared" ref="H943:K943" si="746">(B943/SUM(B941:B950)*100)</f>
        <v>0</v>
      </c>
      <c r="I943" s="14">
        <f t="shared" si="746"/>
        <v>0</v>
      </c>
      <c r="J943" s="14">
        <f t="shared" si="746"/>
        <v>0</v>
      </c>
      <c r="K943" s="14">
        <f t="shared" si="746"/>
        <v>2.9411764705882351</v>
      </c>
      <c r="L943" s="14">
        <f>(F943/SUM(F941:F950)*100)</f>
        <v>7.8947368421052628</v>
      </c>
      <c r="M943" s="14" t="e">
        <f>(G943/SUM(G941:G950)*100)</f>
        <v>#DIV/0!</v>
      </c>
    </row>
    <row r="944" spans="1:13" ht="12" customHeight="1" x14ac:dyDescent="0.15">
      <c r="A944" s="50" t="s">
        <v>185</v>
      </c>
      <c r="B944" s="53">
        <v>5</v>
      </c>
      <c r="C944" s="53">
        <v>5</v>
      </c>
      <c r="D944" s="53">
        <v>4</v>
      </c>
      <c r="E944" s="53">
        <v>4</v>
      </c>
      <c r="F944" s="53">
        <v>5</v>
      </c>
      <c r="G944" s="59"/>
      <c r="H944" s="14">
        <f t="shared" ref="H944:K944" si="747">(B944/SUM(B941:B950)*100)</f>
        <v>17.241379310344829</v>
      </c>
      <c r="I944" s="14">
        <f t="shared" si="747"/>
        <v>16.666666666666664</v>
      </c>
      <c r="J944" s="14">
        <f t="shared" si="747"/>
        <v>12.5</v>
      </c>
      <c r="K944" s="14">
        <f t="shared" si="747"/>
        <v>11.76470588235294</v>
      </c>
      <c r="L944" s="14">
        <f>(F944/SUM(F941:F950)*100)</f>
        <v>13.157894736842104</v>
      </c>
      <c r="M944" s="14" t="e">
        <f>(G944/SUM(G941:G950)*100)</f>
        <v>#DIV/0!</v>
      </c>
    </row>
    <row r="945" spans="1:13" ht="12" customHeight="1" x14ac:dyDescent="0.15">
      <c r="A945" s="50" t="s">
        <v>186</v>
      </c>
      <c r="B945" s="53">
        <v>4</v>
      </c>
      <c r="C945" s="53">
        <v>4</v>
      </c>
      <c r="D945" s="53">
        <v>8</v>
      </c>
      <c r="E945" s="53">
        <v>6</v>
      </c>
      <c r="F945" s="53">
        <v>4</v>
      </c>
      <c r="G945" s="59"/>
      <c r="H945" s="14">
        <f t="shared" ref="H945:K945" si="748">(B945/SUM(B941:B950)*100)</f>
        <v>13.793103448275861</v>
      </c>
      <c r="I945" s="14">
        <f t="shared" si="748"/>
        <v>13.333333333333334</v>
      </c>
      <c r="J945" s="14">
        <f t="shared" si="748"/>
        <v>25</v>
      </c>
      <c r="K945" s="14">
        <f t="shared" si="748"/>
        <v>17.647058823529413</v>
      </c>
      <c r="L945" s="14">
        <f>(F945/SUM(F941:F950)*100)</f>
        <v>10.526315789473683</v>
      </c>
      <c r="M945" s="14" t="e">
        <f>(G945/SUM(G941:G950)*100)</f>
        <v>#DIV/0!</v>
      </c>
    </row>
    <row r="946" spans="1:13" ht="12" customHeight="1" x14ac:dyDescent="0.15">
      <c r="A946" s="50" t="s">
        <v>187</v>
      </c>
      <c r="B946" s="53">
        <v>2</v>
      </c>
      <c r="C946" s="53">
        <v>2</v>
      </c>
      <c r="D946" s="53">
        <v>2</v>
      </c>
      <c r="E946" s="53">
        <v>2</v>
      </c>
      <c r="F946" s="53">
        <v>2</v>
      </c>
      <c r="G946" s="59"/>
      <c r="H946" s="14">
        <f t="shared" ref="H946:K946" si="749">(B946/SUM(B941:B950)*100)</f>
        <v>6.8965517241379306</v>
      </c>
      <c r="I946" s="14">
        <f t="shared" si="749"/>
        <v>6.666666666666667</v>
      </c>
      <c r="J946" s="14">
        <f t="shared" si="749"/>
        <v>6.25</v>
      </c>
      <c r="K946" s="14">
        <f t="shared" si="749"/>
        <v>5.8823529411764701</v>
      </c>
      <c r="L946" s="14">
        <f>(F946/SUM(F941:F950)*100)</f>
        <v>5.2631578947368416</v>
      </c>
      <c r="M946" s="14" t="e">
        <f>(G946/SUM(G941:G950)*100)</f>
        <v>#DIV/0!</v>
      </c>
    </row>
    <row r="947" spans="1:13" ht="12" customHeight="1" x14ac:dyDescent="0.15">
      <c r="A947" s="50" t="s">
        <v>188</v>
      </c>
      <c r="B947" s="53">
        <v>4</v>
      </c>
      <c r="C947" s="53">
        <v>2</v>
      </c>
      <c r="D947" s="53">
        <v>1</v>
      </c>
      <c r="E947" s="53">
        <v>3</v>
      </c>
      <c r="F947" s="53">
        <v>3</v>
      </c>
      <c r="G947" s="59"/>
      <c r="H947" s="14">
        <f t="shared" ref="H947:K947" si="750">(B947/SUM(B941:B950)*100)</f>
        <v>13.793103448275861</v>
      </c>
      <c r="I947" s="14">
        <f t="shared" si="750"/>
        <v>6.666666666666667</v>
      </c>
      <c r="J947" s="14">
        <f t="shared" si="750"/>
        <v>3.125</v>
      </c>
      <c r="K947" s="14">
        <f t="shared" si="750"/>
        <v>8.8235294117647065</v>
      </c>
      <c r="L947" s="14">
        <f>(F947/SUM(F941:F950)*100)</f>
        <v>7.8947368421052628</v>
      </c>
      <c r="M947" s="14" t="e">
        <f>(G947/SUM(G941:G950)*100)</f>
        <v>#DIV/0!</v>
      </c>
    </row>
    <row r="948" spans="1:13" ht="12" customHeight="1" x14ac:dyDescent="0.15">
      <c r="A948" s="50" t="s">
        <v>189</v>
      </c>
      <c r="B948" s="53">
        <v>7</v>
      </c>
      <c r="C948" s="53">
        <v>9</v>
      </c>
      <c r="D948" s="53">
        <v>10</v>
      </c>
      <c r="E948" s="53">
        <v>10</v>
      </c>
      <c r="F948" s="53">
        <v>12</v>
      </c>
      <c r="G948" s="59"/>
      <c r="H948" s="14">
        <f t="shared" ref="H948:K948" si="751">(B948/SUM(B941:B950)*100)</f>
        <v>24.137931034482758</v>
      </c>
      <c r="I948" s="14">
        <f t="shared" si="751"/>
        <v>30</v>
      </c>
      <c r="J948" s="14">
        <f t="shared" si="751"/>
        <v>31.25</v>
      </c>
      <c r="K948" s="14">
        <f t="shared" si="751"/>
        <v>29.411764705882355</v>
      </c>
      <c r="L948" s="14">
        <f>(F948/SUM(F941:F950)*100)</f>
        <v>31.578947368421051</v>
      </c>
      <c r="M948" s="14" t="e">
        <f>(G948/SUM(G941:G950)*100)</f>
        <v>#DIV/0!</v>
      </c>
    </row>
    <row r="949" spans="1:13" ht="12" customHeight="1" x14ac:dyDescent="0.15">
      <c r="A949" s="50" t="s">
        <v>190</v>
      </c>
      <c r="B949" s="53">
        <v>4</v>
      </c>
      <c r="C949" s="53">
        <v>5</v>
      </c>
      <c r="D949" s="53">
        <v>4</v>
      </c>
      <c r="E949" s="53">
        <v>5</v>
      </c>
      <c r="F949" s="53">
        <v>7</v>
      </c>
      <c r="G949" s="59"/>
      <c r="H949" s="14">
        <f t="shared" ref="H949:K949" si="752">(B949/SUM(B941:B950)*100)</f>
        <v>13.793103448275861</v>
      </c>
      <c r="I949" s="14">
        <f t="shared" si="752"/>
        <v>16.666666666666664</v>
      </c>
      <c r="J949" s="14">
        <f t="shared" si="752"/>
        <v>12.5</v>
      </c>
      <c r="K949" s="14">
        <f t="shared" si="752"/>
        <v>14.705882352941178</v>
      </c>
      <c r="L949" s="14">
        <f>(F949/SUM(F941:F950)*100)</f>
        <v>18.421052631578945</v>
      </c>
      <c r="M949" s="14" t="e">
        <f>(G949/SUM(G941:G950)*100)</f>
        <v>#DIV/0!</v>
      </c>
    </row>
    <row r="950" spans="1:13" ht="12" customHeight="1" x14ac:dyDescent="0.15">
      <c r="A950" s="50" t="s">
        <v>191</v>
      </c>
      <c r="B950" s="53">
        <v>1</v>
      </c>
      <c r="C950" s="53">
        <v>1</v>
      </c>
      <c r="D950" s="53">
        <v>1</v>
      </c>
      <c r="E950" s="53">
        <v>1</v>
      </c>
      <c r="F950" s="53"/>
      <c r="G950" s="59"/>
      <c r="H950" s="14">
        <f t="shared" ref="H950:K950" si="753">(B950/SUM(B941:B950)*100)</f>
        <v>3.4482758620689653</v>
      </c>
      <c r="I950" s="14">
        <f t="shared" si="753"/>
        <v>3.3333333333333335</v>
      </c>
      <c r="J950" s="14">
        <f t="shared" si="753"/>
        <v>3.125</v>
      </c>
      <c r="K950" s="14">
        <f t="shared" si="753"/>
        <v>2.9411764705882351</v>
      </c>
      <c r="L950" s="14">
        <f>(F950/SUM(F941:F950)*100)</f>
        <v>0</v>
      </c>
      <c r="M950" s="14" t="e">
        <f>(G950/SUM(G941:G950)*100)</f>
        <v>#DIV/0!</v>
      </c>
    </row>
    <row r="951" spans="1:13" ht="12" customHeight="1" x14ac:dyDescent="0.15">
      <c r="A951" s="48" t="s">
        <v>136</v>
      </c>
      <c r="B951" s="49"/>
      <c r="C951" s="49"/>
      <c r="D951" s="49"/>
      <c r="E951" s="49"/>
      <c r="F951" s="49"/>
      <c r="G951" s="49"/>
      <c r="H951" s="5"/>
      <c r="I951" s="5"/>
      <c r="J951" s="5"/>
      <c r="K951" s="5"/>
      <c r="L951" s="5"/>
      <c r="M951" s="13"/>
    </row>
    <row r="952" spans="1:13" ht="12" customHeight="1" x14ac:dyDescent="0.15">
      <c r="A952" s="90" t="s">
        <v>181</v>
      </c>
      <c r="B952" s="91">
        <v>2</v>
      </c>
      <c r="C952" s="91">
        <v>2</v>
      </c>
      <c r="D952" s="91">
        <v>1</v>
      </c>
      <c r="E952" s="91">
        <v>1</v>
      </c>
      <c r="F952" s="91">
        <v>1</v>
      </c>
      <c r="G952" s="92"/>
      <c r="H952" s="69">
        <f t="shared" ref="H952:K952" si="754">(B952/SUM(B952:B962)*100)</f>
        <v>2.197802197802198</v>
      </c>
      <c r="I952" s="69">
        <f t="shared" si="754"/>
        <v>2.197802197802198</v>
      </c>
      <c r="J952" s="69">
        <f t="shared" si="754"/>
        <v>1.2195121951219512</v>
      </c>
      <c r="K952" s="69">
        <f t="shared" si="754"/>
        <v>1.1764705882352942</v>
      </c>
      <c r="L952" s="69">
        <f>(F952/SUM(F952:F962)*100)</f>
        <v>1.1627906976744187</v>
      </c>
      <c r="M952" s="69" t="e">
        <f>(G952/SUM(G952:G962)*100)</f>
        <v>#DIV/0!</v>
      </c>
    </row>
    <row r="953" spans="1:13" ht="12" customHeight="1" x14ac:dyDescent="0.15">
      <c r="A953" s="50" t="s">
        <v>182</v>
      </c>
      <c r="B953" s="53">
        <v>3</v>
      </c>
      <c r="C953" s="53">
        <v>2</v>
      </c>
      <c r="D953" s="53">
        <v>1</v>
      </c>
      <c r="E953" s="53">
        <v>1</v>
      </c>
      <c r="F953" s="53">
        <v>1</v>
      </c>
      <c r="G953" s="59"/>
      <c r="H953" s="14">
        <f t="shared" ref="H953:K953" si="755">(B953/SUM(B952:B962)*100)</f>
        <v>3.296703296703297</v>
      </c>
      <c r="I953" s="14">
        <f t="shared" si="755"/>
        <v>2.197802197802198</v>
      </c>
      <c r="J953" s="14">
        <f t="shared" si="755"/>
        <v>1.2195121951219512</v>
      </c>
      <c r="K953" s="14">
        <f t="shared" si="755"/>
        <v>1.1764705882352942</v>
      </c>
      <c r="L953" s="14">
        <f>(F953/SUM(F952:F962)*100)</f>
        <v>1.1627906976744187</v>
      </c>
      <c r="M953" s="14" t="e">
        <f>(G953/SUM(G952:G962)*100)</f>
        <v>#DIV/0!</v>
      </c>
    </row>
    <row r="954" spans="1:13" ht="12" customHeight="1" x14ac:dyDescent="0.15">
      <c r="A954" s="50" t="s">
        <v>183</v>
      </c>
      <c r="B954" s="53"/>
      <c r="C954" s="53"/>
      <c r="D954" s="53"/>
      <c r="E954" s="53"/>
      <c r="F954" s="53">
        <v>1</v>
      </c>
      <c r="G954" s="59"/>
      <c r="H954" s="14">
        <f t="shared" ref="H954:K954" si="756">(B954/SUM(B952:B962)*100)</f>
        <v>0</v>
      </c>
      <c r="I954" s="14">
        <f t="shared" si="756"/>
        <v>0</v>
      </c>
      <c r="J954" s="14">
        <f t="shared" si="756"/>
        <v>0</v>
      </c>
      <c r="K954" s="14">
        <f t="shared" si="756"/>
        <v>0</v>
      </c>
      <c r="L954" s="14">
        <f>(F954/SUM(F952:F962)*100)</f>
        <v>1.1627906976744187</v>
      </c>
      <c r="M954" s="14" t="e">
        <f>(G954/SUM(G952:G962)*100)</f>
        <v>#DIV/0!</v>
      </c>
    </row>
    <row r="955" spans="1:13" ht="12" customHeight="1" x14ac:dyDescent="0.15">
      <c r="A955" s="50" t="s">
        <v>184</v>
      </c>
      <c r="B955" s="53"/>
      <c r="C955" s="53">
        <v>1</v>
      </c>
      <c r="D955" s="53"/>
      <c r="E955" s="53">
        <v>1</v>
      </c>
      <c r="F955" s="53"/>
      <c r="G955" s="59"/>
      <c r="H955" s="14">
        <f t="shared" ref="H955:K955" si="757">(B955/SUM(B952:B962)*100)</f>
        <v>0</v>
      </c>
      <c r="I955" s="14">
        <f t="shared" si="757"/>
        <v>1.098901098901099</v>
      </c>
      <c r="J955" s="14">
        <f t="shared" si="757"/>
        <v>0</v>
      </c>
      <c r="K955" s="14">
        <f t="shared" si="757"/>
        <v>1.1764705882352942</v>
      </c>
      <c r="L955" s="14">
        <f>(F955/SUM(F952:F962)*100)</f>
        <v>0</v>
      </c>
      <c r="M955" s="14" t="e">
        <f>(G955/SUM(G952:G962)*100)</f>
        <v>#DIV/0!</v>
      </c>
    </row>
    <row r="956" spans="1:13" ht="12" customHeight="1" x14ac:dyDescent="0.15">
      <c r="A956" s="50" t="s">
        <v>185</v>
      </c>
      <c r="B956" s="53">
        <v>22</v>
      </c>
      <c r="C956" s="53">
        <v>22</v>
      </c>
      <c r="D956" s="53">
        <v>17</v>
      </c>
      <c r="E956" s="53">
        <v>16</v>
      </c>
      <c r="F956" s="53">
        <v>13</v>
      </c>
      <c r="G956" s="59"/>
      <c r="H956" s="14">
        <f t="shared" ref="H956:K956" si="758">(B956/SUM(B952:B962)*100)</f>
        <v>24.175824175824175</v>
      </c>
      <c r="I956" s="14">
        <f t="shared" si="758"/>
        <v>24.175824175824175</v>
      </c>
      <c r="J956" s="14">
        <f t="shared" si="758"/>
        <v>20.73170731707317</v>
      </c>
      <c r="K956" s="14">
        <f t="shared" si="758"/>
        <v>18.823529411764707</v>
      </c>
      <c r="L956" s="14">
        <f>(F956/SUM(F952:F962)*100)</f>
        <v>15.11627906976744</v>
      </c>
      <c r="M956" s="14" t="e">
        <f>(G956/SUM(G952:G962)*100)</f>
        <v>#DIV/0!</v>
      </c>
    </row>
    <row r="957" spans="1:13" ht="12" customHeight="1" x14ac:dyDescent="0.15">
      <c r="A957" s="50" t="s">
        <v>186</v>
      </c>
      <c r="B957" s="53">
        <v>5</v>
      </c>
      <c r="C957" s="53">
        <v>8</v>
      </c>
      <c r="D957" s="53">
        <v>11</v>
      </c>
      <c r="E957" s="53">
        <v>8</v>
      </c>
      <c r="F957" s="53">
        <v>5</v>
      </c>
      <c r="G957" s="59"/>
      <c r="H957" s="14">
        <f t="shared" ref="H957:K957" si="759">(B957/SUM(B952:B962)*100)</f>
        <v>5.4945054945054945</v>
      </c>
      <c r="I957" s="14">
        <f t="shared" si="759"/>
        <v>8.791208791208792</v>
      </c>
      <c r="J957" s="14">
        <f t="shared" si="759"/>
        <v>13.414634146341465</v>
      </c>
      <c r="K957" s="14">
        <f t="shared" si="759"/>
        <v>9.4117647058823533</v>
      </c>
      <c r="L957" s="14">
        <f>(F957/SUM(F952:F962)*100)</f>
        <v>5.8139534883720927</v>
      </c>
      <c r="M957" s="14" t="e">
        <f>(G957/SUM(G952:G962)*100)</f>
        <v>#DIV/0!</v>
      </c>
    </row>
    <row r="958" spans="1:13" ht="12" customHeight="1" x14ac:dyDescent="0.15">
      <c r="A958" s="50" t="s">
        <v>187</v>
      </c>
      <c r="B958" s="53">
        <v>3</v>
      </c>
      <c r="C958" s="53">
        <v>1</v>
      </c>
      <c r="D958" s="53">
        <v>1</v>
      </c>
      <c r="E958" s="53">
        <v>1</v>
      </c>
      <c r="F958" s="53">
        <v>1</v>
      </c>
      <c r="G958" s="59"/>
      <c r="H958" s="14">
        <f t="shared" ref="H958:K958" si="760">(B958/SUM(B952:B962)*100)</f>
        <v>3.296703296703297</v>
      </c>
      <c r="I958" s="14">
        <f t="shared" si="760"/>
        <v>1.098901098901099</v>
      </c>
      <c r="J958" s="14">
        <f t="shared" si="760"/>
        <v>1.2195121951219512</v>
      </c>
      <c r="K958" s="14">
        <f t="shared" si="760"/>
        <v>1.1764705882352942</v>
      </c>
      <c r="L958" s="14">
        <f>(F958/SUM(F952:F962)*100)</f>
        <v>1.1627906976744187</v>
      </c>
      <c r="M958" s="14" t="e">
        <f>(G958/SUM(G952:G962)*100)</f>
        <v>#DIV/0!</v>
      </c>
    </row>
    <row r="959" spans="1:13" ht="12" customHeight="1" x14ac:dyDescent="0.15">
      <c r="A959" s="50" t="s">
        <v>188</v>
      </c>
      <c r="B959" s="53">
        <v>12</v>
      </c>
      <c r="C959" s="53">
        <v>8</v>
      </c>
      <c r="D959" s="53">
        <v>7</v>
      </c>
      <c r="E959" s="53">
        <v>10</v>
      </c>
      <c r="F959" s="53">
        <v>6</v>
      </c>
      <c r="G959" s="59"/>
      <c r="H959" s="14">
        <f t="shared" ref="H959:K959" si="761">(B959/SUM(B952:B962)*100)</f>
        <v>13.186813186813188</v>
      </c>
      <c r="I959" s="14">
        <f t="shared" si="761"/>
        <v>8.791208791208792</v>
      </c>
      <c r="J959" s="14">
        <f t="shared" si="761"/>
        <v>8.536585365853659</v>
      </c>
      <c r="K959" s="14">
        <f t="shared" si="761"/>
        <v>11.76470588235294</v>
      </c>
      <c r="L959" s="14">
        <f>(F959/SUM(F952:F962)*100)</f>
        <v>6.9767441860465116</v>
      </c>
      <c r="M959" s="14" t="e">
        <f>(G959/SUM(G952:G962)*100)</f>
        <v>#DIV/0!</v>
      </c>
    </row>
    <row r="960" spans="1:13" ht="12" customHeight="1" x14ac:dyDescent="0.15">
      <c r="A960" s="50" t="s">
        <v>189</v>
      </c>
      <c r="B960" s="53">
        <v>22</v>
      </c>
      <c r="C960" s="53">
        <v>25</v>
      </c>
      <c r="D960" s="53">
        <v>33</v>
      </c>
      <c r="E960" s="53">
        <v>37</v>
      </c>
      <c r="F960" s="53">
        <v>43</v>
      </c>
      <c r="G960" s="59"/>
      <c r="H960" s="14">
        <f t="shared" ref="H960:K960" si="762">(B960/SUM(B952:B962)*100)</f>
        <v>24.175824175824175</v>
      </c>
      <c r="I960" s="14">
        <f t="shared" si="762"/>
        <v>27.472527472527474</v>
      </c>
      <c r="J960" s="14">
        <f t="shared" si="762"/>
        <v>40.243902439024396</v>
      </c>
      <c r="K960" s="14">
        <f t="shared" si="762"/>
        <v>43.529411764705884</v>
      </c>
      <c r="L960" s="14">
        <f>(F960/SUM(F952:F962)*100)</f>
        <v>50</v>
      </c>
      <c r="M960" s="14" t="e">
        <f>(G960/SUM(G952:G962)*100)</f>
        <v>#DIV/0!</v>
      </c>
    </row>
    <row r="961" spans="1:13" ht="12" customHeight="1" x14ac:dyDescent="0.15">
      <c r="A961" s="50" t="s">
        <v>190</v>
      </c>
      <c r="B961" s="53">
        <v>18</v>
      </c>
      <c r="C961" s="53">
        <v>20</v>
      </c>
      <c r="D961" s="53">
        <v>9</v>
      </c>
      <c r="E961" s="53">
        <v>8</v>
      </c>
      <c r="F961" s="53">
        <v>14</v>
      </c>
      <c r="G961" s="59"/>
      <c r="H961" s="14">
        <f t="shared" ref="H961:K961" si="763">(B961/SUM(B952:B962)*100)</f>
        <v>19.780219780219781</v>
      </c>
      <c r="I961" s="14">
        <f t="shared" si="763"/>
        <v>21.978021978021978</v>
      </c>
      <c r="J961" s="14">
        <f t="shared" si="763"/>
        <v>10.975609756097562</v>
      </c>
      <c r="K961" s="14">
        <f t="shared" si="763"/>
        <v>9.4117647058823533</v>
      </c>
      <c r="L961" s="14">
        <f>(F961/SUM(F952:F962)*100)</f>
        <v>16.279069767441861</v>
      </c>
      <c r="M961" s="14" t="e">
        <f>(G961/SUM(G952:G962)*100)</f>
        <v>#DIV/0!</v>
      </c>
    </row>
    <row r="962" spans="1:13" ht="12" customHeight="1" x14ac:dyDescent="0.15">
      <c r="A962" s="50" t="s">
        <v>191</v>
      </c>
      <c r="B962" s="53">
        <v>4</v>
      </c>
      <c r="C962" s="53">
        <v>2</v>
      </c>
      <c r="D962" s="53">
        <v>2</v>
      </c>
      <c r="E962" s="53">
        <v>2</v>
      </c>
      <c r="F962" s="53">
        <v>1</v>
      </c>
      <c r="G962" s="59"/>
      <c r="H962" s="14">
        <f t="shared" ref="H962:K962" si="764">(B962/SUM(B952:B962)*100)</f>
        <v>4.395604395604396</v>
      </c>
      <c r="I962" s="14">
        <f t="shared" si="764"/>
        <v>2.197802197802198</v>
      </c>
      <c r="J962" s="14">
        <f t="shared" si="764"/>
        <v>2.4390243902439024</v>
      </c>
      <c r="K962" s="14">
        <f t="shared" si="764"/>
        <v>2.3529411764705883</v>
      </c>
      <c r="L962" s="14">
        <f>(F962/SUM(F952:F962)*100)</f>
        <v>1.1627906976744187</v>
      </c>
      <c r="M962" s="14" t="e">
        <f>(G962/SUM(G952:G962)*100)</f>
        <v>#DIV/0!</v>
      </c>
    </row>
    <row r="963" spans="1:13" s="6" customFormat="1" x14ac:dyDescent="0.15">
      <c r="B963" s="44"/>
      <c r="C963" s="44"/>
      <c r="D963" s="44"/>
      <c r="E963" s="44"/>
      <c r="F963" s="44"/>
      <c r="G963" s="44"/>
    </row>
    <row r="964" spans="1:13" ht="12" customHeight="1" x14ac:dyDescent="0.15">
      <c r="A964" s="6"/>
      <c r="B964" s="99"/>
      <c r="C964" s="100"/>
      <c r="D964" s="100" t="s">
        <v>178</v>
      </c>
      <c r="E964" s="100"/>
      <c r="F964" s="100"/>
      <c r="G964" s="101"/>
      <c r="H964" s="99"/>
      <c r="I964" s="100"/>
      <c r="J964" s="100" t="s">
        <v>179</v>
      </c>
      <c r="K964" s="100"/>
      <c r="L964" s="100"/>
      <c r="M964" s="101"/>
    </row>
    <row r="965" spans="1:13" ht="12" customHeight="1" x14ac:dyDescent="0.15">
      <c r="A965" s="6"/>
      <c r="B965" s="2" t="s">
        <v>33</v>
      </c>
      <c r="C965" s="2" t="s">
        <v>34</v>
      </c>
      <c r="D965" s="2" t="s">
        <v>35</v>
      </c>
      <c r="E965" s="2" t="s">
        <v>36</v>
      </c>
      <c r="F965" s="2" t="s">
        <v>37</v>
      </c>
      <c r="G965" s="2" t="s">
        <v>38</v>
      </c>
      <c r="H965" s="2" t="s">
        <v>33</v>
      </c>
      <c r="I965" s="2" t="s">
        <v>34</v>
      </c>
      <c r="J965" s="2" t="s">
        <v>35</v>
      </c>
      <c r="K965" s="2" t="s">
        <v>36</v>
      </c>
      <c r="L965" s="2" t="s">
        <v>37</v>
      </c>
      <c r="M965" s="2" t="s">
        <v>37</v>
      </c>
    </row>
    <row r="966" spans="1:13" ht="12" customHeight="1" x14ac:dyDescent="0.15">
      <c r="A966" s="48" t="s">
        <v>137</v>
      </c>
      <c r="B966" s="49"/>
      <c r="C966" s="49"/>
      <c r="D966" s="49"/>
      <c r="E966" s="49"/>
      <c r="F966" s="49"/>
      <c r="G966" s="49"/>
      <c r="H966" s="5"/>
      <c r="I966" s="5"/>
      <c r="J966" s="5"/>
      <c r="K966" s="5"/>
      <c r="L966" s="5"/>
      <c r="M966" s="13"/>
    </row>
    <row r="967" spans="1:13" ht="12" customHeight="1" x14ac:dyDescent="0.15">
      <c r="A967" s="90" t="s">
        <v>181</v>
      </c>
      <c r="B967" s="91">
        <v>3</v>
      </c>
      <c r="C967" s="91">
        <v>3</v>
      </c>
      <c r="D967" s="91">
        <v>3</v>
      </c>
      <c r="E967" s="91">
        <v>3</v>
      </c>
      <c r="F967" s="91">
        <v>3</v>
      </c>
      <c r="G967" s="92"/>
      <c r="H967" s="69">
        <f t="shared" ref="H967:K967" si="765">(B967/SUM(B967:B978)*100)</f>
        <v>2.2727272727272729</v>
      </c>
      <c r="I967" s="69">
        <f t="shared" si="765"/>
        <v>2.2222222222222223</v>
      </c>
      <c r="J967" s="69">
        <f t="shared" si="765"/>
        <v>2.2556390977443606</v>
      </c>
      <c r="K967" s="69">
        <f t="shared" si="765"/>
        <v>2.2058823529411766</v>
      </c>
      <c r="L967" s="69">
        <f>(F967/SUM(F967:F978)*100)</f>
        <v>2.3809523809523809</v>
      </c>
      <c r="M967" s="69" t="e">
        <f>(G967/SUM(G967:G978)*100)</f>
        <v>#DIV/0!</v>
      </c>
    </row>
    <row r="968" spans="1:13" ht="12" customHeight="1" x14ac:dyDescent="0.15">
      <c r="A968" s="50" t="s">
        <v>182</v>
      </c>
      <c r="B968" s="53">
        <v>3</v>
      </c>
      <c r="C968" s="53">
        <v>6</v>
      </c>
      <c r="D968" s="53">
        <v>5</v>
      </c>
      <c r="E968" s="53">
        <v>4</v>
      </c>
      <c r="F968" s="53">
        <v>1</v>
      </c>
      <c r="G968" s="59"/>
      <c r="H968" s="14">
        <f t="shared" ref="H968:K968" si="766">(B968/SUM(B967:B978)*100)</f>
        <v>2.2727272727272729</v>
      </c>
      <c r="I968" s="14">
        <f t="shared" si="766"/>
        <v>4.4444444444444446</v>
      </c>
      <c r="J968" s="14">
        <f t="shared" si="766"/>
        <v>3.7593984962406015</v>
      </c>
      <c r="K968" s="14">
        <f t="shared" si="766"/>
        <v>2.9411764705882351</v>
      </c>
      <c r="L968" s="14">
        <f>(F968/SUM(F967:F978)*100)</f>
        <v>0.79365079365079361</v>
      </c>
      <c r="M968" s="14" t="e">
        <f>(G968/SUM(G967:G978)*100)</f>
        <v>#DIV/0!</v>
      </c>
    </row>
    <row r="969" spans="1:13" ht="12" customHeight="1" x14ac:dyDescent="0.15">
      <c r="A969" s="50" t="s">
        <v>183</v>
      </c>
      <c r="B969" s="53">
        <v>1</v>
      </c>
      <c r="C969" s="53"/>
      <c r="D969" s="53"/>
      <c r="E969" s="53"/>
      <c r="F969" s="53">
        <v>2</v>
      </c>
      <c r="G969" s="59"/>
      <c r="H969" s="14">
        <f t="shared" ref="H969:K969" si="767">(B969/SUM(B967:B978)*100)</f>
        <v>0.75757575757575757</v>
      </c>
      <c r="I969" s="14">
        <f t="shared" si="767"/>
        <v>0</v>
      </c>
      <c r="J969" s="14">
        <f t="shared" si="767"/>
        <v>0</v>
      </c>
      <c r="K969" s="14">
        <f t="shared" si="767"/>
        <v>0</v>
      </c>
      <c r="L969" s="14">
        <f>(F969/SUM(F967:F978)*100)</f>
        <v>1.5873015873015872</v>
      </c>
      <c r="M969" s="14" t="e">
        <f>(G969/SUM(G967:G978)*100)</f>
        <v>#DIV/0!</v>
      </c>
    </row>
    <row r="970" spans="1:13" ht="12" customHeight="1" x14ac:dyDescent="0.15">
      <c r="A970" s="50" t="s">
        <v>184</v>
      </c>
      <c r="B970" s="53">
        <v>3</v>
      </c>
      <c r="C970" s="53">
        <v>2</v>
      </c>
      <c r="D970" s="53">
        <v>3</v>
      </c>
      <c r="E970" s="53">
        <v>3</v>
      </c>
      <c r="F970" s="53">
        <v>3</v>
      </c>
      <c r="G970" s="59"/>
      <c r="H970" s="14">
        <f t="shared" ref="H970:K970" si="768">(B970/SUM(B967:B978)*100)</f>
        <v>2.2727272727272729</v>
      </c>
      <c r="I970" s="14">
        <f t="shared" si="768"/>
        <v>1.4814814814814816</v>
      </c>
      <c r="J970" s="14">
        <f t="shared" si="768"/>
        <v>2.2556390977443606</v>
      </c>
      <c r="K970" s="14">
        <f t="shared" si="768"/>
        <v>2.2058823529411766</v>
      </c>
      <c r="L970" s="14">
        <f>(F970/SUM(F967:F978)*100)</f>
        <v>2.3809523809523809</v>
      </c>
      <c r="M970" s="14" t="e">
        <f>(G970/SUM(G967:G978)*100)</f>
        <v>#DIV/0!</v>
      </c>
    </row>
    <row r="971" spans="1:13" ht="12" customHeight="1" x14ac:dyDescent="0.15">
      <c r="A971" s="50" t="s">
        <v>194</v>
      </c>
      <c r="B971" s="53">
        <v>1</v>
      </c>
      <c r="C971" s="53"/>
      <c r="D971" s="53"/>
      <c r="E971" s="53"/>
      <c r="F971" s="53"/>
      <c r="G971" s="59"/>
      <c r="H971" s="14">
        <f t="shared" ref="H971:K971" si="769">(B971/SUM(B967:B978)*100)</f>
        <v>0.75757575757575757</v>
      </c>
      <c r="I971" s="14">
        <f t="shared" si="769"/>
        <v>0</v>
      </c>
      <c r="J971" s="14">
        <f t="shared" si="769"/>
        <v>0</v>
      </c>
      <c r="K971" s="14">
        <f t="shared" si="769"/>
        <v>0</v>
      </c>
      <c r="L971" s="14">
        <f>(F971/SUM(F967:F978)*100)</f>
        <v>0</v>
      </c>
      <c r="M971" s="14" t="e">
        <f>(G971/SUM(G967:G978)*100)</f>
        <v>#DIV/0!</v>
      </c>
    </row>
    <row r="972" spans="1:13" ht="12" customHeight="1" x14ac:dyDescent="0.15">
      <c r="A972" s="50" t="s">
        <v>185</v>
      </c>
      <c r="B972" s="53">
        <v>33</v>
      </c>
      <c r="C972" s="53">
        <v>28</v>
      </c>
      <c r="D972" s="53">
        <v>25</v>
      </c>
      <c r="E972" s="53">
        <v>22</v>
      </c>
      <c r="F972" s="53">
        <v>20</v>
      </c>
      <c r="G972" s="59"/>
      <c r="H972" s="14">
        <f t="shared" ref="H972:K972" si="770">(B972/SUM(B967:B978)*100)</f>
        <v>25</v>
      </c>
      <c r="I972" s="14">
        <f t="shared" si="770"/>
        <v>20.74074074074074</v>
      </c>
      <c r="J972" s="14">
        <f t="shared" si="770"/>
        <v>18.796992481203006</v>
      </c>
      <c r="K972" s="14">
        <f t="shared" si="770"/>
        <v>16.176470588235293</v>
      </c>
      <c r="L972" s="14">
        <f>(F972/SUM(F967:F978)*100)</f>
        <v>15.873015873015872</v>
      </c>
      <c r="M972" s="14" t="e">
        <f>(G972/SUM(G967:G978)*100)</f>
        <v>#DIV/0!</v>
      </c>
    </row>
    <row r="973" spans="1:13" ht="12" customHeight="1" x14ac:dyDescent="0.15">
      <c r="A973" s="50" t="s">
        <v>186</v>
      </c>
      <c r="B973" s="53">
        <v>11</v>
      </c>
      <c r="C973" s="53">
        <v>16</v>
      </c>
      <c r="D973" s="53">
        <v>17</v>
      </c>
      <c r="E973" s="53">
        <v>15</v>
      </c>
      <c r="F973" s="53">
        <v>9</v>
      </c>
      <c r="G973" s="59"/>
      <c r="H973" s="14">
        <f t="shared" ref="H973:K973" si="771">(B973/SUM(B967:B978)*100)</f>
        <v>8.3333333333333321</v>
      </c>
      <c r="I973" s="14">
        <f t="shared" si="771"/>
        <v>11.851851851851853</v>
      </c>
      <c r="J973" s="14">
        <f t="shared" si="771"/>
        <v>12.781954887218044</v>
      </c>
      <c r="K973" s="14">
        <f t="shared" si="771"/>
        <v>11.029411764705882</v>
      </c>
      <c r="L973" s="14">
        <f>(F973/SUM(F967:F978)*100)</f>
        <v>7.1428571428571423</v>
      </c>
      <c r="M973" s="14" t="e">
        <f>(G973/SUM(G967:G978)*100)</f>
        <v>#DIV/0!</v>
      </c>
    </row>
    <row r="974" spans="1:13" ht="12" customHeight="1" x14ac:dyDescent="0.15">
      <c r="A974" s="50" t="s">
        <v>187</v>
      </c>
      <c r="B974" s="53">
        <v>4</v>
      </c>
      <c r="C974" s="53">
        <v>3</v>
      </c>
      <c r="D974" s="53">
        <v>3</v>
      </c>
      <c r="E974" s="53">
        <v>3</v>
      </c>
      <c r="F974" s="53">
        <v>3</v>
      </c>
      <c r="G974" s="59"/>
      <c r="H974" s="14">
        <f t="shared" ref="H974:K974" si="772">(B974/SUM(B967:B978)*100)</f>
        <v>3.0303030303030303</v>
      </c>
      <c r="I974" s="14">
        <f t="shared" si="772"/>
        <v>2.2222222222222223</v>
      </c>
      <c r="J974" s="14">
        <f t="shared" si="772"/>
        <v>2.2556390977443606</v>
      </c>
      <c r="K974" s="14">
        <f t="shared" si="772"/>
        <v>2.2058823529411766</v>
      </c>
      <c r="L974" s="14">
        <f>(F974/SUM(F967:F978)*100)</f>
        <v>2.3809523809523809</v>
      </c>
      <c r="M974" s="14" t="e">
        <f>(G974/SUM(G967:G978)*100)</f>
        <v>#DIV/0!</v>
      </c>
    </row>
    <row r="975" spans="1:13" ht="12" customHeight="1" x14ac:dyDescent="0.15">
      <c r="A975" s="50" t="s">
        <v>188</v>
      </c>
      <c r="B975" s="53">
        <v>11</v>
      </c>
      <c r="C975" s="53">
        <v>6</v>
      </c>
      <c r="D975" s="53">
        <v>6</v>
      </c>
      <c r="E975" s="53">
        <v>7</v>
      </c>
      <c r="F975" s="53">
        <v>8</v>
      </c>
      <c r="G975" s="59"/>
      <c r="H975" s="14">
        <f t="shared" ref="H975:K975" si="773">(B975/SUM(B967:B978)*100)</f>
        <v>8.3333333333333321</v>
      </c>
      <c r="I975" s="14">
        <f t="shared" si="773"/>
        <v>4.4444444444444446</v>
      </c>
      <c r="J975" s="14">
        <f t="shared" si="773"/>
        <v>4.5112781954887211</v>
      </c>
      <c r="K975" s="14">
        <f t="shared" si="773"/>
        <v>5.1470588235294112</v>
      </c>
      <c r="L975" s="14">
        <f>(F975/SUM(F967:F978)*100)</f>
        <v>6.3492063492063489</v>
      </c>
      <c r="M975" s="14" t="e">
        <f>(G975/SUM(G967:G978)*100)</f>
        <v>#DIV/0!</v>
      </c>
    </row>
    <row r="976" spans="1:13" ht="12" customHeight="1" x14ac:dyDescent="0.15">
      <c r="A976" s="50" t="s">
        <v>189</v>
      </c>
      <c r="B976" s="53">
        <v>36</v>
      </c>
      <c r="C976" s="53">
        <v>47</v>
      </c>
      <c r="D976" s="53">
        <v>51</v>
      </c>
      <c r="E976" s="53">
        <v>58</v>
      </c>
      <c r="F976" s="53">
        <v>59</v>
      </c>
      <c r="G976" s="59"/>
      <c r="H976" s="14">
        <f t="shared" ref="H976:K976" si="774">(B976/SUM(B967:B978)*100)</f>
        <v>27.27272727272727</v>
      </c>
      <c r="I976" s="14">
        <f t="shared" si="774"/>
        <v>34.814814814814817</v>
      </c>
      <c r="J976" s="14">
        <f t="shared" si="774"/>
        <v>38.345864661654133</v>
      </c>
      <c r="K976" s="14">
        <f t="shared" si="774"/>
        <v>42.647058823529413</v>
      </c>
      <c r="L976" s="14">
        <f>(F976/SUM(F967:F978)*100)</f>
        <v>46.825396825396822</v>
      </c>
      <c r="M976" s="14" t="e">
        <f>(G976/SUM(G967:G978)*100)</f>
        <v>#DIV/0!</v>
      </c>
    </row>
    <row r="977" spans="1:13" ht="12" customHeight="1" x14ac:dyDescent="0.15">
      <c r="A977" s="50" t="s">
        <v>190</v>
      </c>
      <c r="B977" s="53">
        <v>23</v>
      </c>
      <c r="C977" s="53">
        <v>21</v>
      </c>
      <c r="D977" s="53">
        <v>17</v>
      </c>
      <c r="E977" s="53">
        <v>18</v>
      </c>
      <c r="F977" s="53">
        <v>17</v>
      </c>
      <c r="G977" s="59"/>
      <c r="H977" s="14">
        <f t="shared" ref="H977:K977" si="775">(B977/SUM(B967:B978)*100)</f>
        <v>17.424242424242426</v>
      </c>
      <c r="I977" s="14">
        <f t="shared" si="775"/>
        <v>15.555555555555555</v>
      </c>
      <c r="J977" s="14">
        <f t="shared" si="775"/>
        <v>12.781954887218044</v>
      </c>
      <c r="K977" s="14">
        <f t="shared" si="775"/>
        <v>13.23529411764706</v>
      </c>
      <c r="L977" s="14">
        <f>(F977/SUM(F967:F978)*100)</f>
        <v>13.492063492063492</v>
      </c>
      <c r="M977" s="14" t="e">
        <f>(G977/SUM(G967:G978)*100)</f>
        <v>#DIV/0!</v>
      </c>
    </row>
    <row r="978" spans="1:13" ht="12" customHeight="1" x14ac:dyDescent="0.15">
      <c r="A978" s="50" t="s">
        <v>191</v>
      </c>
      <c r="B978" s="53">
        <v>3</v>
      </c>
      <c r="C978" s="53">
        <v>3</v>
      </c>
      <c r="D978" s="53">
        <v>3</v>
      </c>
      <c r="E978" s="53">
        <v>3</v>
      </c>
      <c r="F978" s="53">
        <v>1</v>
      </c>
      <c r="G978" s="59"/>
      <c r="H978" s="14">
        <f t="shared" ref="H978:K978" si="776">(B978/SUM(B967:B978)*100)</f>
        <v>2.2727272727272729</v>
      </c>
      <c r="I978" s="14">
        <f t="shared" si="776"/>
        <v>2.2222222222222223</v>
      </c>
      <c r="J978" s="14">
        <f t="shared" si="776"/>
        <v>2.2556390977443606</v>
      </c>
      <c r="K978" s="14">
        <f t="shared" si="776"/>
        <v>2.2058823529411766</v>
      </c>
      <c r="L978" s="14">
        <f>(F978/SUM(F967:F978)*100)</f>
        <v>0.79365079365079361</v>
      </c>
      <c r="M978" s="14" t="e">
        <f>(G978/SUM(G967:G978)*100)</f>
        <v>#DIV/0!</v>
      </c>
    </row>
    <row r="979" spans="1:13" ht="12" customHeight="1" x14ac:dyDescent="0.15">
      <c r="A979" s="48" t="s">
        <v>138</v>
      </c>
      <c r="B979" s="49"/>
      <c r="C979" s="49"/>
      <c r="D979" s="49"/>
      <c r="E979" s="49"/>
      <c r="F979" s="49"/>
      <c r="G979" s="49"/>
      <c r="H979" s="5"/>
      <c r="I979" s="5"/>
      <c r="J979" s="5"/>
      <c r="K979" s="5"/>
      <c r="L979" s="5"/>
      <c r="M979" s="13"/>
    </row>
    <row r="980" spans="1:13" ht="12" customHeight="1" x14ac:dyDescent="0.15">
      <c r="A980" s="90" t="s">
        <v>181</v>
      </c>
      <c r="B980" s="91">
        <v>3</v>
      </c>
      <c r="C980" s="91"/>
      <c r="D980" s="91"/>
      <c r="E980" s="91"/>
      <c r="F980" s="91"/>
      <c r="G980" s="92"/>
      <c r="H980" s="69">
        <f t="shared" ref="H980:K980" si="777">IFERROR(B980/SUM(B980:B991)*100,"")</f>
        <v>2.4193548387096775</v>
      </c>
      <c r="I980" s="69" t="str">
        <f t="shared" si="777"/>
        <v/>
      </c>
      <c r="J980" s="69" t="str">
        <f t="shared" si="777"/>
        <v/>
      </c>
      <c r="K980" s="69" t="str">
        <f t="shared" si="777"/>
        <v/>
      </c>
      <c r="L980" s="69" t="str">
        <f>IFERROR(F980/SUM(F980:F991)*100,"")</f>
        <v/>
      </c>
      <c r="M980" s="69" t="str">
        <f>IFERROR(G980/SUM(G980:G991)*100,"")</f>
        <v/>
      </c>
    </row>
    <row r="981" spans="1:13" ht="12" customHeight="1" x14ac:dyDescent="0.15">
      <c r="A981" s="50" t="s">
        <v>182</v>
      </c>
      <c r="B981" s="53">
        <v>3</v>
      </c>
      <c r="C981" s="53"/>
      <c r="D981" s="53"/>
      <c r="E981" s="53"/>
      <c r="F981" s="53"/>
      <c r="G981" s="59"/>
      <c r="H981" s="69">
        <f t="shared" ref="H981:K981" si="778">IFERROR(B981/SUM(B980:B991)*100,"")</f>
        <v>2.4193548387096775</v>
      </c>
      <c r="I981" s="69" t="str">
        <f t="shared" si="778"/>
        <v/>
      </c>
      <c r="J981" s="69" t="str">
        <f t="shared" si="778"/>
        <v/>
      </c>
      <c r="K981" s="69" t="str">
        <f t="shared" si="778"/>
        <v/>
      </c>
      <c r="L981" s="69" t="str">
        <f>IFERROR(F981/SUM(F980:F991)*100,"")</f>
        <v/>
      </c>
      <c r="M981" s="69" t="str">
        <f>IFERROR(G981/SUM(G980:G991)*100,"")</f>
        <v/>
      </c>
    </row>
    <row r="982" spans="1:13" ht="12" customHeight="1" x14ac:dyDescent="0.15">
      <c r="A982" s="50" t="s">
        <v>183</v>
      </c>
      <c r="B982" s="53"/>
      <c r="C982" s="53"/>
      <c r="D982" s="53"/>
      <c r="E982" s="53"/>
      <c r="F982" s="53"/>
      <c r="G982" s="59"/>
      <c r="H982" s="69">
        <f t="shared" ref="H982:K982" si="779">IFERROR(B982/SUM(B980:B991)*100,"")</f>
        <v>0</v>
      </c>
      <c r="I982" s="69" t="str">
        <f t="shared" si="779"/>
        <v/>
      </c>
      <c r="J982" s="69" t="str">
        <f t="shared" si="779"/>
        <v/>
      </c>
      <c r="K982" s="69" t="str">
        <f t="shared" si="779"/>
        <v/>
      </c>
      <c r="L982" s="69" t="str">
        <f>IFERROR(F982/SUM(F980:F991)*100,"")</f>
        <v/>
      </c>
      <c r="M982" s="69" t="str">
        <f>IFERROR(G982/SUM(G980:G991)*100,"")</f>
        <v/>
      </c>
    </row>
    <row r="983" spans="1:13" ht="12" customHeight="1" x14ac:dyDescent="0.15">
      <c r="A983" s="50" t="s">
        <v>184</v>
      </c>
      <c r="B983" s="53">
        <v>3</v>
      </c>
      <c r="C983" s="53"/>
      <c r="D983" s="53"/>
      <c r="E983" s="53"/>
      <c r="F983" s="53"/>
      <c r="G983" s="59"/>
      <c r="H983" s="69">
        <f t="shared" ref="H983:K983" si="780">IFERROR(B983/SUM(B980:B991)*100,"")</f>
        <v>2.4193548387096775</v>
      </c>
      <c r="I983" s="69" t="str">
        <f t="shared" si="780"/>
        <v/>
      </c>
      <c r="J983" s="69" t="str">
        <f t="shared" si="780"/>
        <v/>
      </c>
      <c r="K983" s="69" t="str">
        <f t="shared" si="780"/>
        <v/>
      </c>
      <c r="L983" s="69" t="str">
        <f>IFERROR(F983/SUM(F980:F991)*100,"")</f>
        <v/>
      </c>
      <c r="M983" s="69" t="str">
        <f>IFERROR(G983/SUM(G980:G991)*100,"")</f>
        <v/>
      </c>
    </row>
    <row r="984" spans="1:13" ht="12" customHeight="1" x14ac:dyDescent="0.15">
      <c r="A984" s="50" t="s">
        <v>194</v>
      </c>
      <c r="B984" s="53">
        <v>1</v>
      </c>
      <c r="C984" s="53"/>
      <c r="D984" s="53"/>
      <c r="E984" s="53"/>
      <c r="F984" s="53"/>
      <c r="G984" s="59"/>
      <c r="H984" s="69">
        <f t="shared" ref="H984:K984" si="781">IFERROR(B984/SUM(B980:B991)*100,"")</f>
        <v>0.80645161290322576</v>
      </c>
      <c r="I984" s="69" t="str">
        <f t="shared" si="781"/>
        <v/>
      </c>
      <c r="J984" s="69" t="str">
        <f t="shared" si="781"/>
        <v/>
      </c>
      <c r="K984" s="69" t="str">
        <f t="shared" si="781"/>
        <v/>
      </c>
      <c r="L984" s="69" t="str">
        <f>IFERROR(F984/SUM(F980:F991)*100,"")</f>
        <v/>
      </c>
      <c r="M984" s="69" t="str">
        <f>IFERROR(G984/SUM(G980:G991)*100,"")</f>
        <v/>
      </c>
    </row>
    <row r="985" spans="1:13" ht="12" customHeight="1" x14ac:dyDescent="0.15">
      <c r="A985" s="50" t="s">
        <v>185</v>
      </c>
      <c r="B985" s="53">
        <v>32</v>
      </c>
      <c r="C985" s="53"/>
      <c r="D985" s="53"/>
      <c r="E985" s="53"/>
      <c r="F985" s="53"/>
      <c r="G985" s="59"/>
      <c r="H985" s="69">
        <f t="shared" ref="H985:K985" si="782">IFERROR(B985/SUM(B980:B991)*100,"")</f>
        <v>25.806451612903224</v>
      </c>
      <c r="I985" s="69" t="str">
        <f t="shared" si="782"/>
        <v/>
      </c>
      <c r="J985" s="69" t="str">
        <f t="shared" si="782"/>
        <v/>
      </c>
      <c r="K985" s="69" t="str">
        <f t="shared" si="782"/>
        <v/>
      </c>
      <c r="L985" s="69" t="str">
        <f>IFERROR(F985/SUM(F980:F991)*100,"")</f>
        <v/>
      </c>
      <c r="M985" s="69" t="str">
        <f>IFERROR(G985/SUM(G980:G991)*100,"")</f>
        <v/>
      </c>
    </row>
    <row r="986" spans="1:13" ht="12" customHeight="1" x14ac:dyDescent="0.15">
      <c r="A986" s="50" t="s">
        <v>186</v>
      </c>
      <c r="B986" s="53">
        <v>11</v>
      </c>
      <c r="C986" s="53"/>
      <c r="D986" s="53"/>
      <c r="E986" s="53"/>
      <c r="F986" s="53"/>
      <c r="G986" s="59"/>
      <c r="H986" s="69">
        <f t="shared" ref="H986:K986" si="783">IFERROR(B986/SUM(B980:B991)*100,"")</f>
        <v>8.870967741935484</v>
      </c>
      <c r="I986" s="69" t="str">
        <f t="shared" si="783"/>
        <v/>
      </c>
      <c r="J986" s="69" t="str">
        <f t="shared" si="783"/>
        <v/>
      </c>
      <c r="K986" s="69" t="str">
        <f t="shared" si="783"/>
        <v/>
      </c>
      <c r="L986" s="69" t="str">
        <f>IFERROR(F986/SUM(F980:F991)*100,"")</f>
        <v/>
      </c>
      <c r="M986" s="69" t="str">
        <f>IFERROR(G986/SUM(G980:G991)*100,"")</f>
        <v/>
      </c>
    </row>
    <row r="987" spans="1:13" ht="12" customHeight="1" x14ac:dyDescent="0.15">
      <c r="A987" s="50" t="s">
        <v>187</v>
      </c>
      <c r="B987" s="53">
        <v>3</v>
      </c>
      <c r="C987" s="53"/>
      <c r="D987" s="53"/>
      <c r="E987" s="53"/>
      <c r="F987" s="53"/>
      <c r="G987" s="59"/>
      <c r="H987" s="69">
        <f t="shared" ref="H987:K987" si="784">IFERROR(B987/SUM(B980:B991)*100,"")</f>
        <v>2.4193548387096775</v>
      </c>
      <c r="I987" s="69" t="str">
        <f t="shared" si="784"/>
        <v/>
      </c>
      <c r="J987" s="69" t="str">
        <f t="shared" si="784"/>
        <v/>
      </c>
      <c r="K987" s="69" t="str">
        <f t="shared" si="784"/>
        <v/>
      </c>
      <c r="L987" s="69" t="str">
        <f>IFERROR(F987/SUM(F980:F991)*100,"")</f>
        <v/>
      </c>
      <c r="M987" s="69" t="str">
        <f>IFERROR(G987/SUM(G980:G991)*100,"")</f>
        <v/>
      </c>
    </row>
    <row r="988" spans="1:13" ht="12" customHeight="1" x14ac:dyDescent="0.15">
      <c r="A988" s="50" t="s">
        <v>188</v>
      </c>
      <c r="B988" s="53">
        <v>10</v>
      </c>
      <c r="C988" s="53"/>
      <c r="D988" s="53"/>
      <c r="E988" s="53"/>
      <c r="F988" s="53"/>
      <c r="G988" s="59"/>
      <c r="H988" s="69">
        <f t="shared" ref="H988:K988" si="785">IFERROR(B988/SUM(B980:B991)*100,"")</f>
        <v>8.064516129032258</v>
      </c>
      <c r="I988" s="69" t="str">
        <f t="shared" si="785"/>
        <v/>
      </c>
      <c r="J988" s="69" t="str">
        <f t="shared" si="785"/>
        <v/>
      </c>
      <c r="K988" s="69" t="str">
        <f t="shared" si="785"/>
        <v/>
      </c>
      <c r="L988" s="69" t="str">
        <f>IFERROR(F988/SUM(F980:F991)*100,"")</f>
        <v/>
      </c>
      <c r="M988" s="69" t="str">
        <f>IFERROR(G988/SUM(G980:G991)*100,"")</f>
        <v/>
      </c>
    </row>
    <row r="989" spans="1:13" ht="12" customHeight="1" x14ac:dyDescent="0.15">
      <c r="A989" s="50" t="s">
        <v>189</v>
      </c>
      <c r="B989" s="53">
        <v>32</v>
      </c>
      <c r="C989" s="53"/>
      <c r="D989" s="53"/>
      <c r="E989" s="53"/>
      <c r="F989" s="53"/>
      <c r="G989" s="59"/>
      <c r="H989" s="69">
        <f t="shared" ref="H989:K989" si="786">IFERROR(B989/SUM(B980:B991)*100,"")</f>
        <v>25.806451612903224</v>
      </c>
      <c r="I989" s="69" t="str">
        <f t="shared" si="786"/>
        <v/>
      </c>
      <c r="J989" s="69" t="str">
        <f t="shared" si="786"/>
        <v/>
      </c>
      <c r="K989" s="69" t="str">
        <f t="shared" si="786"/>
        <v/>
      </c>
      <c r="L989" s="69" t="str">
        <f>IFERROR(F989/SUM(F980:F991)*100,"")</f>
        <v/>
      </c>
      <c r="M989" s="69" t="str">
        <f>IFERROR(G989/SUM(G980:G991)*100,"")</f>
        <v/>
      </c>
    </row>
    <row r="990" spans="1:13" ht="12" customHeight="1" x14ac:dyDescent="0.15">
      <c r="A990" s="50" t="s">
        <v>190</v>
      </c>
      <c r="B990" s="53">
        <v>23</v>
      </c>
      <c r="C990" s="53"/>
      <c r="D990" s="53"/>
      <c r="E990" s="53"/>
      <c r="F990" s="53"/>
      <c r="G990" s="59"/>
      <c r="H990" s="69">
        <f t="shared" ref="H990:K990" si="787">IFERROR(B990/SUM(B980:B991)*100,"")</f>
        <v>18.548387096774192</v>
      </c>
      <c r="I990" s="69" t="str">
        <f t="shared" si="787"/>
        <v/>
      </c>
      <c r="J990" s="69" t="str">
        <f t="shared" si="787"/>
        <v/>
      </c>
      <c r="K990" s="69" t="str">
        <f t="shared" si="787"/>
        <v/>
      </c>
      <c r="L990" s="69" t="str">
        <f>IFERROR(F990/SUM(F980:F991)*100,"")</f>
        <v/>
      </c>
      <c r="M990" s="69" t="str">
        <f>IFERROR(G990/SUM(G980:G991)*100,"")</f>
        <v/>
      </c>
    </row>
    <row r="991" spans="1:13" ht="12" customHeight="1" x14ac:dyDescent="0.15">
      <c r="A991" s="50" t="s">
        <v>191</v>
      </c>
      <c r="B991" s="53">
        <v>3</v>
      </c>
      <c r="C991" s="53"/>
      <c r="D991" s="53"/>
      <c r="E991" s="53"/>
      <c r="F991" s="53"/>
      <c r="G991" s="59"/>
      <c r="H991" s="69">
        <f t="shared" ref="H991:K991" si="788">IFERROR(B991/SUM(B980:B991)*100,"")</f>
        <v>2.4193548387096775</v>
      </c>
      <c r="I991" s="69" t="str">
        <f t="shared" si="788"/>
        <v/>
      </c>
      <c r="J991" s="69" t="str">
        <f t="shared" si="788"/>
        <v/>
      </c>
      <c r="K991" s="69" t="str">
        <f t="shared" si="788"/>
        <v/>
      </c>
      <c r="L991" s="69" t="str">
        <f>IFERROR(F991/SUM(F980:F991)*100,"")</f>
        <v/>
      </c>
      <c r="M991" s="69" t="str">
        <f>IFERROR(G991/SUM(G980:G991)*100,"")</f>
        <v/>
      </c>
    </row>
    <row r="992" spans="1:13" s="6" customFormat="1" x14ac:dyDescent="0.15">
      <c r="B992" s="44"/>
      <c r="C992" s="44"/>
      <c r="D992" s="44"/>
      <c r="E992" s="44"/>
      <c r="F992" s="44"/>
      <c r="G992" s="44"/>
    </row>
    <row r="993" spans="1:13" ht="12" customHeight="1" x14ac:dyDescent="0.15">
      <c r="A993" s="6"/>
      <c r="B993" s="99"/>
      <c r="C993" s="100"/>
      <c r="D993" s="100" t="s">
        <v>178</v>
      </c>
      <c r="E993" s="100"/>
      <c r="F993" s="100"/>
      <c r="G993" s="101"/>
      <c r="H993" s="99"/>
      <c r="I993" s="100"/>
      <c r="J993" s="100" t="s">
        <v>179</v>
      </c>
      <c r="K993" s="100"/>
      <c r="L993" s="100"/>
      <c r="M993" s="101"/>
    </row>
    <row r="994" spans="1:13" ht="12" customHeight="1" x14ac:dyDescent="0.15">
      <c r="A994" s="6"/>
      <c r="B994" s="2" t="s">
        <v>33</v>
      </c>
      <c r="C994" s="2" t="s">
        <v>34</v>
      </c>
      <c r="D994" s="2" t="s">
        <v>35</v>
      </c>
      <c r="E994" s="2" t="s">
        <v>36</v>
      </c>
      <c r="F994" s="2" t="s">
        <v>37</v>
      </c>
      <c r="G994" s="2" t="s">
        <v>38</v>
      </c>
      <c r="H994" s="2" t="s">
        <v>33</v>
      </c>
      <c r="I994" s="2" t="s">
        <v>34</v>
      </c>
      <c r="J994" s="2" t="s">
        <v>35</v>
      </c>
      <c r="K994" s="2" t="s">
        <v>36</v>
      </c>
      <c r="L994" s="2" t="s">
        <v>37</v>
      </c>
      <c r="M994" s="2" t="s">
        <v>37</v>
      </c>
    </row>
    <row r="995" spans="1:13" ht="12" customHeight="1" x14ac:dyDescent="0.15">
      <c r="A995" s="48" t="s">
        <v>139</v>
      </c>
      <c r="B995" s="49"/>
      <c r="C995" s="49"/>
      <c r="D995" s="49"/>
      <c r="E995" s="49"/>
      <c r="F995" s="49"/>
      <c r="G995" s="49"/>
      <c r="H995" s="5"/>
      <c r="I995" s="5"/>
      <c r="J995" s="5"/>
      <c r="K995" s="5"/>
      <c r="L995" s="5"/>
      <c r="M995" s="13"/>
    </row>
    <row r="996" spans="1:13" ht="12" customHeight="1" x14ac:dyDescent="0.15">
      <c r="A996" s="90" t="s">
        <v>181</v>
      </c>
      <c r="B996" s="91">
        <v>1</v>
      </c>
      <c r="C996" s="91">
        <v>1</v>
      </c>
      <c r="D996" s="91">
        <v>1</v>
      </c>
      <c r="E996" s="91">
        <v>1</v>
      </c>
      <c r="F996" s="91">
        <v>1</v>
      </c>
      <c r="G996" s="92"/>
      <c r="H996" s="69">
        <f t="shared" ref="H996:K996" si="789">(B996/SUM(B996:B1005)*100)</f>
        <v>1.25</v>
      </c>
      <c r="I996" s="69">
        <f t="shared" si="789"/>
        <v>1.2345679012345678</v>
      </c>
      <c r="J996" s="69">
        <f t="shared" si="789"/>
        <v>1.4705882352941175</v>
      </c>
      <c r="K996" s="69">
        <f t="shared" si="789"/>
        <v>1.5384615384615385</v>
      </c>
      <c r="L996" s="69">
        <f>(F996/SUM(F996:F1005)*100)</f>
        <v>1.3157894736842104</v>
      </c>
      <c r="M996" s="69" t="e">
        <f>(G996/SUM(G996:G1005)*100)</f>
        <v>#DIV/0!</v>
      </c>
    </row>
    <row r="997" spans="1:13" ht="12" customHeight="1" x14ac:dyDescent="0.15">
      <c r="A997" s="50" t="s">
        <v>182</v>
      </c>
      <c r="B997" s="53">
        <v>1</v>
      </c>
      <c r="C997" s="53">
        <v>1</v>
      </c>
      <c r="D997" s="53"/>
      <c r="E997" s="53"/>
      <c r="F997" s="53">
        <v>1</v>
      </c>
      <c r="G997" s="59"/>
      <c r="H997" s="14">
        <f t="shared" ref="H997:K997" si="790">(B997/SUM(B996:B1005)*100)</f>
        <v>1.25</v>
      </c>
      <c r="I997" s="14">
        <f t="shared" si="790"/>
        <v>1.2345679012345678</v>
      </c>
      <c r="J997" s="14">
        <f t="shared" si="790"/>
        <v>0</v>
      </c>
      <c r="K997" s="14">
        <f t="shared" si="790"/>
        <v>0</v>
      </c>
      <c r="L997" s="14">
        <f>(F997/SUM(F996:F1005)*100)</f>
        <v>1.3157894736842104</v>
      </c>
      <c r="M997" s="14" t="e">
        <f>(G997/SUM(G996:G1005)*100)</f>
        <v>#DIV/0!</v>
      </c>
    </row>
    <row r="998" spans="1:13" ht="12" customHeight="1" x14ac:dyDescent="0.15">
      <c r="A998" s="50" t="s">
        <v>184</v>
      </c>
      <c r="B998" s="53">
        <v>3</v>
      </c>
      <c r="C998" s="53">
        <v>3</v>
      </c>
      <c r="D998" s="53"/>
      <c r="E998" s="53">
        <v>1</v>
      </c>
      <c r="F998" s="53">
        <v>3</v>
      </c>
      <c r="G998" s="59"/>
      <c r="H998" s="14">
        <f t="shared" ref="H998:K998" si="791">(B998/SUM(B996:B1005)*100)</f>
        <v>3.75</v>
      </c>
      <c r="I998" s="14">
        <f t="shared" si="791"/>
        <v>3.7037037037037033</v>
      </c>
      <c r="J998" s="14">
        <f t="shared" si="791"/>
        <v>0</v>
      </c>
      <c r="K998" s="14">
        <f t="shared" si="791"/>
        <v>1.5384615384615385</v>
      </c>
      <c r="L998" s="14">
        <f>(F998/SUM(F996:F1005)*100)</f>
        <v>3.9473684210526314</v>
      </c>
      <c r="M998" s="14" t="e">
        <f>(G998/SUM(G996:G1005)*100)</f>
        <v>#DIV/0!</v>
      </c>
    </row>
    <row r="999" spans="1:13" ht="12" customHeight="1" x14ac:dyDescent="0.15">
      <c r="A999" s="50" t="s">
        <v>185</v>
      </c>
      <c r="B999" s="53">
        <v>27</v>
      </c>
      <c r="C999" s="53">
        <v>22</v>
      </c>
      <c r="D999" s="53">
        <v>14</v>
      </c>
      <c r="E999" s="53">
        <v>14</v>
      </c>
      <c r="F999" s="53">
        <v>10</v>
      </c>
      <c r="G999" s="59"/>
      <c r="H999" s="14">
        <f t="shared" ref="H999:K999" si="792">(B999/SUM(B996:B1005)*100)</f>
        <v>33.75</v>
      </c>
      <c r="I999" s="14">
        <f t="shared" si="792"/>
        <v>27.160493827160494</v>
      </c>
      <c r="J999" s="14">
        <f t="shared" si="792"/>
        <v>20.588235294117645</v>
      </c>
      <c r="K999" s="14">
        <f t="shared" si="792"/>
        <v>21.53846153846154</v>
      </c>
      <c r="L999" s="14">
        <f>(F999/SUM(F996:F1005)*100)</f>
        <v>13.157894736842104</v>
      </c>
      <c r="M999" s="14" t="e">
        <f>(G999/SUM(G996:G1005)*100)</f>
        <v>#DIV/0!</v>
      </c>
    </row>
    <row r="1000" spans="1:13" ht="12" customHeight="1" x14ac:dyDescent="0.15">
      <c r="A1000" s="50" t="s">
        <v>186</v>
      </c>
      <c r="B1000" s="53">
        <v>4</v>
      </c>
      <c r="C1000" s="53">
        <v>7</v>
      </c>
      <c r="D1000" s="53">
        <v>8</v>
      </c>
      <c r="E1000" s="53">
        <v>5</v>
      </c>
      <c r="F1000" s="53">
        <v>5</v>
      </c>
      <c r="G1000" s="59"/>
      <c r="H1000" s="14">
        <f t="shared" ref="H1000:K1000" si="793">(B1000/SUM(B996:B1005)*100)</f>
        <v>5</v>
      </c>
      <c r="I1000" s="14">
        <f t="shared" si="793"/>
        <v>8.6419753086419746</v>
      </c>
      <c r="J1000" s="14">
        <f t="shared" si="793"/>
        <v>11.76470588235294</v>
      </c>
      <c r="K1000" s="14">
        <f t="shared" si="793"/>
        <v>7.6923076923076925</v>
      </c>
      <c r="L1000" s="14">
        <f>(F1000/SUM(F996:F1005)*100)</f>
        <v>6.5789473684210522</v>
      </c>
      <c r="M1000" s="14" t="e">
        <f>(G1000/SUM(G996:G1005)*100)</f>
        <v>#DIV/0!</v>
      </c>
    </row>
    <row r="1001" spans="1:13" ht="12" customHeight="1" x14ac:dyDescent="0.15">
      <c r="A1001" s="50" t="s">
        <v>187</v>
      </c>
      <c r="B1001" s="53"/>
      <c r="C1001" s="53">
        <v>1</v>
      </c>
      <c r="D1001" s="53"/>
      <c r="E1001" s="53"/>
      <c r="F1001" s="53"/>
      <c r="G1001" s="59"/>
      <c r="H1001" s="14">
        <f t="shared" ref="H1001:K1001" si="794">(B1001/SUM(B996:B1005)*100)</f>
        <v>0</v>
      </c>
      <c r="I1001" s="14">
        <f t="shared" si="794"/>
        <v>1.2345679012345678</v>
      </c>
      <c r="J1001" s="14">
        <f t="shared" si="794"/>
        <v>0</v>
      </c>
      <c r="K1001" s="14">
        <f t="shared" si="794"/>
        <v>0</v>
      </c>
      <c r="L1001" s="14">
        <f>(F1001/SUM(F996:F1005)*100)</f>
        <v>0</v>
      </c>
      <c r="M1001" s="14" t="e">
        <f>(G1001/SUM(G996:G1005)*100)</f>
        <v>#DIV/0!</v>
      </c>
    </row>
    <row r="1002" spans="1:13" ht="12" customHeight="1" x14ac:dyDescent="0.15">
      <c r="A1002" s="50" t="s">
        <v>188</v>
      </c>
      <c r="B1002" s="53">
        <v>9</v>
      </c>
      <c r="C1002" s="53">
        <v>7</v>
      </c>
      <c r="D1002" s="53">
        <v>3</v>
      </c>
      <c r="E1002" s="53"/>
      <c r="F1002" s="53">
        <v>5</v>
      </c>
      <c r="G1002" s="59"/>
      <c r="H1002" s="14">
        <f t="shared" ref="H1002:K1002" si="795">(B1002/SUM(B996:B1005)*100)</f>
        <v>11.25</v>
      </c>
      <c r="I1002" s="14">
        <f t="shared" si="795"/>
        <v>8.6419753086419746</v>
      </c>
      <c r="J1002" s="14">
        <f t="shared" si="795"/>
        <v>4.4117647058823533</v>
      </c>
      <c r="K1002" s="14">
        <f t="shared" si="795"/>
        <v>0</v>
      </c>
      <c r="L1002" s="14">
        <f>(F1002/SUM(F996:F1005)*100)</f>
        <v>6.5789473684210522</v>
      </c>
      <c r="M1002" s="14" t="e">
        <f>(G1002/SUM(G996:G1005)*100)</f>
        <v>#DIV/0!</v>
      </c>
    </row>
    <row r="1003" spans="1:13" ht="12" customHeight="1" x14ac:dyDescent="0.15">
      <c r="A1003" s="50" t="s">
        <v>189</v>
      </c>
      <c r="B1003" s="53">
        <v>18</v>
      </c>
      <c r="C1003" s="53">
        <v>20</v>
      </c>
      <c r="D1003" s="53">
        <v>30</v>
      </c>
      <c r="E1003" s="53">
        <v>32</v>
      </c>
      <c r="F1003" s="53">
        <v>42</v>
      </c>
      <c r="G1003" s="59"/>
      <c r="H1003" s="14">
        <f t="shared" ref="H1003:K1003" si="796">(B1003/SUM(B996:B1005)*100)</f>
        <v>22.5</v>
      </c>
      <c r="I1003" s="14">
        <f t="shared" si="796"/>
        <v>24.691358024691358</v>
      </c>
      <c r="J1003" s="14">
        <f t="shared" si="796"/>
        <v>44.117647058823529</v>
      </c>
      <c r="K1003" s="14">
        <f t="shared" si="796"/>
        <v>49.230769230769234</v>
      </c>
      <c r="L1003" s="14">
        <f>(F1003/SUM(F996:F1005)*100)</f>
        <v>55.26315789473685</v>
      </c>
      <c r="M1003" s="14" t="e">
        <f>(G1003/SUM(G996:G1005)*100)</f>
        <v>#DIV/0!</v>
      </c>
    </row>
    <row r="1004" spans="1:13" ht="12" customHeight="1" x14ac:dyDescent="0.15">
      <c r="A1004" s="50" t="s">
        <v>190</v>
      </c>
      <c r="B1004" s="53">
        <v>13</v>
      </c>
      <c r="C1004" s="53">
        <v>16</v>
      </c>
      <c r="D1004" s="53">
        <v>11</v>
      </c>
      <c r="E1004" s="53">
        <v>12</v>
      </c>
      <c r="F1004" s="53">
        <v>9</v>
      </c>
      <c r="G1004" s="59"/>
      <c r="H1004" s="14">
        <f t="shared" ref="H1004:K1004" si="797">(B1004/SUM(B996:B1005)*100)</f>
        <v>16.25</v>
      </c>
      <c r="I1004" s="14">
        <f t="shared" si="797"/>
        <v>19.753086419753085</v>
      </c>
      <c r="J1004" s="14">
        <f t="shared" si="797"/>
        <v>16.176470588235293</v>
      </c>
      <c r="K1004" s="14">
        <f t="shared" si="797"/>
        <v>18.461538461538463</v>
      </c>
      <c r="L1004" s="14">
        <f>(F1004/SUM(F996:F1005)*100)</f>
        <v>11.842105263157894</v>
      </c>
      <c r="M1004" s="14" t="e">
        <f>(G1004/SUM(G996:G1005)*100)</f>
        <v>#DIV/0!</v>
      </c>
    </row>
    <row r="1005" spans="1:13" ht="12" customHeight="1" x14ac:dyDescent="0.15">
      <c r="A1005" s="55" t="s">
        <v>191</v>
      </c>
      <c r="B1005" s="56">
        <v>4</v>
      </c>
      <c r="C1005" s="56">
        <v>3</v>
      </c>
      <c r="D1005" s="56">
        <v>1</v>
      </c>
      <c r="E1005" s="56"/>
      <c r="F1005" s="56"/>
      <c r="G1005" s="60"/>
      <c r="H1005" s="57">
        <f t="shared" ref="H1005:K1005" si="798">(B1005/SUM(B996:B1005)*100)</f>
        <v>5</v>
      </c>
      <c r="I1005" s="57">
        <f t="shared" si="798"/>
        <v>3.7037037037037033</v>
      </c>
      <c r="J1005" s="57">
        <f t="shared" si="798"/>
        <v>1.4705882352941175</v>
      </c>
      <c r="K1005" s="57">
        <f t="shared" si="798"/>
        <v>0</v>
      </c>
      <c r="L1005" s="57">
        <f>(F1005/SUM(F996:F1005)*100)</f>
        <v>0</v>
      </c>
      <c r="M1005" s="57" t="e">
        <f>(G1005/SUM(G996:G1005)*100)</f>
        <v>#DIV/0!</v>
      </c>
    </row>
    <row r="1006" spans="1:13" ht="12" customHeight="1" x14ac:dyDescent="0.15">
      <c r="A1006" s="48" t="s">
        <v>140</v>
      </c>
      <c r="B1006" s="49"/>
      <c r="C1006" s="49"/>
      <c r="D1006" s="49"/>
      <c r="E1006" s="49"/>
      <c r="F1006" s="49"/>
      <c r="G1006" s="49"/>
      <c r="H1006" s="5"/>
      <c r="I1006" s="5"/>
      <c r="J1006" s="5"/>
      <c r="K1006" s="5"/>
      <c r="L1006" s="5"/>
      <c r="M1006" s="13"/>
    </row>
    <row r="1007" spans="1:13" ht="12" customHeight="1" x14ac:dyDescent="0.15">
      <c r="A1007" s="90" t="s">
        <v>181</v>
      </c>
      <c r="B1007" s="91">
        <v>4</v>
      </c>
      <c r="C1007" s="91">
        <v>4</v>
      </c>
      <c r="D1007" s="91">
        <v>4</v>
      </c>
      <c r="E1007" s="91">
        <v>3</v>
      </c>
      <c r="F1007" s="91">
        <v>4</v>
      </c>
      <c r="G1007" s="92"/>
      <c r="H1007" s="69">
        <f t="shared" ref="H1007:K1007" si="799">(B1007/SUM(B1007:B1014)*100)</f>
        <v>6.25</v>
      </c>
      <c r="I1007" s="69">
        <f t="shared" si="799"/>
        <v>6.8965517241379306</v>
      </c>
      <c r="J1007" s="69">
        <f t="shared" si="799"/>
        <v>5.6338028169014089</v>
      </c>
      <c r="K1007" s="69">
        <f t="shared" si="799"/>
        <v>3.8461538461538463</v>
      </c>
      <c r="L1007" s="69">
        <f>(F1007/SUM(F1007:F1014)*100)</f>
        <v>4.7058823529411766</v>
      </c>
      <c r="M1007" s="69" t="e">
        <f>(G1007/SUM(G1007:G1014)*100)</f>
        <v>#DIV/0!</v>
      </c>
    </row>
    <row r="1008" spans="1:13" ht="12" customHeight="1" x14ac:dyDescent="0.15">
      <c r="A1008" s="50" t="s">
        <v>182</v>
      </c>
      <c r="B1008" s="53"/>
      <c r="C1008" s="53">
        <v>1</v>
      </c>
      <c r="D1008" s="53">
        <v>1</v>
      </c>
      <c r="E1008" s="53">
        <v>1</v>
      </c>
      <c r="F1008" s="53">
        <v>1</v>
      </c>
      <c r="G1008" s="59"/>
      <c r="H1008" s="14">
        <f t="shared" ref="H1008:K1008" si="800">(B1008/SUM(B1007:B1014)*100)</f>
        <v>0</v>
      </c>
      <c r="I1008" s="14">
        <f t="shared" si="800"/>
        <v>1.7241379310344827</v>
      </c>
      <c r="J1008" s="14">
        <f t="shared" si="800"/>
        <v>1.4084507042253522</v>
      </c>
      <c r="K1008" s="14">
        <f t="shared" si="800"/>
        <v>1.2820512820512819</v>
      </c>
      <c r="L1008" s="14">
        <f>(F1008/SUM(F1007:F1014)*100)</f>
        <v>1.1764705882352942</v>
      </c>
      <c r="M1008" s="14" t="e">
        <f>(G1008/SUM(G1007:G1014)*100)</f>
        <v>#DIV/0!</v>
      </c>
    </row>
    <row r="1009" spans="1:13" ht="12" customHeight="1" x14ac:dyDescent="0.15">
      <c r="A1009" s="50" t="s">
        <v>184</v>
      </c>
      <c r="B1009" s="53">
        <v>2</v>
      </c>
      <c r="C1009" s="53"/>
      <c r="D1009" s="53"/>
      <c r="E1009" s="53">
        <v>1</v>
      </c>
      <c r="F1009" s="53">
        <v>1</v>
      </c>
      <c r="G1009" s="59"/>
      <c r="H1009" s="14">
        <f t="shared" ref="H1009:K1009" si="801">(B1009/SUM(B1007:B1014)*100)</f>
        <v>3.125</v>
      </c>
      <c r="I1009" s="14">
        <f t="shared" si="801"/>
        <v>0</v>
      </c>
      <c r="J1009" s="14">
        <f t="shared" si="801"/>
        <v>0</v>
      </c>
      <c r="K1009" s="14">
        <f t="shared" si="801"/>
        <v>1.2820512820512819</v>
      </c>
      <c r="L1009" s="14">
        <f>(F1009/SUM(F1007:F1014)*100)</f>
        <v>1.1764705882352942</v>
      </c>
      <c r="M1009" s="14" t="e">
        <f>(G1009/SUM(G1007:G1014)*100)</f>
        <v>#DIV/0!</v>
      </c>
    </row>
    <row r="1010" spans="1:13" ht="12" customHeight="1" x14ac:dyDescent="0.15">
      <c r="A1010" s="50" t="s">
        <v>185</v>
      </c>
      <c r="B1010" s="53">
        <v>22</v>
      </c>
      <c r="C1010" s="53">
        <v>18</v>
      </c>
      <c r="D1010" s="53">
        <v>17</v>
      </c>
      <c r="E1010" s="53">
        <v>13</v>
      </c>
      <c r="F1010" s="53">
        <v>15</v>
      </c>
      <c r="G1010" s="59"/>
      <c r="H1010" s="14">
        <f t="shared" ref="H1010:K1010" si="802">(B1010/SUM(B1007:B1014)*100)</f>
        <v>34.375</v>
      </c>
      <c r="I1010" s="14">
        <f t="shared" si="802"/>
        <v>31.03448275862069</v>
      </c>
      <c r="J1010" s="14">
        <f t="shared" si="802"/>
        <v>23.943661971830984</v>
      </c>
      <c r="K1010" s="14">
        <f t="shared" si="802"/>
        <v>16.666666666666664</v>
      </c>
      <c r="L1010" s="14">
        <f>(F1010/SUM(F1007:F1014)*100)</f>
        <v>17.647058823529413</v>
      </c>
      <c r="M1010" s="14" t="e">
        <f>(G1010/SUM(G1007:G1014)*100)</f>
        <v>#DIV/0!</v>
      </c>
    </row>
    <row r="1011" spans="1:13" ht="12" customHeight="1" x14ac:dyDescent="0.15">
      <c r="A1011" s="50" t="s">
        <v>186</v>
      </c>
      <c r="B1011" s="53">
        <v>3</v>
      </c>
      <c r="C1011" s="53">
        <v>4</v>
      </c>
      <c r="D1011" s="53">
        <v>5</v>
      </c>
      <c r="E1011" s="53">
        <v>5</v>
      </c>
      <c r="F1011" s="53">
        <v>2</v>
      </c>
      <c r="G1011" s="59"/>
      <c r="H1011" s="14">
        <f t="shared" ref="H1011:K1011" si="803">(B1011/SUM(B1007:B1014)*100)</f>
        <v>4.6875</v>
      </c>
      <c r="I1011" s="14">
        <f t="shared" si="803"/>
        <v>6.8965517241379306</v>
      </c>
      <c r="J1011" s="14">
        <f t="shared" si="803"/>
        <v>7.042253521126761</v>
      </c>
      <c r="K1011" s="14">
        <f t="shared" si="803"/>
        <v>6.4102564102564097</v>
      </c>
      <c r="L1011" s="14">
        <f>(F1011/SUM(F1007:F1014)*100)</f>
        <v>2.3529411764705883</v>
      </c>
      <c r="M1011" s="14" t="e">
        <f>(G1011/SUM(G1007:G1014)*100)</f>
        <v>#DIV/0!</v>
      </c>
    </row>
    <row r="1012" spans="1:13" ht="12" customHeight="1" x14ac:dyDescent="0.15">
      <c r="A1012" s="50" t="s">
        <v>188</v>
      </c>
      <c r="B1012" s="53">
        <v>12</v>
      </c>
      <c r="C1012" s="53">
        <v>9</v>
      </c>
      <c r="D1012" s="53">
        <v>9</v>
      </c>
      <c r="E1012" s="53">
        <v>9</v>
      </c>
      <c r="F1012" s="53">
        <v>11</v>
      </c>
      <c r="G1012" s="59"/>
      <c r="H1012" s="14">
        <f t="shared" ref="H1012:K1012" si="804">(B1012/SUM(B1007:B1014)*100)</f>
        <v>18.75</v>
      </c>
      <c r="I1012" s="14">
        <f t="shared" si="804"/>
        <v>15.517241379310345</v>
      </c>
      <c r="J1012" s="14">
        <f t="shared" si="804"/>
        <v>12.676056338028168</v>
      </c>
      <c r="K1012" s="14">
        <f t="shared" si="804"/>
        <v>11.538461538461538</v>
      </c>
      <c r="L1012" s="14">
        <f>(F1012/SUM(F1007:F1014)*100)</f>
        <v>12.941176470588237</v>
      </c>
      <c r="M1012" s="14" t="e">
        <f>(G1012/SUM(G1007:G1014)*100)</f>
        <v>#DIV/0!</v>
      </c>
    </row>
    <row r="1013" spans="1:13" ht="12" customHeight="1" x14ac:dyDescent="0.15">
      <c r="A1013" s="50" t="s">
        <v>189</v>
      </c>
      <c r="B1013" s="53">
        <v>6</v>
      </c>
      <c r="C1013" s="53">
        <v>4</v>
      </c>
      <c r="D1013" s="53">
        <v>18</v>
      </c>
      <c r="E1013" s="53">
        <v>28</v>
      </c>
      <c r="F1013" s="53">
        <v>32</v>
      </c>
      <c r="G1013" s="59"/>
      <c r="H1013" s="14">
        <f t="shared" ref="H1013:K1013" si="805">(B1013/SUM(B1007:B1014)*100)</f>
        <v>9.375</v>
      </c>
      <c r="I1013" s="14">
        <f t="shared" si="805"/>
        <v>6.8965517241379306</v>
      </c>
      <c r="J1013" s="14">
        <f t="shared" si="805"/>
        <v>25.352112676056336</v>
      </c>
      <c r="K1013" s="14">
        <f t="shared" si="805"/>
        <v>35.897435897435898</v>
      </c>
      <c r="L1013" s="14">
        <f>(F1013/SUM(F1007:F1014)*100)</f>
        <v>37.647058823529413</v>
      </c>
      <c r="M1013" s="14" t="e">
        <f>(G1013/SUM(G1007:G1014)*100)</f>
        <v>#DIV/0!</v>
      </c>
    </row>
    <row r="1014" spans="1:13" ht="12" customHeight="1" x14ac:dyDescent="0.15">
      <c r="A1014" s="50" t="s">
        <v>190</v>
      </c>
      <c r="B1014" s="53">
        <v>15</v>
      </c>
      <c r="C1014" s="53">
        <v>18</v>
      </c>
      <c r="D1014" s="53">
        <v>17</v>
      </c>
      <c r="E1014" s="53">
        <v>18</v>
      </c>
      <c r="F1014" s="53">
        <v>19</v>
      </c>
      <c r="G1014" s="59"/>
      <c r="H1014" s="14">
        <f t="shared" ref="H1014:K1014" si="806">(B1014/SUM(B1007:B1014)*100)</f>
        <v>23.4375</v>
      </c>
      <c r="I1014" s="14">
        <f t="shared" si="806"/>
        <v>31.03448275862069</v>
      </c>
      <c r="J1014" s="14">
        <f t="shared" si="806"/>
        <v>23.943661971830984</v>
      </c>
      <c r="K1014" s="14">
        <f t="shared" si="806"/>
        <v>23.076923076923077</v>
      </c>
      <c r="L1014" s="14">
        <f>(F1014/SUM(F1007:F1014)*100)</f>
        <v>22.352941176470591</v>
      </c>
      <c r="M1014" s="14" t="e">
        <f>(G1014/SUM(G1007:G1014)*100)</f>
        <v>#DIV/0!</v>
      </c>
    </row>
    <row r="1015" spans="1:13" ht="12" customHeight="1" x14ac:dyDescent="0.15">
      <c r="A1015" s="48" t="s">
        <v>141</v>
      </c>
      <c r="B1015" s="49"/>
      <c r="C1015" s="49"/>
      <c r="D1015" s="49"/>
      <c r="E1015" s="49"/>
      <c r="F1015" s="49"/>
      <c r="G1015" s="49"/>
      <c r="H1015" s="5"/>
      <c r="I1015" s="5"/>
      <c r="J1015" s="5"/>
      <c r="K1015" s="5"/>
      <c r="L1015" s="5"/>
      <c r="M1015" s="13"/>
    </row>
    <row r="1016" spans="1:13" ht="12" customHeight="1" x14ac:dyDescent="0.15">
      <c r="A1016" s="90" t="s">
        <v>181</v>
      </c>
      <c r="B1016" s="91"/>
      <c r="C1016" s="91"/>
      <c r="D1016" s="91">
        <v>1</v>
      </c>
      <c r="E1016" s="91">
        <v>1</v>
      </c>
      <c r="F1016" s="91">
        <v>1</v>
      </c>
      <c r="G1016" s="92"/>
      <c r="H1016" s="69" t="str">
        <f t="shared" ref="H1016:K1016" si="807">IFERROR(B1016/SUM(B1016:B1023)*100,"")</f>
        <v/>
      </c>
      <c r="I1016" s="69" t="str">
        <f t="shared" si="807"/>
        <v/>
      </c>
      <c r="J1016" s="69">
        <f t="shared" si="807"/>
        <v>4</v>
      </c>
      <c r="K1016" s="69">
        <f t="shared" si="807"/>
        <v>4</v>
      </c>
      <c r="L1016" s="69">
        <f>IFERROR(F1016/SUM(F1016:F1023)*100,"")</f>
        <v>4.3478260869565215</v>
      </c>
      <c r="M1016" s="69" t="str">
        <f>IFERROR(G1016/SUM(G1016:G1023)*100,"")</f>
        <v/>
      </c>
    </row>
    <row r="1017" spans="1:13" ht="12" customHeight="1" x14ac:dyDescent="0.15">
      <c r="A1017" s="50" t="s">
        <v>182</v>
      </c>
      <c r="B1017" s="53"/>
      <c r="C1017" s="53"/>
      <c r="D1017" s="53">
        <v>1</v>
      </c>
      <c r="E1017" s="53">
        <v>1</v>
      </c>
      <c r="F1017" s="53">
        <v>1</v>
      </c>
      <c r="G1017" s="59"/>
      <c r="H1017" s="69" t="str">
        <f t="shared" ref="H1017:K1017" si="808">IFERROR(B1017/SUM(B1016:B1023)*100,"")</f>
        <v/>
      </c>
      <c r="I1017" s="69" t="str">
        <f t="shared" si="808"/>
        <v/>
      </c>
      <c r="J1017" s="69">
        <f t="shared" si="808"/>
        <v>4</v>
      </c>
      <c r="K1017" s="69">
        <f t="shared" si="808"/>
        <v>4</v>
      </c>
      <c r="L1017" s="69">
        <f>IFERROR(F1017/SUM(F1016:F1023)*100,"")</f>
        <v>4.3478260869565215</v>
      </c>
      <c r="M1017" s="69" t="str">
        <f>IFERROR(G1017/SUM(G1016:G1023)*100,"")</f>
        <v/>
      </c>
    </row>
    <row r="1018" spans="1:13" ht="12" customHeight="1" x14ac:dyDescent="0.15">
      <c r="A1018" s="50" t="s">
        <v>195</v>
      </c>
      <c r="B1018" s="53"/>
      <c r="C1018" s="53"/>
      <c r="D1018" s="53">
        <v>10</v>
      </c>
      <c r="E1018" s="53">
        <v>11</v>
      </c>
      <c r="F1018" s="53"/>
      <c r="G1018" s="59"/>
      <c r="H1018" s="69" t="str">
        <f t="shared" ref="H1018:K1018" si="809">IFERROR(B1018/SUM(B1016:B1023)*100,"")</f>
        <v/>
      </c>
      <c r="I1018" s="69" t="str">
        <f t="shared" si="809"/>
        <v/>
      </c>
      <c r="J1018" s="69">
        <f t="shared" si="809"/>
        <v>40</v>
      </c>
      <c r="K1018" s="69">
        <f t="shared" si="809"/>
        <v>44</v>
      </c>
      <c r="L1018" s="69">
        <f>IFERROR(F1018/SUM(F1016:F1023)*100,"")</f>
        <v>0</v>
      </c>
      <c r="M1018" s="69" t="str">
        <f>IFERROR(G1018/SUM(G1016:G1023)*100,"")</f>
        <v/>
      </c>
    </row>
    <row r="1019" spans="1:13" ht="12" customHeight="1" x14ac:dyDescent="0.15">
      <c r="A1019" s="50" t="s">
        <v>185</v>
      </c>
      <c r="B1019" s="53"/>
      <c r="C1019" s="53"/>
      <c r="D1019" s="53">
        <v>2</v>
      </c>
      <c r="E1019" s="53">
        <v>2</v>
      </c>
      <c r="F1019" s="53">
        <v>2</v>
      </c>
      <c r="G1019" s="59"/>
      <c r="H1019" s="69" t="str">
        <f t="shared" ref="H1019:K1019" si="810">IFERROR(B1019/SUM(B1016:B1023)*100,"")</f>
        <v/>
      </c>
      <c r="I1019" s="69" t="str">
        <f t="shared" si="810"/>
        <v/>
      </c>
      <c r="J1019" s="69">
        <f t="shared" si="810"/>
        <v>8</v>
      </c>
      <c r="K1019" s="69">
        <f t="shared" si="810"/>
        <v>8</v>
      </c>
      <c r="L1019" s="69">
        <f>IFERROR(F1019/SUM(F1016:F1023)*100,"")</f>
        <v>8.695652173913043</v>
      </c>
      <c r="M1019" s="69" t="str">
        <f>IFERROR(G1019/SUM(G1016:G1023)*100,"")</f>
        <v/>
      </c>
    </row>
    <row r="1020" spans="1:13" ht="12" customHeight="1" x14ac:dyDescent="0.15">
      <c r="A1020" s="50" t="s">
        <v>186</v>
      </c>
      <c r="B1020" s="53"/>
      <c r="C1020" s="53"/>
      <c r="D1020" s="53">
        <v>3</v>
      </c>
      <c r="E1020" s="53">
        <v>2</v>
      </c>
      <c r="F1020" s="53"/>
      <c r="G1020" s="59"/>
      <c r="H1020" s="69" t="str">
        <f t="shared" ref="H1020:K1020" si="811">IFERROR(B1020/SUM(B1016:B1023)*100,"")</f>
        <v/>
      </c>
      <c r="I1020" s="69" t="str">
        <f t="shared" si="811"/>
        <v/>
      </c>
      <c r="J1020" s="69">
        <f t="shared" si="811"/>
        <v>12</v>
      </c>
      <c r="K1020" s="69">
        <f t="shared" si="811"/>
        <v>8</v>
      </c>
      <c r="L1020" s="69">
        <f>IFERROR(F1020/SUM(F1016:F1023)*100,"")</f>
        <v>0</v>
      </c>
      <c r="M1020" s="69" t="str">
        <f>IFERROR(G1020/SUM(G1016:G1023)*100,"")</f>
        <v/>
      </c>
    </row>
    <row r="1021" spans="1:13" ht="12" customHeight="1" x14ac:dyDescent="0.15">
      <c r="A1021" s="50" t="s">
        <v>188</v>
      </c>
      <c r="B1021" s="53"/>
      <c r="C1021" s="53"/>
      <c r="D1021" s="53">
        <v>3</v>
      </c>
      <c r="E1021" s="53">
        <v>1</v>
      </c>
      <c r="F1021" s="53">
        <v>3</v>
      </c>
      <c r="G1021" s="59"/>
      <c r="H1021" s="69" t="str">
        <f t="shared" ref="H1021:K1021" si="812">IFERROR(B1021/SUM(B1016:B1023)*100,"")</f>
        <v/>
      </c>
      <c r="I1021" s="69" t="str">
        <f t="shared" si="812"/>
        <v/>
      </c>
      <c r="J1021" s="69">
        <f t="shared" si="812"/>
        <v>12</v>
      </c>
      <c r="K1021" s="69">
        <f t="shared" si="812"/>
        <v>4</v>
      </c>
      <c r="L1021" s="69">
        <f>IFERROR(F1021/SUM(F1016:F1023)*100,"")</f>
        <v>13.043478260869565</v>
      </c>
      <c r="M1021" s="69" t="str">
        <f>IFERROR(G1021/SUM(G1016:G1023)*100,"")</f>
        <v/>
      </c>
    </row>
    <row r="1022" spans="1:13" ht="12" customHeight="1" x14ac:dyDescent="0.15">
      <c r="A1022" s="50" t="s">
        <v>193</v>
      </c>
      <c r="B1022" s="53"/>
      <c r="C1022" s="53"/>
      <c r="D1022" s="53"/>
      <c r="E1022" s="53"/>
      <c r="F1022" s="53">
        <v>10</v>
      </c>
      <c r="G1022" s="59"/>
      <c r="H1022" s="69" t="str">
        <f t="shared" ref="H1022:K1022" si="813">IFERROR(B1022/SUM(B1016:B1023)*100,"")</f>
        <v/>
      </c>
      <c r="I1022" s="69" t="str">
        <f t="shared" si="813"/>
        <v/>
      </c>
      <c r="J1022" s="69">
        <f t="shared" si="813"/>
        <v>0</v>
      </c>
      <c r="K1022" s="69">
        <f t="shared" si="813"/>
        <v>0</v>
      </c>
      <c r="L1022" s="69">
        <f>IFERROR(F1022/SUM(F1016:F1023)*100,"")</f>
        <v>43.478260869565219</v>
      </c>
      <c r="M1022" s="69" t="str">
        <f>IFERROR(G1022/SUM(G1016:G1023)*100,"")</f>
        <v/>
      </c>
    </row>
    <row r="1023" spans="1:13" ht="12" customHeight="1" x14ac:dyDescent="0.15">
      <c r="A1023" s="50" t="s">
        <v>190</v>
      </c>
      <c r="B1023" s="53"/>
      <c r="C1023" s="53"/>
      <c r="D1023" s="53">
        <v>5</v>
      </c>
      <c r="E1023" s="53">
        <v>7</v>
      </c>
      <c r="F1023" s="53">
        <v>6</v>
      </c>
      <c r="G1023" s="59"/>
      <c r="H1023" s="69" t="str">
        <f t="shared" ref="H1023:K1023" si="814">IFERROR(B1023/SUM(B1016:B1023)*100,"")</f>
        <v/>
      </c>
      <c r="I1023" s="69" t="str">
        <f t="shared" si="814"/>
        <v/>
      </c>
      <c r="J1023" s="69">
        <f t="shared" si="814"/>
        <v>20</v>
      </c>
      <c r="K1023" s="69">
        <f t="shared" si="814"/>
        <v>28.000000000000004</v>
      </c>
      <c r="L1023" s="69">
        <f>IFERROR(F1023/SUM(F1016:F1023)*100,"")</f>
        <v>26.086956521739129</v>
      </c>
      <c r="M1023" s="69" t="str">
        <f>IFERROR(G1023/SUM(G1016:G1023)*100,"")</f>
        <v/>
      </c>
    </row>
    <row r="1024" spans="1:13" s="6" customFormat="1" x14ac:dyDescent="0.15">
      <c r="B1024" s="44"/>
      <c r="C1024" s="44"/>
      <c r="D1024" s="44"/>
      <c r="E1024" s="44"/>
      <c r="F1024" s="44"/>
      <c r="G1024" s="44"/>
    </row>
    <row r="1025" spans="1:13" ht="12" customHeight="1" x14ac:dyDescent="0.15">
      <c r="A1025" s="6"/>
      <c r="B1025" s="99"/>
      <c r="C1025" s="100"/>
      <c r="D1025" s="100" t="s">
        <v>178</v>
      </c>
      <c r="E1025" s="100"/>
      <c r="F1025" s="100"/>
      <c r="G1025" s="101"/>
      <c r="H1025" s="99"/>
      <c r="I1025" s="100"/>
      <c r="J1025" s="100" t="s">
        <v>179</v>
      </c>
      <c r="K1025" s="100"/>
      <c r="L1025" s="100"/>
      <c r="M1025" s="101"/>
    </row>
    <row r="1026" spans="1:13" ht="12" customHeight="1" x14ac:dyDescent="0.15">
      <c r="A1026" s="6"/>
      <c r="B1026" s="2" t="s">
        <v>33</v>
      </c>
      <c r="C1026" s="2" t="s">
        <v>34</v>
      </c>
      <c r="D1026" s="2" t="s">
        <v>35</v>
      </c>
      <c r="E1026" s="2" t="s">
        <v>36</v>
      </c>
      <c r="F1026" s="2" t="s">
        <v>37</v>
      </c>
      <c r="G1026" s="2" t="s">
        <v>38</v>
      </c>
      <c r="H1026" s="2" t="s">
        <v>33</v>
      </c>
      <c r="I1026" s="2" t="s">
        <v>34</v>
      </c>
      <c r="J1026" s="2" t="s">
        <v>35</v>
      </c>
      <c r="K1026" s="2" t="s">
        <v>36</v>
      </c>
      <c r="L1026" s="2" t="s">
        <v>37</v>
      </c>
      <c r="M1026" s="2" t="s">
        <v>37</v>
      </c>
    </row>
    <row r="1027" spans="1:13" ht="12" customHeight="1" x14ac:dyDescent="0.15">
      <c r="A1027" s="48" t="s">
        <v>142</v>
      </c>
      <c r="B1027" s="49"/>
      <c r="C1027" s="49"/>
      <c r="D1027" s="49"/>
      <c r="E1027" s="49"/>
      <c r="F1027" s="49"/>
      <c r="G1027" s="49"/>
      <c r="H1027" s="5"/>
      <c r="I1027" s="5"/>
      <c r="J1027" s="5"/>
      <c r="K1027" s="5"/>
      <c r="L1027" s="5"/>
      <c r="M1027" s="13"/>
    </row>
    <row r="1028" spans="1:13" ht="12" customHeight="1" x14ac:dyDescent="0.15">
      <c r="A1028" s="90" t="s">
        <v>181</v>
      </c>
      <c r="B1028" s="91"/>
      <c r="C1028" s="91"/>
      <c r="D1028" s="91">
        <v>3</v>
      </c>
      <c r="E1028" s="91">
        <v>3</v>
      </c>
      <c r="F1028" s="91">
        <v>3</v>
      </c>
      <c r="G1028" s="92"/>
      <c r="H1028" s="69" t="str">
        <f t="shared" ref="H1028:K1028" si="815">IFERROR(B1028/SUM(B1028:B1036)*100,"")</f>
        <v/>
      </c>
      <c r="I1028" s="69" t="str">
        <f t="shared" si="815"/>
        <v/>
      </c>
      <c r="J1028" s="69">
        <f t="shared" si="815"/>
        <v>14.285714285714285</v>
      </c>
      <c r="K1028" s="69">
        <f t="shared" si="815"/>
        <v>14.285714285714285</v>
      </c>
      <c r="L1028" s="69">
        <f>IFERROR(F1028/SUM(F1028:F1036)*100,"")</f>
        <v>13.636363636363635</v>
      </c>
      <c r="M1028" s="69" t="str">
        <f>IFERROR(G1028/SUM(G1028:G1036)*100,"")</f>
        <v/>
      </c>
    </row>
    <row r="1029" spans="1:13" ht="12" customHeight="1" x14ac:dyDescent="0.15">
      <c r="A1029" s="50" t="s">
        <v>182</v>
      </c>
      <c r="B1029" s="53"/>
      <c r="C1029" s="53"/>
      <c r="D1029" s="53">
        <v>3</v>
      </c>
      <c r="E1029" s="53">
        <v>3</v>
      </c>
      <c r="F1029" s="53">
        <v>2</v>
      </c>
      <c r="G1029" s="59"/>
      <c r="H1029" s="69" t="str">
        <f t="shared" ref="H1029:K1029" si="816">IFERROR(B1029/SUM(B1028:B1036)*100,"")</f>
        <v/>
      </c>
      <c r="I1029" s="69" t="str">
        <f t="shared" si="816"/>
        <v/>
      </c>
      <c r="J1029" s="69">
        <f t="shared" si="816"/>
        <v>14.285714285714285</v>
      </c>
      <c r="K1029" s="69">
        <f t="shared" si="816"/>
        <v>14.285714285714285</v>
      </c>
      <c r="L1029" s="69">
        <f>IFERROR(F1029/SUM(F1028:F1036)*100,"")</f>
        <v>9.0909090909090917</v>
      </c>
      <c r="M1029" s="69" t="str">
        <f>IFERROR(G1029/SUM(G1028:G1036)*100,"")</f>
        <v/>
      </c>
    </row>
    <row r="1030" spans="1:13" ht="12" customHeight="1" x14ac:dyDescent="0.15">
      <c r="A1030" s="50" t="s">
        <v>195</v>
      </c>
      <c r="B1030" s="53"/>
      <c r="C1030" s="53"/>
      <c r="D1030" s="53">
        <v>1</v>
      </c>
      <c r="E1030" s="53"/>
      <c r="F1030" s="53"/>
      <c r="G1030" s="59"/>
      <c r="H1030" s="69" t="str">
        <f t="shared" ref="H1030:K1030" si="817">IFERROR(B1030/SUM(B1028:B1036)*100,"")</f>
        <v/>
      </c>
      <c r="I1030" s="69" t="str">
        <f t="shared" si="817"/>
        <v/>
      </c>
      <c r="J1030" s="69">
        <f t="shared" si="817"/>
        <v>4.7619047619047619</v>
      </c>
      <c r="K1030" s="69">
        <f t="shared" si="817"/>
        <v>0</v>
      </c>
      <c r="L1030" s="69">
        <f>IFERROR(F1030/SUM(F1028:F1036)*100,"")</f>
        <v>0</v>
      </c>
      <c r="M1030" s="69" t="str">
        <f>IFERROR(G1030/SUM(G1028:G1036)*100,"")</f>
        <v/>
      </c>
    </row>
    <row r="1031" spans="1:13" ht="12" customHeight="1" x14ac:dyDescent="0.15">
      <c r="A1031" s="50" t="s">
        <v>185</v>
      </c>
      <c r="B1031" s="53"/>
      <c r="C1031" s="53"/>
      <c r="D1031" s="53">
        <v>2</v>
      </c>
      <c r="E1031" s="53">
        <v>2</v>
      </c>
      <c r="F1031" s="53">
        <v>3</v>
      </c>
      <c r="G1031" s="59"/>
      <c r="H1031" s="69" t="str">
        <f t="shared" ref="H1031:K1031" si="818">IFERROR(B1031/SUM(B1028:B1036)*100,"")</f>
        <v/>
      </c>
      <c r="I1031" s="69" t="str">
        <f t="shared" si="818"/>
        <v/>
      </c>
      <c r="J1031" s="69">
        <f t="shared" si="818"/>
        <v>9.5238095238095237</v>
      </c>
      <c r="K1031" s="69">
        <f t="shared" si="818"/>
        <v>9.5238095238095237</v>
      </c>
      <c r="L1031" s="69">
        <f>IFERROR(F1031/SUM(F1028:F1036)*100,"")</f>
        <v>13.636363636363635</v>
      </c>
      <c r="M1031" s="69" t="str">
        <f>IFERROR(G1031/SUM(G1028:G1036)*100,"")</f>
        <v/>
      </c>
    </row>
    <row r="1032" spans="1:13" ht="12" customHeight="1" x14ac:dyDescent="0.15">
      <c r="A1032" s="50" t="s">
        <v>186</v>
      </c>
      <c r="B1032" s="53"/>
      <c r="C1032" s="53"/>
      <c r="D1032" s="53">
        <v>1</v>
      </c>
      <c r="E1032" s="53">
        <v>1</v>
      </c>
      <c r="F1032" s="53">
        <v>1</v>
      </c>
      <c r="G1032" s="59"/>
      <c r="H1032" s="69" t="str">
        <f t="shared" ref="H1032:K1032" si="819">IFERROR(B1032/SUM(B1028:B1036)*100,"")</f>
        <v/>
      </c>
      <c r="I1032" s="69" t="str">
        <f t="shared" si="819"/>
        <v/>
      </c>
      <c r="J1032" s="69">
        <f t="shared" si="819"/>
        <v>4.7619047619047619</v>
      </c>
      <c r="K1032" s="69">
        <f t="shared" si="819"/>
        <v>4.7619047619047619</v>
      </c>
      <c r="L1032" s="69">
        <f>IFERROR(F1032/SUM(F1028:F1036)*100,"")</f>
        <v>4.5454545454545459</v>
      </c>
      <c r="M1032" s="69" t="str">
        <f>IFERROR(G1032/SUM(G1028:G1036)*100,"")</f>
        <v/>
      </c>
    </row>
    <row r="1033" spans="1:13" ht="12" customHeight="1" x14ac:dyDescent="0.15">
      <c r="A1033" s="50" t="s">
        <v>187</v>
      </c>
      <c r="B1033" s="53"/>
      <c r="C1033" s="53"/>
      <c r="D1033" s="53">
        <v>3</v>
      </c>
      <c r="E1033" s="53">
        <v>2</v>
      </c>
      <c r="F1033" s="53">
        <v>3</v>
      </c>
      <c r="G1033" s="59"/>
      <c r="H1033" s="69" t="str">
        <f t="shared" ref="H1033:K1033" si="820">IFERROR(B1033/SUM(B1028:B1036)*100,"")</f>
        <v/>
      </c>
      <c r="I1033" s="69" t="str">
        <f t="shared" si="820"/>
        <v/>
      </c>
      <c r="J1033" s="69">
        <f t="shared" si="820"/>
        <v>14.285714285714285</v>
      </c>
      <c r="K1033" s="69">
        <f t="shared" si="820"/>
        <v>9.5238095238095237</v>
      </c>
      <c r="L1033" s="69">
        <f>IFERROR(F1033/SUM(F1028:F1036)*100,"")</f>
        <v>13.636363636363635</v>
      </c>
      <c r="M1033" s="69" t="str">
        <f>IFERROR(G1033/SUM(G1028:G1036)*100,"")</f>
        <v/>
      </c>
    </row>
    <row r="1034" spans="1:13" ht="12" customHeight="1" x14ac:dyDescent="0.15">
      <c r="A1034" s="50" t="s">
        <v>188</v>
      </c>
      <c r="B1034" s="53"/>
      <c r="C1034" s="53"/>
      <c r="D1034" s="53">
        <v>3</v>
      </c>
      <c r="E1034" s="53">
        <v>4</v>
      </c>
      <c r="F1034" s="53">
        <v>3</v>
      </c>
      <c r="G1034" s="59"/>
      <c r="H1034" s="69" t="str">
        <f t="shared" ref="H1034:K1034" si="821">IFERROR(B1034/SUM(B1028:B1036)*100,"")</f>
        <v/>
      </c>
      <c r="I1034" s="69" t="str">
        <f t="shared" si="821"/>
        <v/>
      </c>
      <c r="J1034" s="69">
        <f t="shared" si="821"/>
        <v>14.285714285714285</v>
      </c>
      <c r="K1034" s="69">
        <f t="shared" si="821"/>
        <v>19.047619047619047</v>
      </c>
      <c r="L1034" s="69">
        <f>IFERROR(F1034/SUM(F1028:F1036)*100,"")</f>
        <v>13.636363636363635</v>
      </c>
      <c r="M1034" s="69" t="str">
        <f>IFERROR(G1034/SUM(G1028:G1036)*100,"")</f>
        <v/>
      </c>
    </row>
    <row r="1035" spans="1:13" ht="12" customHeight="1" x14ac:dyDescent="0.15">
      <c r="A1035" s="50" t="s">
        <v>189</v>
      </c>
      <c r="B1035" s="53"/>
      <c r="C1035" s="53"/>
      <c r="D1035" s="53"/>
      <c r="E1035" s="53">
        <v>1</v>
      </c>
      <c r="F1035" s="53">
        <v>1</v>
      </c>
      <c r="G1035" s="59"/>
      <c r="H1035" s="69" t="str">
        <f t="shared" ref="H1035:K1035" si="822">IFERROR(B1035/SUM(B1028:B1036)*100,"")</f>
        <v/>
      </c>
      <c r="I1035" s="69" t="str">
        <f t="shared" si="822"/>
        <v/>
      </c>
      <c r="J1035" s="69">
        <f t="shared" si="822"/>
        <v>0</v>
      </c>
      <c r="K1035" s="69">
        <f t="shared" si="822"/>
        <v>4.7619047619047619</v>
      </c>
      <c r="L1035" s="69">
        <f>IFERROR(F1035/SUM(F1028:F1036)*100,"")</f>
        <v>4.5454545454545459</v>
      </c>
      <c r="M1035" s="69" t="str">
        <f>IFERROR(G1035/SUM(G1028:G1036)*100,"")</f>
        <v/>
      </c>
    </row>
    <row r="1036" spans="1:13" ht="12" customHeight="1" x14ac:dyDescent="0.15">
      <c r="A1036" s="50" t="s">
        <v>190</v>
      </c>
      <c r="B1036" s="53"/>
      <c r="C1036" s="53"/>
      <c r="D1036" s="53">
        <v>5</v>
      </c>
      <c r="E1036" s="53">
        <v>5</v>
      </c>
      <c r="F1036" s="53">
        <v>6</v>
      </c>
      <c r="G1036" s="59"/>
      <c r="H1036" s="69" t="str">
        <f t="shared" ref="H1036:K1036" si="823">IFERROR(B1036/SUM(B1028:B1036)*100,"")</f>
        <v/>
      </c>
      <c r="I1036" s="69" t="str">
        <f t="shared" si="823"/>
        <v/>
      </c>
      <c r="J1036" s="69">
        <f t="shared" si="823"/>
        <v>23.809523809523807</v>
      </c>
      <c r="K1036" s="69">
        <f t="shared" si="823"/>
        <v>23.809523809523807</v>
      </c>
      <c r="L1036" s="69">
        <f>IFERROR(F1036/SUM(F1028:F1036)*100,"")</f>
        <v>27.27272727272727</v>
      </c>
      <c r="M1036" s="69" t="str">
        <f>IFERROR(G1036/SUM(G1028:G1036)*100,"")</f>
        <v/>
      </c>
    </row>
    <row r="1037" spans="1:13" ht="12" customHeight="1" x14ac:dyDescent="0.15">
      <c r="A1037" s="48" t="s">
        <v>143</v>
      </c>
      <c r="B1037" s="49"/>
      <c r="C1037" s="49"/>
      <c r="D1037" s="49"/>
      <c r="E1037" s="49"/>
      <c r="F1037" s="49"/>
      <c r="G1037" s="49"/>
      <c r="H1037" s="5"/>
      <c r="I1037" s="5"/>
      <c r="J1037" s="5"/>
      <c r="K1037" s="5"/>
      <c r="L1037" s="5"/>
      <c r="M1037" s="13"/>
    </row>
    <row r="1038" spans="1:13" ht="12" customHeight="1" x14ac:dyDescent="0.15">
      <c r="A1038" s="90" t="s">
        <v>182</v>
      </c>
      <c r="B1038" s="91">
        <v>2</v>
      </c>
      <c r="C1038" s="91">
        <v>2</v>
      </c>
      <c r="D1038" s="91">
        <v>3</v>
      </c>
      <c r="E1038" s="91">
        <v>3</v>
      </c>
      <c r="F1038" s="91">
        <v>2</v>
      </c>
      <c r="G1038" s="92"/>
      <c r="H1038" s="69">
        <f t="shared" ref="H1038:K1038" si="824">(B1038/SUM(B1038:B1045)*100)</f>
        <v>18.181818181818183</v>
      </c>
      <c r="I1038" s="69">
        <f t="shared" si="824"/>
        <v>18.181818181818183</v>
      </c>
      <c r="J1038" s="69">
        <f t="shared" si="824"/>
        <v>20</v>
      </c>
      <c r="K1038" s="69">
        <f t="shared" si="824"/>
        <v>23.076923076923077</v>
      </c>
      <c r="L1038" s="69">
        <f>(F1038/SUM(F1038:F1045)*100)</f>
        <v>14.285714285714285</v>
      </c>
      <c r="M1038" s="69" t="e">
        <f>(G1038/SUM(G1038:G1045)*100)</f>
        <v>#DIV/0!</v>
      </c>
    </row>
    <row r="1039" spans="1:13" ht="12" customHeight="1" x14ac:dyDescent="0.15">
      <c r="A1039" s="50" t="s">
        <v>195</v>
      </c>
      <c r="B1039" s="53"/>
      <c r="C1039" s="53">
        <v>1</v>
      </c>
      <c r="D1039" s="53"/>
      <c r="E1039" s="53"/>
      <c r="F1039" s="53"/>
      <c r="G1039" s="59"/>
      <c r="H1039" s="14">
        <f t="shared" ref="H1039:K1039" si="825">(B1039/SUM(B1038:B1045)*100)</f>
        <v>0</v>
      </c>
      <c r="I1039" s="14">
        <f t="shared" si="825"/>
        <v>9.0909090909090917</v>
      </c>
      <c r="J1039" s="14">
        <f t="shared" si="825"/>
        <v>0</v>
      </c>
      <c r="K1039" s="14">
        <f t="shared" si="825"/>
        <v>0</v>
      </c>
      <c r="L1039" s="14">
        <f>(F1039/SUM(F1038:F1045)*100)</f>
        <v>0</v>
      </c>
      <c r="M1039" s="14" t="e">
        <f>(G1039/SUM(G1038:G1045)*100)</f>
        <v>#DIV/0!</v>
      </c>
    </row>
    <row r="1040" spans="1:13" ht="12" customHeight="1" x14ac:dyDescent="0.15">
      <c r="A1040" s="50" t="s">
        <v>194</v>
      </c>
      <c r="B1040" s="53">
        <v>1</v>
      </c>
      <c r="C1040" s="53"/>
      <c r="D1040" s="53"/>
      <c r="E1040" s="53"/>
      <c r="F1040" s="53"/>
      <c r="G1040" s="59"/>
      <c r="H1040" s="14">
        <f t="shared" ref="H1040:K1040" si="826">(B1040/SUM(B1038:B1045)*100)</f>
        <v>9.0909090909090917</v>
      </c>
      <c r="I1040" s="14">
        <f t="shared" si="826"/>
        <v>0</v>
      </c>
      <c r="J1040" s="14">
        <f t="shared" si="826"/>
        <v>0</v>
      </c>
      <c r="K1040" s="14">
        <f t="shared" si="826"/>
        <v>0</v>
      </c>
      <c r="L1040" s="14">
        <f>(F1040/SUM(F1038:F1045)*100)</f>
        <v>0</v>
      </c>
      <c r="M1040" s="14" t="e">
        <f>(G1040/SUM(G1038:G1045)*100)</f>
        <v>#DIV/0!</v>
      </c>
    </row>
    <row r="1041" spans="1:13" ht="12" customHeight="1" x14ac:dyDescent="0.15">
      <c r="A1041" s="50" t="s">
        <v>185</v>
      </c>
      <c r="B1041" s="53">
        <v>2</v>
      </c>
      <c r="C1041" s="53">
        <v>2</v>
      </c>
      <c r="D1041" s="53">
        <v>1</v>
      </c>
      <c r="E1041" s="53">
        <v>1</v>
      </c>
      <c r="F1041" s="53">
        <v>2</v>
      </c>
      <c r="G1041" s="59"/>
      <c r="H1041" s="14">
        <f t="shared" ref="H1041:K1041" si="827">(B1041/SUM(B1038:B1045)*100)</f>
        <v>18.181818181818183</v>
      </c>
      <c r="I1041" s="14">
        <f t="shared" si="827"/>
        <v>18.181818181818183</v>
      </c>
      <c r="J1041" s="14">
        <f t="shared" si="827"/>
        <v>6.666666666666667</v>
      </c>
      <c r="K1041" s="14">
        <f t="shared" si="827"/>
        <v>7.6923076923076925</v>
      </c>
      <c r="L1041" s="14">
        <f>(F1041/SUM(F1038:F1045)*100)</f>
        <v>14.285714285714285</v>
      </c>
      <c r="M1041" s="14" t="e">
        <f>(G1041/SUM(G1038:G1045)*100)</f>
        <v>#DIV/0!</v>
      </c>
    </row>
    <row r="1042" spans="1:13" ht="12" customHeight="1" x14ac:dyDescent="0.15">
      <c r="A1042" s="50" t="s">
        <v>186</v>
      </c>
      <c r="B1042" s="53"/>
      <c r="C1042" s="53"/>
      <c r="D1042" s="53">
        <v>6</v>
      </c>
      <c r="E1042" s="53">
        <v>5</v>
      </c>
      <c r="F1042" s="53">
        <v>5</v>
      </c>
      <c r="G1042" s="59"/>
      <c r="H1042" s="14">
        <f t="shared" ref="H1042:K1042" si="828">(B1042/SUM(B1038:B1045)*100)</f>
        <v>0</v>
      </c>
      <c r="I1042" s="14">
        <f t="shared" si="828"/>
        <v>0</v>
      </c>
      <c r="J1042" s="14">
        <f t="shared" si="828"/>
        <v>40</v>
      </c>
      <c r="K1042" s="14">
        <f t="shared" si="828"/>
        <v>38.461538461538467</v>
      </c>
      <c r="L1042" s="14">
        <f>(F1042/SUM(F1038:F1045)*100)</f>
        <v>35.714285714285715</v>
      </c>
      <c r="M1042" s="14" t="e">
        <f>(G1042/SUM(G1038:G1045)*100)</f>
        <v>#DIV/0!</v>
      </c>
    </row>
    <row r="1043" spans="1:13" ht="12" customHeight="1" x14ac:dyDescent="0.15">
      <c r="A1043" s="50" t="s">
        <v>188</v>
      </c>
      <c r="B1043" s="53">
        <v>1</v>
      </c>
      <c r="C1043" s="53">
        <v>1</v>
      </c>
      <c r="D1043" s="53">
        <v>1</v>
      </c>
      <c r="E1043" s="53"/>
      <c r="F1043" s="53">
        <v>1</v>
      </c>
      <c r="G1043" s="59"/>
      <c r="H1043" s="14">
        <f t="shared" ref="H1043:K1043" si="829">(B1043/SUM(B1038:B1045)*100)</f>
        <v>9.0909090909090917</v>
      </c>
      <c r="I1043" s="14">
        <f t="shared" si="829"/>
        <v>9.0909090909090917</v>
      </c>
      <c r="J1043" s="14">
        <f t="shared" si="829"/>
        <v>6.666666666666667</v>
      </c>
      <c r="K1043" s="14">
        <f t="shared" si="829"/>
        <v>0</v>
      </c>
      <c r="L1043" s="14">
        <f>(F1043/SUM(F1038:F1045)*100)</f>
        <v>7.1428571428571423</v>
      </c>
      <c r="M1043" s="14" t="e">
        <f>(G1043/SUM(G1038:G1045)*100)</f>
        <v>#DIV/0!</v>
      </c>
    </row>
    <row r="1044" spans="1:13" ht="12" customHeight="1" x14ac:dyDescent="0.15">
      <c r="A1044" s="50" t="s">
        <v>189</v>
      </c>
      <c r="B1044" s="53"/>
      <c r="C1044" s="53"/>
      <c r="D1044" s="53"/>
      <c r="E1044" s="53"/>
      <c r="F1044" s="53"/>
      <c r="G1044" s="59"/>
      <c r="H1044" s="14">
        <f t="shared" ref="H1044:K1044" si="830">(B1044/SUM(B1038:B1045)*100)</f>
        <v>0</v>
      </c>
      <c r="I1044" s="14">
        <f t="shared" si="830"/>
        <v>0</v>
      </c>
      <c r="J1044" s="14">
        <f t="shared" si="830"/>
        <v>0</v>
      </c>
      <c r="K1044" s="14">
        <f t="shared" si="830"/>
        <v>0</v>
      </c>
      <c r="L1044" s="14">
        <f>(F1044/SUM(F1038:F1045)*100)</f>
        <v>0</v>
      </c>
      <c r="M1044" s="14" t="e">
        <f>(G1044/SUM(G1038:G1045)*100)</f>
        <v>#DIV/0!</v>
      </c>
    </row>
    <row r="1045" spans="1:13" ht="12" customHeight="1" x14ac:dyDescent="0.15">
      <c r="A1045" s="55" t="s">
        <v>190</v>
      </c>
      <c r="B1045" s="56">
        <v>5</v>
      </c>
      <c r="C1045" s="56">
        <v>5</v>
      </c>
      <c r="D1045" s="56">
        <v>4</v>
      </c>
      <c r="E1045" s="56">
        <v>4</v>
      </c>
      <c r="F1045" s="56">
        <v>4</v>
      </c>
      <c r="G1045" s="60"/>
      <c r="H1045" s="57">
        <f t="shared" ref="H1045:K1045" si="831">(B1045/SUM(B1038:B1045)*100)</f>
        <v>45.454545454545453</v>
      </c>
      <c r="I1045" s="57">
        <f t="shared" si="831"/>
        <v>45.454545454545453</v>
      </c>
      <c r="J1045" s="57">
        <f t="shared" si="831"/>
        <v>26.666666666666668</v>
      </c>
      <c r="K1045" s="57">
        <f t="shared" si="831"/>
        <v>30.76923076923077</v>
      </c>
      <c r="L1045" s="57">
        <f>(F1045/SUM(F1038:F1045)*100)</f>
        <v>28.571428571428569</v>
      </c>
      <c r="M1045" s="57" t="e">
        <f>(G1045/SUM(G1038:G1045)*100)</f>
        <v>#DIV/0!</v>
      </c>
    </row>
    <row r="1046" spans="1:13" ht="12" customHeight="1" x14ac:dyDescent="0.15">
      <c r="A1046" s="48" t="s">
        <v>144</v>
      </c>
      <c r="B1046" s="49"/>
      <c r="C1046" s="49"/>
      <c r="D1046" s="49"/>
      <c r="E1046" s="49"/>
      <c r="F1046" s="49"/>
      <c r="G1046" s="49"/>
      <c r="H1046" s="5"/>
      <c r="I1046" s="5"/>
      <c r="J1046" s="5"/>
      <c r="K1046" s="5"/>
      <c r="L1046" s="5"/>
      <c r="M1046" s="13"/>
    </row>
    <row r="1047" spans="1:13" ht="12" customHeight="1" x14ac:dyDescent="0.15">
      <c r="A1047" s="90" t="s">
        <v>181</v>
      </c>
      <c r="B1047" s="91">
        <v>2</v>
      </c>
      <c r="C1047" s="91">
        <v>2</v>
      </c>
      <c r="D1047" s="91">
        <v>2</v>
      </c>
      <c r="E1047" s="91">
        <v>2</v>
      </c>
      <c r="F1047" s="91">
        <v>2</v>
      </c>
      <c r="G1047" s="92"/>
      <c r="H1047" s="69">
        <f t="shared" ref="H1047:K1047" si="832">IFERROR(B1047/SUM(B1047:B1057)*100,"")</f>
        <v>6.666666666666667</v>
      </c>
      <c r="I1047" s="69">
        <f t="shared" si="832"/>
        <v>7.1428571428571423</v>
      </c>
      <c r="J1047" s="69">
        <f t="shared" si="832"/>
        <v>7.1428571428571423</v>
      </c>
      <c r="K1047" s="69">
        <f t="shared" si="832"/>
        <v>5.8823529411764701</v>
      </c>
      <c r="L1047" s="69">
        <f>IFERROR(F1047/SUM(F1047:F1057)*100,"")</f>
        <v>6.666666666666667</v>
      </c>
      <c r="M1047" s="69" t="str">
        <f>IFERROR(G1047/SUM(G1047:G1057)*100,"")</f>
        <v/>
      </c>
    </row>
    <row r="1048" spans="1:13" ht="12" customHeight="1" x14ac:dyDescent="0.15">
      <c r="A1048" s="50" t="s">
        <v>182</v>
      </c>
      <c r="B1048" s="53">
        <v>5</v>
      </c>
      <c r="C1048" s="53">
        <v>5</v>
      </c>
      <c r="D1048" s="53">
        <v>4</v>
      </c>
      <c r="E1048" s="53">
        <v>3</v>
      </c>
      <c r="F1048" s="53">
        <v>2</v>
      </c>
      <c r="G1048" s="59"/>
      <c r="H1048" s="69">
        <f t="shared" ref="H1048:K1048" si="833">IFERROR(B1048/SUM(B1047:B1057)*100,"")</f>
        <v>16.666666666666664</v>
      </c>
      <c r="I1048" s="69">
        <f t="shared" si="833"/>
        <v>17.857142857142858</v>
      </c>
      <c r="J1048" s="69">
        <f t="shared" si="833"/>
        <v>14.285714285714285</v>
      </c>
      <c r="K1048" s="69">
        <f t="shared" si="833"/>
        <v>8.8235294117647065</v>
      </c>
      <c r="L1048" s="69">
        <f>IFERROR(F1048/SUM(F1047:F1057)*100,"")</f>
        <v>6.666666666666667</v>
      </c>
      <c r="M1048" s="69" t="str">
        <f>IFERROR(G1048/SUM(G1047:G1057)*100,"")</f>
        <v/>
      </c>
    </row>
    <row r="1049" spans="1:13" ht="12" customHeight="1" x14ac:dyDescent="0.15">
      <c r="A1049" s="50" t="s">
        <v>184</v>
      </c>
      <c r="B1049" s="53">
        <v>1</v>
      </c>
      <c r="C1049" s="53"/>
      <c r="D1049" s="53"/>
      <c r="E1049" s="53"/>
      <c r="F1049" s="53"/>
      <c r="G1049" s="59"/>
      <c r="H1049" s="69">
        <f t="shared" ref="H1049:K1049" si="834">IFERROR(B1049/SUM(B1047:B1057)*100,"")</f>
        <v>3.3333333333333335</v>
      </c>
      <c r="I1049" s="69">
        <f t="shared" si="834"/>
        <v>0</v>
      </c>
      <c r="J1049" s="69">
        <f t="shared" si="834"/>
        <v>0</v>
      </c>
      <c r="K1049" s="69">
        <f t="shared" si="834"/>
        <v>0</v>
      </c>
      <c r="L1049" s="69">
        <f>IFERROR(F1049/SUM(F1047:F1057)*100,"")</f>
        <v>0</v>
      </c>
      <c r="M1049" s="69" t="str">
        <f>IFERROR(G1049/SUM(G1047:G1057)*100,"")</f>
        <v/>
      </c>
    </row>
    <row r="1050" spans="1:13" ht="12" customHeight="1" x14ac:dyDescent="0.15">
      <c r="A1050" s="50" t="s">
        <v>195</v>
      </c>
      <c r="B1050" s="53">
        <v>1</v>
      </c>
      <c r="C1050" s="53"/>
      <c r="D1050" s="53">
        <v>1</v>
      </c>
      <c r="E1050" s="53">
        <v>2</v>
      </c>
      <c r="F1050" s="53"/>
      <c r="G1050" s="59"/>
      <c r="H1050" s="69">
        <f t="shared" ref="H1050:K1050" si="835">IFERROR(B1050/SUM(B1047:B1057)*100,"")</f>
        <v>3.3333333333333335</v>
      </c>
      <c r="I1050" s="69">
        <f t="shared" si="835"/>
        <v>0</v>
      </c>
      <c r="J1050" s="69">
        <f t="shared" si="835"/>
        <v>3.5714285714285712</v>
      </c>
      <c r="K1050" s="69">
        <f t="shared" si="835"/>
        <v>5.8823529411764701</v>
      </c>
      <c r="L1050" s="69">
        <f>IFERROR(F1050/SUM(F1047:F1057)*100,"")</f>
        <v>0</v>
      </c>
      <c r="M1050" s="69" t="str">
        <f>IFERROR(G1050/SUM(G1047:G1057)*100,"")</f>
        <v/>
      </c>
    </row>
    <row r="1051" spans="1:13" ht="12" customHeight="1" x14ac:dyDescent="0.15">
      <c r="A1051" s="50" t="s">
        <v>185</v>
      </c>
      <c r="B1051" s="53">
        <v>5</v>
      </c>
      <c r="C1051" s="53">
        <v>3</v>
      </c>
      <c r="D1051" s="53">
        <v>3</v>
      </c>
      <c r="E1051" s="53">
        <v>4</v>
      </c>
      <c r="F1051" s="53">
        <v>4</v>
      </c>
      <c r="G1051" s="59"/>
      <c r="H1051" s="69">
        <f t="shared" ref="H1051:K1051" si="836">IFERROR(B1051/SUM(B1047:B1057)*100,"")</f>
        <v>16.666666666666664</v>
      </c>
      <c r="I1051" s="69">
        <f t="shared" si="836"/>
        <v>10.714285714285714</v>
      </c>
      <c r="J1051" s="69">
        <f t="shared" si="836"/>
        <v>10.714285714285714</v>
      </c>
      <c r="K1051" s="69">
        <f t="shared" si="836"/>
        <v>11.76470588235294</v>
      </c>
      <c r="L1051" s="69">
        <f>IFERROR(F1051/SUM(F1047:F1057)*100,"")</f>
        <v>13.333333333333334</v>
      </c>
      <c r="M1051" s="69" t="str">
        <f>IFERROR(G1051/SUM(G1047:G1057)*100,"")</f>
        <v/>
      </c>
    </row>
    <row r="1052" spans="1:13" ht="12" customHeight="1" x14ac:dyDescent="0.15">
      <c r="A1052" s="50" t="s">
        <v>186</v>
      </c>
      <c r="B1052" s="53">
        <v>1</v>
      </c>
      <c r="C1052" s="53">
        <v>1</v>
      </c>
      <c r="D1052" s="53">
        <v>2</v>
      </c>
      <c r="E1052" s="53">
        <v>3</v>
      </c>
      <c r="F1052" s="53">
        <v>2</v>
      </c>
      <c r="G1052" s="59"/>
      <c r="H1052" s="69">
        <f t="shared" ref="H1052:K1052" si="837">IFERROR(B1052/SUM(B1047:B1057)*100,"")</f>
        <v>3.3333333333333335</v>
      </c>
      <c r="I1052" s="69">
        <f t="shared" si="837"/>
        <v>3.5714285714285712</v>
      </c>
      <c r="J1052" s="69">
        <f t="shared" si="837"/>
        <v>7.1428571428571423</v>
      </c>
      <c r="K1052" s="69">
        <f t="shared" si="837"/>
        <v>8.8235294117647065</v>
      </c>
      <c r="L1052" s="69">
        <f>IFERROR(F1052/SUM(F1047:F1057)*100,"")</f>
        <v>6.666666666666667</v>
      </c>
      <c r="M1052" s="69" t="str">
        <f>IFERROR(G1052/SUM(G1047:G1057)*100,"")</f>
        <v/>
      </c>
    </row>
    <row r="1053" spans="1:13" ht="12" customHeight="1" x14ac:dyDescent="0.15">
      <c r="A1053" s="50" t="s">
        <v>187</v>
      </c>
      <c r="B1053" s="53">
        <v>3</v>
      </c>
      <c r="C1053" s="53">
        <v>3</v>
      </c>
      <c r="D1053" s="53">
        <v>3</v>
      </c>
      <c r="E1053" s="53">
        <v>3</v>
      </c>
      <c r="F1053" s="53">
        <v>3</v>
      </c>
      <c r="G1053" s="59"/>
      <c r="H1053" s="69">
        <f t="shared" ref="H1053:K1053" si="838">IFERROR(B1053/SUM(B1047:B1057)*100,"")</f>
        <v>10</v>
      </c>
      <c r="I1053" s="69">
        <f t="shared" si="838"/>
        <v>10.714285714285714</v>
      </c>
      <c r="J1053" s="69">
        <f t="shared" si="838"/>
        <v>10.714285714285714</v>
      </c>
      <c r="K1053" s="69">
        <f t="shared" si="838"/>
        <v>8.8235294117647065</v>
      </c>
      <c r="L1053" s="69">
        <f>IFERROR(F1053/SUM(F1047:F1057)*100,"")</f>
        <v>10</v>
      </c>
      <c r="M1053" s="69" t="str">
        <f>IFERROR(G1053/SUM(G1047:G1057)*100,"")</f>
        <v/>
      </c>
    </row>
    <row r="1054" spans="1:13" ht="12" customHeight="1" x14ac:dyDescent="0.15">
      <c r="A1054" s="50" t="s">
        <v>188</v>
      </c>
      <c r="B1054" s="53">
        <v>6</v>
      </c>
      <c r="C1054" s="53">
        <v>5</v>
      </c>
      <c r="D1054" s="53">
        <v>5</v>
      </c>
      <c r="E1054" s="53">
        <v>5</v>
      </c>
      <c r="F1054" s="53">
        <v>3</v>
      </c>
      <c r="G1054" s="59"/>
      <c r="H1054" s="69">
        <f t="shared" ref="H1054:K1054" si="839">IFERROR(B1054/SUM(B1047:B1057)*100,"")</f>
        <v>20</v>
      </c>
      <c r="I1054" s="69">
        <f t="shared" si="839"/>
        <v>17.857142857142858</v>
      </c>
      <c r="J1054" s="69">
        <f t="shared" si="839"/>
        <v>17.857142857142858</v>
      </c>
      <c r="K1054" s="69">
        <f t="shared" si="839"/>
        <v>14.705882352941178</v>
      </c>
      <c r="L1054" s="69">
        <f>IFERROR(F1054/SUM(F1047:F1057)*100,"")</f>
        <v>10</v>
      </c>
      <c r="M1054" s="69" t="str">
        <f>IFERROR(G1054/SUM(G1047:G1057)*100,"")</f>
        <v/>
      </c>
    </row>
    <row r="1055" spans="1:13" ht="12" customHeight="1" x14ac:dyDescent="0.15">
      <c r="A1055" s="50" t="s">
        <v>193</v>
      </c>
      <c r="B1055" s="53"/>
      <c r="C1055" s="53"/>
      <c r="D1055" s="53"/>
      <c r="E1055" s="53"/>
      <c r="F1055" s="53">
        <v>2</v>
      </c>
      <c r="G1055" s="59"/>
      <c r="H1055" s="69">
        <f t="shared" ref="H1055:K1055" si="840">IFERROR(B1055/SUM(B1047:B1057)*100,"")</f>
        <v>0</v>
      </c>
      <c r="I1055" s="69">
        <f t="shared" si="840"/>
        <v>0</v>
      </c>
      <c r="J1055" s="69">
        <f t="shared" si="840"/>
        <v>0</v>
      </c>
      <c r="K1055" s="69">
        <f t="shared" si="840"/>
        <v>0</v>
      </c>
      <c r="L1055" s="69">
        <f>IFERROR(F1055/SUM(F1047:F1057)*100,"")</f>
        <v>6.666666666666667</v>
      </c>
      <c r="M1055" s="69" t="str">
        <f>IFERROR(G1055/SUM(G1047:G1057)*100,"")</f>
        <v/>
      </c>
    </row>
    <row r="1056" spans="1:13" ht="12" customHeight="1" x14ac:dyDescent="0.15">
      <c r="A1056" s="50" t="s">
        <v>189</v>
      </c>
      <c r="B1056" s="53"/>
      <c r="C1056" s="53"/>
      <c r="D1056" s="53">
        <v>1</v>
      </c>
      <c r="E1056" s="53">
        <v>2</v>
      </c>
      <c r="F1056" s="53">
        <v>2</v>
      </c>
      <c r="G1056" s="59"/>
      <c r="H1056" s="69">
        <f t="shared" ref="H1056:K1056" si="841">IFERROR(B1056/SUM(B1047:B1057)*100,"")</f>
        <v>0</v>
      </c>
      <c r="I1056" s="69">
        <f t="shared" si="841"/>
        <v>0</v>
      </c>
      <c r="J1056" s="69">
        <f t="shared" si="841"/>
        <v>3.5714285714285712</v>
      </c>
      <c r="K1056" s="69">
        <f t="shared" si="841"/>
        <v>5.8823529411764701</v>
      </c>
      <c r="L1056" s="69">
        <f>IFERROR(F1056/SUM(F1047:F1057)*100,"")</f>
        <v>6.666666666666667</v>
      </c>
      <c r="M1056" s="69" t="str">
        <f>IFERROR(G1056/SUM(G1047:G1057)*100,"")</f>
        <v/>
      </c>
    </row>
    <row r="1057" spans="1:13" ht="12" customHeight="1" x14ac:dyDescent="0.15">
      <c r="A1057" s="50" t="s">
        <v>190</v>
      </c>
      <c r="B1057" s="53">
        <v>6</v>
      </c>
      <c r="C1057" s="53">
        <v>9</v>
      </c>
      <c r="D1057" s="53">
        <v>7</v>
      </c>
      <c r="E1057" s="53">
        <v>10</v>
      </c>
      <c r="F1057" s="53">
        <v>10</v>
      </c>
      <c r="G1057" s="59"/>
      <c r="H1057" s="69">
        <f t="shared" ref="H1057:K1057" si="842">IFERROR(B1057/SUM(B1047:B1057)*100,"")</f>
        <v>20</v>
      </c>
      <c r="I1057" s="69">
        <f t="shared" si="842"/>
        <v>32.142857142857146</v>
      </c>
      <c r="J1057" s="69">
        <f t="shared" si="842"/>
        <v>25</v>
      </c>
      <c r="K1057" s="69">
        <f t="shared" si="842"/>
        <v>29.411764705882355</v>
      </c>
      <c r="L1057" s="69">
        <f>IFERROR(F1057/SUM(F1047:F1057)*100,"")</f>
        <v>33.333333333333329</v>
      </c>
      <c r="M1057" s="69" t="str">
        <f>IFERROR(G1057/SUM(G1047:G1057)*100,"")</f>
        <v/>
      </c>
    </row>
    <row r="1058" spans="1:13" s="6" customFormat="1" x14ac:dyDescent="0.15">
      <c r="B1058" s="44"/>
      <c r="C1058" s="44"/>
      <c r="D1058" s="44"/>
      <c r="E1058" s="44"/>
      <c r="F1058" s="44"/>
      <c r="G1058" s="44"/>
    </row>
    <row r="1059" spans="1:13" ht="12" customHeight="1" x14ac:dyDescent="0.15">
      <c r="A1059" s="6"/>
      <c r="B1059" s="99"/>
      <c r="C1059" s="100"/>
      <c r="D1059" s="100" t="s">
        <v>178</v>
      </c>
      <c r="E1059" s="100"/>
      <c r="F1059" s="100"/>
      <c r="G1059" s="101"/>
      <c r="H1059" s="99"/>
      <c r="I1059" s="100"/>
      <c r="J1059" s="100" t="s">
        <v>179</v>
      </c>
      <c r="K1059" s="100"/>
      <c r="L1059" s="100"/>
      <c r="M1059" s="101"/>
    </row>
    <row r="1060" spans="1:13" ht="12" customHeight="1" x14ac:dyDescent="0.15">
      <c r="A1060" s="6"/>
      <c r="B1060" s="2" t="s">
        <v>33</v>
      </c>
      <c r="C1060" s="2" t="s">
        <v>34</v>
      </c>
      <c r="D1060" s="2" t="s">
        <v>35</v>
      </c>
      <c r="E1060" s="2" t="s">
        <v>36</v>
      </c>
      <c r="F1060" s="2" t="s">
        <v>37</v>
      </c>
      <c r="G1060" s="2" t="s">
        <v>38</v>
      </c>
      <c r="H1060" s="2" t="s">
        <v>33</v>
      </c>
      <c r="I1060" s="2" t="s">
        <v>34</v>
      </c>
      <c r="J1060" s="2" t="s">
        <v>35</v>
      </c>
      <c r="K1060" s="2" t="s">
        <v>36</v>
      </c>
      <c r="L1060" s="2" t="s">
        <v>37</v>
      </c>
      <c r="M1060" s="2" t="s">
        <v>37</v>
      </c>
    </row>
    <row r="1061" spans="1:13" ht="9.75" customHeight="1" x14ac:dyDescent="0.15">
      <c r="A1061" s="48" t="s">
        <v>145</v>
      </c>
      <c r="B1061" s="49"/>
      <c r="C1061" s="49"/>
      <c r="D1061" s="49"/>
      <c r="E1061" s="49"/>
      <c r="F1061" s="49"/>
      <c r="G1061" s="49"/>
      <c r="H1061" s="5"/>
      <c r="I1061" s="5"/>
      <c r="J1061" s="5"/>
      <c r="K1061" s="5"/>
      <c r="L1061" s="5"/>
      <c r="M1061" s="13"/>
    </row>
    <row r="1062" spans="1:13" ht="11.25" customHeight="1" x14ac:dyDescent="0.15">
      <c r="A1062" s="90" t="s">
        <v>181</v>
      </c>
      <c r="B1062" s="91">
        <v>1</v>
      </c>
      <c r="C1062" s="91">
        <v>1</v>
      </c>
      <c r="D1062" s="91">
        <v>1</v>
      </c>
      <c r="E1062" s="91">
        <v>1</v>
      </c>
      <c r="F1062" s="91">
        <v>1</v>
      </c>
      <c r="G1062" s="92"/>
      <c r="H1062" s="69">
        <f t="shared" ref="H1062:K1062" si="843">IFERROR(B1062/SUM(B1062:B1072)*100,"")</f>
        <v>3.5714285714285712</v>
      </c>
      <c r="I1062" s="69">
        <f t="shared" si="843"/>
        <v>4.5454545454545459</v>
      </c>
      <c r="J1062" s="69">
        <f t="shared" si="843"/>
        <v>3.5714285714285712</v>
      </c>
      <c r="K1062" s="69">
        <f t="shared" si="843"/>
        <v>3.3333333333333335</v>
      </c>
      <c r="L1062" s="69">
        <f>IFERROR(F1062/SUM(F1062:F1072)*100,"")</f>
        <v>3.7037037037037033</v>
      </c>
      <c r="M1062" s="69" t="str">
        <f>IFERROR(G1062/SUM(G1062:G1072)*100,"")</f>
        <v/>
      </c>
    </row>
    <row r="1063" spans="1:13" ht="11.25" customHeight="1" x14ac:dyDescent="0.15">
      <c r="A1063" s="50" t="s">
        <v>182</v>
      </c>
      <c r="B1063" s="53">
        <v>5</v>
      </c>
      <c r="C1063" s="53">
        <v>3</v>
      </c>
      <c r="D1063" s="53">
        <v>3</v>
      </c>
      <c r="E1063" s="53">
        <v>3</v>
      </c>
      <c r="F1063" s="53">
        <v>2</v>
      </c>
      <c r="G1063" s="59"/>
      <c r="H1063" s="69">
        <f t="shared" ref="H1063:K1063" si="844">IFERROR(B1063/SUM(B1062:B1072)*100,"")</f>
        <v>17.857142857142858</v>
      </c>
      <c r="I1063" s="69">
        <f t="shared" si="844"/>
        <v>13.636363636363635</v>
      </c>
      <c r="J1063" s="69">
        <f t="shared" si="844"/>
        <v>10.714285714285714</v>
      </c>
      <c r="K1063" s="69">
        <f t="shared" si="844"/>
        <v>10</v>
      </c>
      <c r="L1063" s="69">
        <f>IFERROR(F1063/SUM(F1062:F1072)*100,"")</f>
        <v>7.4074074074074066</v>
      </c>
      <c r="M1063" s="69" t="str">
        <f>IFERROR(G1063/SUM(G1062:G1072)*100,"")</f>
        <v/>
      </c>
    </row>
    <row r="1064" spans="1:13" ht="11.25" customHeight="1" x14ac:dyDescent="0.15">
      <c r="A1064" s="50" t="s">
        <v>184</v>
      </c>
      <c r="B1064" s="53">
        <v>1</v>
      </c>
      <c r="C1064" s="53"/>
      <c r="D1064" s="53"/>
      <c r="E1064" s="53"/>
      <c r="F1064" s="53"/>
      <c r="G1064" s="59"/>
      <c r="H1064" s="69">
        <f t="shared" ref="H1064:K1064" si="845">IFERROR(B1064/SUM(B1062:B1072)*100,"")</f>
        <v>3.5714285714285712</v>
      </c>
      <c r="I1064" s="69">
        <f t="shared" si="845"/>
        <v>0</v>
      </c>
      <c r="J1064" s="69">
        <f t="shared" si="845"/>
        <v>0</v>
      </c>
      <c r="K1064" s="69">
        <f t="shared" si="845"/>
        <v>0</v>
      </c>
      <c r="L1064" s="69">
        <f>IFERROR(F1064/SUM(F1062:F1072)*100,"")</f>
        <v>0</v>
      </c>
      <c r="M1064" s="69" t="str">
        <f>IFERROR(G1064/SUM(G1062:G1072)*100,"")</f>
        <v/>
      </c>
    </row>
    <row r="1065" spans="1:13" ht="11.25" customHeight="1" x14ac:dyDescent="0.15">
      <c r="A1065" s="50" t="s">
        <v>195</v>
      </c>
      <c r="B1065" s="53"/>
      <c r="C1065" s="53"/>
      <c r="D1065" s="53">
        <v>1</v>
      </c>
      <c r="E1065" s="53"/>
      <c r="F1065" s="53"/>
      <c r="G1065" s="59"/>
      <c r="H1065" s="69">
        <f t="shared" ref="H1065:K1065" si="846">IFERROR(B1065/SUM(B1062:B1072)*100,"")</f>
        <v>0</v>
      </c>
      <c r="I1065" s="69">
        <f t="shared" si="846"/>
        <v>0</v>
      </c>
      <c r="J1065" s="69">
        <f t="shared" si="846"/>
        <v>3.5714285714285712</v>
      </c>
      <c r="K1065" s="69">
        <f t="shared" si="846"/>
        <v>0</v>
      </c>
      <c r="L1065" s="69">
        <f>IFERROR(F1065/SUM(F1062:F1072)*100,"")</f>
        <v>0</v>
      </c>
      <c r="M1065" s="69" t="str">
        <f>IFERROR(G1065/SUM(G1062:G1072)*100,"")</f>
        <v/>
      </c>
    </row>
    <row r="1066" spans="1:13" ht="11.25" customHeight="1" x14ac:dyDescent="0.15">
      <c r="A1066" s="50" t="s">
        <v>194</v>
      </c>
      <c r="B1066" s="53">
        <v>1</v>
      </c>
      <c r="C1066" s="53"/>
      <c r="D1066" s="53"/>
      <c r="E1066" s="53"/>
      <c r="F1066" s="53"/>
      <c r="G1066" s="59"/>
      <c r="H1066" s="69">
        <f t="shared" ref="H1066:K1066" si="847">IFERROR(B1066/SUM(B1062:B1072)*100,"")</f>
        <v>3.5714285714285712</v>
      </c>
      <c r="I1066" s="69">
        <f t="shared" si="847"/>
        <v>0</v>
      </c>
      <c r="J1066" s="69">
        <f t="shared" si="847"/>
        <v>0</v>
      </c>
      <c r="K1066" s="69">
        <f t="shared" si="847"/>
        <v>0</v>
      </c>
      <c r="L1066" s="69">
        <f>IFERROR(F1066/SUM(F1062:F1072)*100,"")</f>
        <v>0</v>
      </c>
      <c r="M1066" s="69" t="str">
        <f>IFERROR(G1066/SUM(G1062:G1072)*100,"")</f>
        <v/>
      </c>
    </row>
    <row r="1067" spans="1:13" ht="11.25" customHeight="1" x14ac:dyDescent="0.15">
      <c r="A1067" s="50" t="s">
        <v>185</v>
      </c>
      <c r="B1067" s="53">
        <v>4</v>
      </c>
      <c r="C1067" s="53">
        <v>3</v>
      </c>
      <c r="D1067" s="53">
        <v>3</v>
      </c>
      <c r="E1067" s="53">
        <v>3</v>
      </c>
      <c r="F1067" s="53">
        <v>3</v>
      </c>
      <c r="G1067" s="59"/>
      <c r="H1067" s="69">
        <f t="shared" ref="H1067:K1067" si="848">IFERROR(B1067/SUM(B1062:B1072)*100,"")</f>
        <v>14.285714285714285</v>
      </c>
      <c r="I1067" s="69">
        <f t="shared" si="848"/>
        <v>13.636363636363635</v>
      </c>
      <c r="J1067" s="69">
        <f t="shared" si="848"/>
        <v>10.714285714285714</v>
      </c>
      <c r="K1067" s="69">
        <f t="shared" si="848"/>
        <v>10</v>
      </c>
      <c r="L1067" s="69">
        <f>IFERROR(F1067/SUM(F1062:F1072)*100,"")</f>
        <v>11.111111111111111</v>
      </c>
      <c r="M1067" s="69" t="str">
        <f>IFERROR(G1067/SUM(G1062:G1072)*100,"")</f>
        <v/>
      </c>
    </row>
    <row r="1068" spans="1:13" ht="11.25" customHeight="1" x14ac:dyDescent="0.15">
      <c r="A1068" s="50" t="s">
        <v>186</v>
      </c>
      <c r="B1068" s="53">
        <v>1</v>
      </c>
      <c r="C1068" s="53"/>
      <c r="D1068" s="53">
        <v>2</v>
      </c>
      <c r="E1068" s="53">
        <v>5</v>
      </c>
      <c r="F1068" s="53">
        <v>2</v>
      </c>
      <c r="G1068" s="59"/>
      <c r="H1068" s="69">
        <f t="shared" ref="H1068:K1068" si="849">IFERROR(B1068/SUM(B1062:B1072)*100,"")</f>
        <v>3.5714285714285712</v>
      </c>
      <c r="I1068" s="69">
        <f t="shared" si="849"/>
        <v>0</v>
      </c>
      <c r="J1068" s="69">
        <f t="shared" si="849"/>
        <v>7.1428571428571423</v>
      </c>
      <c r="K1068" s="69">
        <f t="shared" si="849"/>
        <v>16.666666666666664</v>
      </c>
      <c r="L1068" s="69">
        <f>IFERROR(F1068/SUM(F1062:F1072)*100,"")</f>
        <v>7.4074074074074066</v>
      </c>
      <c r="M1068" s="69" t="str">
        <f>IFERROR(G1068/SUM(G1062:G1072)*100,"")</f>
        <v/>
      </c>
    </row>
    <row r="1069" spans="1:13" ht="11.25" customHeight="1" x14ac:dyDescent="0.15">
      <c r="A1069" s="50" t="s">
        <v>187</v>
      </c>
      <c r="B1069" s="53">
        <v>1</v>
      </c>
      <c r="C1069" s="53"/>
      <c r="D1069" s="53">
        <v>2</v>
      </c>
      <c r="E1069" s="53">
        <v>2</v>
      </c>
      <c r="F1069" s="53">
        <v>2</v>
      </c>
      <c r="G1069" s="59"/>
      <c r="H1069" s="69">
        <f t="shared" ref="H1069:K1069" si="850">IFERROR(B1069/SUM(B1062:B1072)*100,"")</f>
        <v>3.5714285714285712</v>
      </c>
      <c r="I1069" s="69">
        <f t="shared" si="850"/>
        <v>0</v>
      </c>
      <c r="J1069" s="69">
        <f t="shared" si="850"/>
        <v>7.1428571428571423</v>
      </c>
      <c r="K1069" s="69">
        <f t="shared" si="850"/>
        <v>6.666666666666667</v>
      </c>
      <c r="L1069" s="69">
        <f>IFERROR(F1069/SUM(F1062:F1072)*100,"")</f>
        <v>7.4074074074074066</v>
      </c>
      <c r="M1069" s="69" t="str">
        <f>IFERROR(G1069/SUM(G1062:G1072)*100,"")</f>
        <v/>
      </c>
    </row>
    <row r="1070" spans="1:13" ht="11.25" customHeight="1" x14ac:dyDescent="0.15">
      <c r="A1070" s="50" t="s">
        <v>188</v>
      </c>
      <c r="B1070" s="53">
        <v>6</v>
      </c>
      <c r="C1070" s="53">
        <v>6</v>
      </c>
      <c r="D1070" s="53">
        <v>5</v>
      </c>
      <c r="E1070" s="53">
        <v>6</v>
      </c>
      <c r="F1070" s="53">
        <v>4</v>
      </c>
      <c r="G1070" s="59"/>
      <c r="H1070" s="69">
        <f t="shared" ref="H1070:K1070" si="851">IFERROR(B1070/SUM(B1062:B1072)*100,"")</f>
        <v>21.428571428571427</v>
      </c>
      <c r="I1070" s="69">
        <f t="shared" si="851"/>
        <v>27.27272727272727</v>
      </c>
      <c r="J1070" s="69">
        <f t="shared" si="851"/>
        <v>17.857142857142858</v>
      </c>
      <c r="K1070" s="69">
        <f t="shared" si="851"/>
        <v>20</v>
      </c>
      <c r="L1070" s="69">
        <f>IFERROR(F1070/SUM(F1062:F1072)*100,"")</f>
        <v>14.814814814814813</v>
      </c>
      <c r="M1070" s="69" t="str">
        <f>IFERROR(G1070/SUM(G1062:G1072)*100,"")</f>
        <v/>
      </c>
    </row>
    <row r="1071" spans="1:13" ht="11.25" customHeight="1" x14ac:dyDescent="0.15">
      <c r="A1071" s="50" t="s">
        <v>189</v>
      </c>
      <c r="B1071" s="53"/>
      <c r="C1071" s="53"/>
      <c r="D1071" s="53">
        <v>2</v>
      </c>
      <c r="E1071" s="53">
        <v>1</v>
      </c>
      <c r="F1071" s="53">
        <v>3</v>
      </c>
      <c r="G1071" s="59"/>
      <c r="H1071" s="69">
        <f t="shared" ref="H1071:K1071" si="852">IFERROR(B1071/SUM(B1062:B1072)*100,"")</f>
        <v>0</v>
      </c>
      <c r="I1071" s="69">
        <f t="shared" si="852"/>
        <v>0</v>
      </c>
      <c r="J1071" s="69">
        <f t="shared" si="852"/>
        <v>7.1428571428571423</v>
      </c>
      <c r="K1071" s="69">
        <f t="shared" si="852"/>
        <v>3.3333333333333335</v>
      </c>
      <c r="L1071" s="69">
        <f>IFERROR(F1071/SUM(F1062:F1072)*100,"")</f>
        <v>11.111111111111111</v>
      </c>
      <c r="M1071" s="69" t="str">
        <f>IFERROR(G1071/SUM(G1062:G1072)*100,"")</f>
        <v/>
      </c>
    </row>
    <row r="1072" spans="1:13" ht="11.25" customHeight="1" x14ac:dyDescent="0.15">
      <c r="A1072" s="55" t="s">
        <v>190</v>
      </c>
      <c r="B1072" s="56">
        <v>8</v>
      </c>
      <c r="C1072" s="56">
        <v>9</v>
      </c>
      <c r="D1072" s="56">
        <v>9</v>
      </c>
      <c r="E1072" s="56">
        <v>9</v>
      </c>
      <c r="F1072" s="56">
        <v>10</v>
      </c>
      <c r="G1072" s="60"/>
      <c r="H1072" s="69">
        <f t="shared" ref="H1072:K1072" si="853">IFERROR(B1072/SUM(B1062:B1072)*100,"")</f>
        <v>28.571428571428569</v>
      </c>
      <c r="I1072" s="69">
        <f t="shared" si="853"/>
        <v>40.909090909090914</v>
      </c>
      <c r="J1072" s="69">
        <f t="shared" si="853"/>
        <v>32.142857142857146</v>
      </c>
      <c r="K1072" s="69">
        <f t="shared" si="853"/>
        <v>30</v>
      </c>
      <c r="L1072" s="69">
        <f>IFERROR(F1072/SUM(F1062:F1072)*100,"")</f>
        <v>37.037037037037038</v>
      </c>
      <c r="M1072" s="69" t="str">
        <f>IFERROR(G1072/SUM(G1062:G1072)*100,"")</f>
        <v/>
      </c>
    </row>
    <row r="1073" spans="1:13" ht="9.75" customHeight="1" x14ac:dyDescent="0.15">
      <c r="A1073" s="48" t="s">
        <v>146</v>
      </c>
      <c r="B1073" s="49"/>
      <c r="C1073" s="49"/>
      <c r="D1073" s="49"/>
      <c r="E1073" s="49"/>
      <c r="F1073" s="49"/>
      <c r="G1073" s="49"/>
      <c r="H1073" s="5"/>
      <c r="I1073" s="5"/>
      <c r="J1073" s="5"/>
      <c r="K1073" s="5"/>
      <c r="L1073" s="5"/>
      <c r="M1073" s="13"/>
    </row>
    <row r="1074" spans="1:13" ht="12" customHeight="1" x14ac:dyDescent="0.15">
      <c r="A1074" s="90" t="s">
        <v>181</v>
      </c>
      <c r="B1074" s="91">
        <v>1</v>
      </c>
      <c r="C1074" s="91">
        <v>1</v>
      </c>
      <c r="D1074" s="91">
        <v>1</v>
      </c>
      <c r="E1074" s="91">
        <v>1</v>
      </c>
      <c r="F1074" s="91">
        <v>1</v>
      </c>
      <c r="G1074" s="92"/>
      <c r="H1074" s="69">
        <f t="shared" ref="H1074:K1074" si="854">IFERROR(B1074/SUM(B1074:B1083)*100,"")</f>
        <v>4.1666666666666661</v>
      </c>
      <c r="I1074" s="69">
        <f t="shared" si="854"/>
        <v>4.5454545454545459</v>
      </c>
      <c r="J1074" s="69">
        <f t="shared" si="854"/>
        <v>3.8461538461538463</v>
      </c>
      <c r="K1074" s="69">
        <f t="shared" si="854"/>
        <v>3.5714285714285712</v>
      </c>
      <c r="L1074" s="69">
        <f>IFERROR(F1074/SUM(F1074:F1083)*100,"")</f>
        <v>3.8461538461538463</v>
      </c>
      <c r="M1074" s="69" t="str">
        <f>IFERROR(G1074/SUM(G1074:G1083)*100,"")</f>
        <v/>
      </c>
    </row>
    <row r="1075" spans="1:13" ht="12" customHeight="1" x14ac:dyDescent="0.15">
      <c r="A1075" s="50" t="s">
        <v>182</v>
      </c>
      <c r="B1075" s="53">
        <v>3</v>
      </c>
      <c r="C1075" s="53">
        <v>3</v>
      </c>
      <c r="D1075" s="53">
        <v>2</v>
      </c>
      <c r="E1075" s="53">
        <v>2</v>
      </c>
      <c r="F1075" s="53">
        <v>2</v>
      </c>
      <c r="G1075" s="59"/>
      <c r="H1075" s="69">
        <f t="shared" ref="H1075:K1075" si="855">IFERROR(B1075/SUM(B1074:B1083)*100,"")</f>
        <v>12.5</v>
      </c>
      <c r="I1075" s="69">
        <f t="shared" si="855"/>
        <v>13.636363636363635</v>
      </c>
      <c r="J1075" s="69">
        <f t="shared" si="855"/>
        <v>7.6923076923076925</v>
      </c>
      <c r="K1075" s="69">
        <f t="shared" si="855"/>
        <v>7.1428571428571423</v>
      </c>
      <c r="L1075" s="69">
        <f>IFERROR(F1075/SUM(F1074:F1083)*100,"")</f>
        <v>7.6923076923076925</v>
      </c>
      <c r="M1075" s="69" t="str">
        <f>IFERROR(G1075/SUM(G1074:G1083)*100,"")</f>
        <v/>
      </c>
    </row>
    <row r="1076" spans="1:13" ht="12" customHeight="1" x14ac:dyDescent="0.15">
      <c r="A1076" s="50" t="s">
        <v>184</v>
      </c>
      <c r="B1076" s="53">
        <v>1</v>
      </c>
      <c r="C1076" s="53"/>
      <c r="D1076" s="53"/>
      <c r="E1076" s="53"/>
      <c r="F1076" s="53"/>
      <c r="G1076" s="59"/>
      <c r="H1076" s="69">
        <f t="shared" ref="H1076:K1076" si="856">IFERROR(B1076/SUM(B1074:B1083)*100,"")</f>
        <v>4.1666666666666661</v>
      </c>
      <c r="I1076" s="69">
        <f t="shared" si="856"/>
        <v>0</v>
      </c>
      <c r="J1076" s="69">
        <f t="shared" si="856"/>
        <v>0</v>
      </c>
      <c r="K1076" s="69">
        <f t="shared" si="856"/>
        <v>0</v>
      </c>
      <c r="L1076" s="69">
        <f>IFERROR(F1076/SUM(F1074:F1083)*100,"")</f>
        <v>0</v>
      </c>
      <c r="M1076" s="69" t="str">
        <f>IFERROR(G1076/SUM(G1074:G1083)*100,"")</f>
        <v/>
      </c>
    </row>
    <row r="1077" spans="1:13" ht="12" customHeight="1" x14ac:dyDescent="0.15">
      <c r="A1077" s="50" t="s">
        <v>195</v>
      </c>
      <c r="B1077" s="53">
        <v>4</v>
      </c>
      <c r="C1077" s="53"/>
      <c r="D1077" s="53">
        <v>3</v>
      </c>
      <c r="E1077" s="53">
        <v>2</v>
      </c>
      <c r="F1077" s="53"/>
      <c r="G1077" s="59"/>
      <c r="H1077" s="69">
        <f t="shared" ref="H1077:K1077" si="857">IFERROR(B1077/SUM(B1074:B1083)*100,"")</f>
        <v>16.666666666666664</v>
      </c>
      <c r="I1077" s="69">
        <f t="shared" si="857"/>
        <v>0</v>
      </c>
      <c r="J1077" s="69">
        <f t="shared" si="857"/>
        <v>11.538461538461538</v>
      </c>
      <c r="K1077" s="69">
        <f t="shared" si="857"/>
        <v>7.1428571428571423</v>
      </c>
      <c r="L1077" s="69">
        <f>IFERROR(F1077/SUM(F1074:F1083)*100,"")</f>
        <v>0</v>
      </c>
      <c r="M1077" s="69" t="str">
        <f>IFERROR(G1077/SUM(G1074:G1083)*100,"")</f>
        <v/>
      </c>
    </row>
    <row r="1078" spans="1:13" ht="12" customHeight="1" x14ac:dyDescent="0.15">
      <c r="A1078" s="50" t="s">
        <v>185</v>
      </c>
      <c r="B1078" s="53">
        <v>3</v>
      </c>
      <c r="C1078" s="53">
        <v>5</v>
      </c>
      <c r="D1078" s="53">
        <v>4</v>
      </c>
      <c r="E1078" s="53">
        <v>5</v>
      </c>
      <c r="F1078" s="53">
        <v>6</v>
      </c>
      <c r="G1078" s="59"/>
      <c r="H1078" s="69">
        <f t="shared" ref="H1078:K1078" si="858">IFERROR(B1078/SUM(B1074:B1083)*100,"")</f>
        <v>12.5</v>
      </c>
      <c r="I1078" s="69">
        <f t="shared" si="858"/>
        <v>22.727272727272727</v>
      </c>
      <c r="J1078" s="69">
        <f t="shared" si="858"/>
        <v>15.384615384615385</v>
      </c>
      <c r="K1078" s="69">
        <f t="shared" si="858"/>
        <v>17.857142857142858</v>
      </c>
      <c r="L1078" s="69">
        <f>IFERROR(F1078/SUM(F1074:F1083)*100,"")</f>
        <v>23.076923076923077</v>
      </c>
      <c r="M1078" s="69" t="str">
        <f>IFERROR(G1078/SUM(G1074:G1083)*100,"")</f>
        <v/>
      </c>
    </row>
    <row r="1079" spans="1:13" ht="12" customHeight="1" x14ac:dyDescent="0.15">
      <c r="A1079" s="50" t="s">
        <v>186</v>
      </c>
      <c r="B1079" s="53">
        <v>1</v>
      </c>
      <c r="C1079" s="53">
        <v>1</v>
      </c>
      <c r="D1079" s="53">
        <v>2</v>
      </c>
      <c r="E1079" s="53">
        <v>2</v>
      </c>
      <c r="F1079" s="53"/>
      <c r="G1079" s="59"/>
      <c r="H1079" s="69">
        <f t="shared" ref="H1079:K1079" si="859">IFERROR(B1079/SUM(B1074:B1083)*100,"")</f>
        <v>4.1666666666666661</v>
      </c>
      <c r="I1079" s="69">
        <f t="shared" si="859"/>
        <v>4.5454545454545459</v>
      </c>
      <c r="J1079" s="69">
        <f t="shared" si="859"/>
        <v>7.6923076923076925</v>
      </c>
      <c r="K1079" s="69">
        <f t="shared" si="859"/>
        <v>7.1428571428571423</v>
      </c>
      <c r="L1079" s="69">
        <f>IFERROR(F1079/SUM(F1074:F1083)*100,"")</f>
        <v>0</v>
      </c>
      <c r="M1079" s="69" t="str">
        <f>IFERROR(G1079/SUM(G1074:G1083)*100,"")</f>
        <v/>
      </c>
    </row>
    <row r="1080" spans="1:13" ht="12" customHeight="1" x14ac:dyDescent="0.15">
      <c r="A1080" s="50" t="s">
        <v>187</v>
      </c>
      <c r="B1080" s="53">
        <v>1</v>
      </c>
      <c r="C1080" s="53"/>
      <c r="D1080" s="53">
        <v>2</v>
      </c>
      <c r="E1080" s="53">
        <v>2</v>
      </c>
      <c r="F1080" s="53">
        <v>2</v>
      </c>
      <c r="G1080" s="59"/>
      <c r="H1080" s="69">
        <f t="shared" ref="H1080:K1080" si="860">IFERROR(B1080/SUM(B1074:B1083)*100,"")</f>
        <v>4.1666666666666661</v>
      </c>
      <c r="I1080" s="69">
        <f t="shared" si="860"/>
        <v>0</v>
      </c>
      <c r="J1080" s="69">
        <f t="shared" si="860"/>
        <v>7.6923076923076925</v>
      </c>
      <c r="K1080" s="69">
        <f t="shared" si="860"/>
        <v>7.1428571428571423</v>
      </c>
      <c r="L1080" s="69">
        <f>IFERROR(F1080/SUM(F1074:F1083)*100,"")</f>
        <v>7.6923076923076925</v>
      </c>
      <c r="M1080" s="69" t="str">
        <f>IFERROR(G1080/SUM(G1074:G1083)*100,"")</f>
        <v/>
      </c>
    </row>
    <row r="1081" spans="1:13" ht="12" customHeight="1" x14ac:dyDescent="0.15">
      <c r="A1081" s="50" t="s">
        <v>188</v>
      </c>
      <c r="B1081" s="53">
        <v>5</v>
      </c>
      <c r="C1081" s="53">
        <v>5</v>
      </c>
      <c r="D1081" s="53">
        <v>5</v>
      </c>
      <c r="E1081" s="53">
        <v>5</v>
      </c>
      <c r="F1081" s="53">
        <v>4</v>
      </c>
      <c r="G1081" s="59"/>
      <c r="H1081" s="69">
        <f t="shared" ref="H1081:K1081" si="861">IFERROR(B1081/SUM(B1074:B1083)*100,"")</f>
        <v>20.833333333333336</v>
      </c>
      <c r="I1081" s="69">
        <f t="shared" si="861"/>
        <v>22.727272727272727</v>
      </c>
      <c r="J1081" s="69">
        <f t="shared" si="861"/>
        <v>19.230769230769234</v>
      </c>
      <c r="K1081" s="69">
        <f t="shared" si="861"/>
        <v>17.857142857142858</v>
      </c>
      <c r="L1081" s="69">
        <f>IFERROR(F1081/SUM(F1074:F1083)*100,"")</f>
        <v>15.384615384615385</v>
      </c>
      <c r="M1081" s="69" t="str">
        <f>IFERROR(G1081/SUM(G1074:G1083)*100,"")</f>
        <v/>
      </c>
    </row>
    <row r="1082" spans="1:13" ht="12" customHeight="1" x14ac:dyDescent="0.15">
      <c r="A1082" s="50" t="s">
        <v>193</v>
      </c>
      <c r="B1082" s="53"/>
      <c r="C1082" s="53"/>
      <c r="D1082" s="53"/>
      <c r="E1082" s="53"/>
      <c r="F1082" s="53">
        <v>1</v>
      </c>
      <c r="G1082" s="59"/>
      <c r="H1082" s="69">
        <f t="shared" ref="H1082:K1082" si="862">IFERROR(B1082/SUM(B1074:B1083)*100,"")</f>
        <v>0</v>
      </c>
      <c r="I1082" s="69">
        <f t="shared" si="862"/>
        <v>0</v>
      </c>
      <c r="J1082" s="69">
        <f t="shared" si="862"/>
        <v>0</v>
      </c>
      <c r="K1082" s="69">
        <f t="shared" si="862"/>
        <v>0</v>
      </c>
      <c r="L1082" s="69">
        <f>IFERROR(F1082/SUM(F1074:F1083)*100,"")</f>
        <v>3.8461538461538463</v>
      </c>
      <c r="M1082" s="69" t="str">
        <f>IFERROR(G1082/SUM(G1074:G1083)*100,"")</f>
        <v/>
      </c>
    </row>
    <row r="1083" spans="1:13" ht="12" customHeight="1" x14ac:dyDescent="0.15">
      <c r="A1083" s="50" t="s">
        <v>190</v>
      </c>
      <c r="B1083" s="53">
        <v>5</v>
      </c>
      <c r="C1083" s="53">
        <v>7</v>
      </c>
      <c r="D1083" s="53">
        <v>7</v>
      </c>
      <c r="E1083" s="53">
        <v>9</v>
      </c>
      <c r="F1083" s="53">
        <v>10</v>
      </c>
      <c r="G1083" s="59"/>
      <c r="H1083" s="69">
        <f t="shared" ref="H1083:K1083" si="863">IFERROR(B1083/SUM(B1074:B1083)*100,"")</f>
        <v>20.833333333333336</v>
      </c>
      <c r="I1083" s="69">
        <f t="shared" si="863"/>
        <v>31.818181818181817</v>
      </c>
      <c r="J1083" s="69">
        <f t="shared" si="863"/>
        <v>26.923076923076923</v>
      </c>
      <c r="K1083" s="69">
        <f t="shared" si="863"/>
        <v>32.142857142857146</v>
      </c>
      <c r="L1083" s="69">
        <f>IFERROR(F1083/SUM(F1074:F1083)*100,"")</f>
        <v>38.461538461538467</v>
      </c>
      <c r="M1083" s="69" t="str">
        <f>IFERROR(G1083/SUM(G1074:G1083)*100,"")</f>
        <v/>
      </c>
    </row>
    <row r="1084" spans="1:13" ht="9.75" customHeight="1" x14ac:dyDescent="0.15">
      <c r="A1084" s="48" t="s">
        <v>147</v>
      </c>
      <c r="B1084" s="49"/>
      <c r="C1084" s="49"/>
      <c r="D1084" s="49"/>
      <c r="E1084" s="49"/>
      <c r="F1084" s="49"/>
      <c r="G1084" s="49"/>
      <c r="H1084" s="5"/>
      <c r="I1084" s="5"/>
      <c r="J1084" s="5"/>
      <c r="K1084" s="5"/>
      <c r="L1084" s="5"/>
      <c r="M1084" s="13"/>
    </row>
    <row r="1085" spans="1:13" ht="12" customHeight="1" x14ac:dyDescent="0.15">
      <c r="A1085" s="90" t="s">
        <v>181</v>
      </c>
      <c r="B1085" s="91">
        <v>1</v>
      </c>
      <c r="C1085" s="91">
        <v>1</v>
      </c>
      <c r="D1085" s="91">
        <v>1</v>
      </c>
      <c r="E1085" s="91">
        <v>1</v>
      </c>
      <c r="F1085" s="91">
        <v>1</v>
      </c>
      <c r="G1085" s="92"/>
      <c r="H1085" s="69">
        <f t="shared" ref="H1085:K1085" si="864">IFERROR(B1085/SUM(B1085:B1094)*100,"")</f>
        <v>3.3333333333333335</v>
      </c>
      <c r="I1085" s="69">
        <f t="shared" si="864"/>
        <v>4.3478260869565215</v>
      </c>
      <c r="J1085" s="69">
        <f t="shared" si="864"/>
        <v>3.5714285714285712</v>
      </c>
      <c r="K1085" s="69">
        <f t="shared" si="864"/>
        <v>3.5714285714285712</v>
      </c>
      <c r="L1085" s="69">
        <f>IFERROR(F1085/SUM(F1085:F1094)*100,"")</f>
        <v>3.5714285714285712</v>
      </c>
      <c r="M1085" s="69" t="str">
        <f>IFERROR(G1085/SUM(G1085:G1094)*100,"")</f>
        <v/>
      </c>
    </row>
    <row r="1086" spans="1:13" ht="12" customHeight="1" x14ac:dyDescent="0.15">
      <c r="A1086" s="50" t="s">
        <v>182</v>
      </c>
      <c r="B1086" s="53">
        <v>3</v>
      </c>
      <c r="C1086" s="53">
        <v>3</v>
      </c>
      <c r="D1086" s="53">
        <v>2</v>
      </c>
      <c r="E1086" s="53">
        <v>1</v>
      </c>
      <c r="F1086" s="53">
        <v>1</v>
      </c>
      <c r="G1086" s="59"/>
      <c r="H1086" s="69">
        <f t="shared" ref="H1086:K1086" si="865">IFERROR(B1086/SUM(B1085:B1094)*100,"")</f>
        <v>10</v>
      </c>
      <c r="I1086" s="69">
        <f t="shared" si="865"/>
        <v>13.043478260869565</v>
      </c>
      <c r="J1086" s="69">
        <f t="shared" si="865"/>
        <v>7.1428571428571423</v>
      </c>
      <c r="K1086" s="69">
        <f t="shared" si="865"/>
        <v>3.5714285714285712</v>
      </c>
      <c r="L1086" s="69">
        <f>IFERROR(F1086/SUM(F1085:F1094)*100,"")</f>
        <v>3.5714285714285712</v>
      </c>
      <c r="M1086" s="69" t="str">
        <f>IFERROR(G1086/SUM(G1085:G1094)*100,"")</f>
        <v/>
      </c>
    </row>
    <row r="1087" spans="1:13" ht="12" customHeight="1" x14ac:dyDescent="0.15">
      <c r="A1087" s="50" t="s">
        <v>184</v>
      </c>
      <c r="B1087" s="53">
        <v>1</v>
      </c>
      <c r="C1087" s="53"/>
      <c r="D1087" s="53"/>
      <c r="E1087" s="53"/>
      <c r="F1087" s="53"/>
      <c r="G1087" s="59"/>
      <c r="H1087" s="69">
        <f t="shared" ref="H1087:K1087" si="866">IFERROR(B1087/SUM(B1085:B1094)*100,"")</f>
        <v>3.3333333333333335</v>
      </c>
      <c r="I1087" s="69">
        <f t="shared" si="866"/>
        <v>0</v>
      </c>
      <c r="J1087" s="69">
        <f t="shared" si="866"/>
        <v>0</v>
      </c>
      <c r="K1087" s="69">
        <f t="shared" si="866"/>
        <v>0</v>
      </c>
      <c r="L1087" s="69">
        <f>IFERROR(F1087/SUM(F1085:F1094)*100,"")</f>
        <v>0</v>
      </c>
      <c r="M1087" s="69" t="str">
        <f>IFERROR(G1087/SUM(G1085:G1094)*100,"")</f>
        <v/>
      </c>
    </row>
    <row r="1088" spans="1:13" ht="12" customHeight="1" x14ac:dyDescent="0.15">
      <c r="A1088" s="50" t="s">
        <v>195</v>
      </c>
      <c r="B1088" s="53">
        <v>4</v>
      </c>
      <c r="C1088" s="53"/>
      <c r="D1088" s="53">
        <v>4</v>
      </c>
      <c r="E1088" s="53">
        <v>4</v>
      </c>
      <c r="F1088" s="53"/>
      <c r="G1088" s="59"/>
      <c r="H1088" s="69">
        <f t="shared" ref="H1088:K1088" si="867">IFERROR(B1088/SUM(B1085:B1094)*100,"")</f>
        <v>13.333333333333334</v>
      </c>
      <c r="I1088" s="69">
        <f t="shared" si="867"/>
        <v>0</v>
      </c>
      <c r="J1088" s="69">
        <f t="shared" si="867"/>
        <v>14.285714285714285</v>
      </c>
      <c r="K1088" s="69">
        <f t="shared" si="867"/>
        <v>14.285714285714285</v>
      </c>
      <c r="L1088" s="69">
        <f>IFERROR(F1088/SUM(F1085:F1094)*100,"")</f>
        <v>0</v>
      </c>
      <c r="M1088" s="69" t="str">
        <f>IFERROR(G1088/SUM(G1085:G1094)*100,"")</f>
        <v/>
      </c>
    </row>
    <row r="1089" spans="1:13" ht="12" customHeight="1" x14ac:dyDescent="0.15">
      <c r="A1089" s="50" t="s">
        <v>185</v>
      </c>
      <c r="B1089" s="53">
        <v>4</v>
      </c>
      <c r="C1089" s="53">
        <v>3</v>
      </c>
      <c r="D1089" s="53">
        <v>3</v>
      </c>
      <c r="E1089" s="53">
        <v>4</v>
      </c>
      <c r="F1089" s="53">
        <v>4</v>
      </c>
      <c r="G1089" s="59"/>
      <c r="H1089" s="69">
        <f t="shared" ref="H1089:K1089" si="868">IFERROR(B1089/SUM(B1085:B1094)*100,"")</f>
        <v>13.333333333333334</v>
      </c>
      <c r="I1089" s="69">
        <f t="shared" si="868"/>
        <v>13.043478260869565</v>
      </c>
      <c r="J1089" s="69">
        <f t="shared" si="868"/>
        <v>10.714285714285714</v>
      </c>
      <c r="K1089" s="69">
        <f t="shared" si="868"/>
        <v>14.285714285714285</v>
      </c>
      <c r="L1089" s="69">
        <f>IFERROR(F1089/SUM(F1085:F1094)*100,"")</f>
        <v>14.285714285714285</v>
      </c>
      <c r="M1089" s="69" t="str">
        <f>IFERROR(G1089/SUM(G1085:G1094)*100,"")</f>
        <v/>
      </c>
    </row>
    <row r="1090" spans="1:13" ht="12" customHeight="1" x14ac:dyDescent="0.15">
      <c r="A1090" s="50" t="s">
        <v>186</v>
      </c>
      <c r="B1090" s="53">
        <v>1</v>
      </c>
      <c r="C1090" s="53"/>
      <c r="D1090" s="53">
        <v>2</v>
      </c>
      <c r="E1090" s="53">
        <v>2</v>
      </c>
      <c r="F1090" s="53">
        <v>1</v>
      </c>
      <c r="G1090" s="59"/>
      <c r="H1090" s="69">
        <f t="shared" ref="H1090:K1090" si="869">IFERROR(B1090/SUM(B1085:B1094)*100,"")</f>
        <v>3.3333333333333335</v>
      </c>
      <c r="I1090" s="69">
        <f t="shared" si="869"/>
        <v>0</v>
      </c>
      <c r="J1090" s="69">
        <f t="shared" si="869"/>
        <v>7.1428571428571423</v>
      </c>
      <c r="K1090" s="69">
        <f t="shared" si="869"/>
        <v>7.1428571428571423</v>
      </c>
      <c r="L1090" s="69">
        <f>IFERROR(F1090/SUM(F1085:F1094)*100,"")</f>
        <v>3.5714285714285712</v>
      </c>
      <c r="M1090" s="69" t="str">
        <f>IFERROR(G1090/SUM(G1085:G1094)*100,"")</f>
        <v/>
      </c>
    </row>
    <row r="1091" spans="1:13" ht="12" customHeight="1" x14ac:dyDescent="0.15">
      <c r="A1091" s="50" t="s">
        <v>187</v>
      </c>
      <c r="B1091" s="53">
        <v>3</v>
      </c>
      <c r="C1091" s="53">
        <v>2</v>
      </c>
      <c r="D1091" s="53">
        <v>2</v>
      </c>
      <c r="E1091" s="53">
        <v>2</v>
      </c>
      <c r="F1091" s="53">
        <v>2</v>
      </c>
      <c r="G1091" s="59"/>
      <c r="H1091" s="69">
        <f t="shared" ref="H1091:K1091" si="870">IFERROR(B1091/SUM(B1085:B1094)*100,"")</f>
        <v>10</v>
      </c>
      <c r="I1091" s="69">
        <f t="shared" si="870"/>
        <v>8.695652173913043</v>
      </c>
      <c r="J1091" s="69">
        <f t="shared" si="870"/>
        <v>7.1428571428571423</v>
      </c>
      <c r="K1091" s="69">
        <f t="shared" si="870"/>
        <v>7.1428571428571423</v>
      </c>
      <c r="L1091" s="69">
        <f>IFERROR(F1091/SUM(F1085:F1094)*100,"")</f>
        <v>7.1428571428571423</v>
      </c>
      <c r="M1091" s="69" t="str">
        <f>IFERROR(G1091/SUM(G1085:G1094)*100,"")</f>
        <v/>
      </c>
    </row>
    <row r="1092" spans="1:13" ht="12" customHeight="1" x14ac:dyDescent="0.15">
      <c r="A1092" s="50" t="s">
        <v>188</v>
      </c>
      <c r="B1092" s="53">
        <v>6</v>
      </c>
      <c r="C1092" s="53">
        <v>6</v>
      </c>
      <c r="D1092" s="53">
        <v>5</v>
      </c>
      <c r="E1092" s="53">
        <v>6</v>
      </c>
      <c r="F1092" s="53">
        <v>3</v>
      </c>
      <c r="G1092" s="59"/>
      <c r="H1092" s="69">
        <f t="shared" ref="H1092:K1092" si="871">IFERROR(B1092/SUM(B1085:B1094)*100,"")</f>
        <v>20</v>
      </c>
      <c r="I1092" s="69">
        <f t="shared" si="871"/>
        <v>26.086956521739129</v>
      </c>
      <c r="J1092" s="69">
        <f t="shared" si="871"/>
        <v>17.857142857142858</v>
      </c>
      <c r="K1092" s="69">
        <f t="shared" si="871"/>
        <v>21.428571428571427</v>
      </c>
      <c r="L1092" s="69">
        <f>IFERROR(F1092/SUM(F1085:F1094)*100,"")</f>
        <v>10.714285714285714</v>
      </c>
      <c r="M1092" s="69" t="str">
        <f>IFERROR(G1092/SUM(G1085:G1094)*100,"")</f>
        <v/>
      </c>
    </row>
    <row r="1093" spans="1:13" ht="12" customHeight="1" x14ac:dyDescent="0.15">
      <c r="A1093" s="50" t="s">
        <v>193</v>
      </c>
      <c r="B1093" s="53"/>
      <c r="C1093" s="53"/>
      <c r="D1093" s="53"/>
      <c r="E1093" s="53"/>
      <c r="F1093" s="53">
        <v>4</v>
      </c>
      <c r="G1093" s="59"/>
      <c r="H1093" s="69">
        <f t="shared" ref="H1093:K1093" si="872">IFERROR(B1093/SUM(B1085:B1094)*100,"")</f>
        <v>0</v>
      </c>
      <c r="I1093" s="69">
        <f t="shared" si="872"/>
        <v>0</v>
      </c>
      <c r="J1093" s="69">
        <f t="shared" si="872"/>
        <v>0</v>
      </c>
      <c r="K1093" s="69">
        <f t="shared" si="872"/>
        <v>0</v>
      </c>
      <c r="L1093" s="69">
        <f>IFERROR(F1093/SUM(F1085:F1094)*100,"")</f>
        <v>14.285714285714285</v>
      </c>
      <c r="M1093" s="69" t="str">
        <f>IFERROR(G1093/SUM(G1085:G1094)*100,"")</f>
        <v/>
      </c>
    </row>
    <row r="1094" spans="1:13" ht="12" customHeight="1" x14ac:dyDescent="0.15">
      <c r="A1094" s="50" t="s">
        <v>190</v>
      </c>
      <c r="B1094" s="53">
        <v>7</v>
      </c>
      <c r="C1094" s="53">
        <v>8</v>
      </c>
      <c r="D1094" s="53">
        <v>9</v>
      </c>
      <c r="E1094" s="53">
        <v>8</v>
      </c>
      <c r="F1094" s="53">
        <v>12</v>
      </c>
      <c r="G1094" s="59"/>
      <c r="H1094" s="69">
        <f t="shared" ref="H1094:K1094" si="873">IFERROR(B1094/SUM(B1085:B1094)*100,"")</f>
        <v>23.333333333333332</v>
      </c>
      <c r="I1094" s="69">
        <f t="shared" si="873"/>
        <v>34.782608695652172</v>
      </c>
      <c r="J1094" s="69">
        <f t="shared" si="873"/>
        <v>32.142857142857146</v>
      </c>
      <c r="K1094" s="69">
        <f t="shared" si="873"/>
        <v>28.571428571428569</v>
      </c>
      <c r="L1094" s="69">
        <f>IFERROR(F1094/SUM(F1085:F1094)*100,"")</f>
        <v>42.857142857142854</v>
      </c>
      <c r="M1094" s="69" t="str">
        <f>IFERROR(G1094/SUM(G1085:G1094)*100,"")</f>
        <v/>
      </c>
    </row>
    <row r="1095" spans="1:13" s="6" customFormat="1" x14ac:dyDescent="0.15">
      <c r="B1095" s="44"/>
      <c r="C1095" s="44"/>
      <c r="D1095" s="44"/>
      <c r="E1095" s="44"/>
      <c r="F1095" s="44"/>
      <c r="G1095" s="44"/>
    </row>
    <row r="1096" spans="1:13" ht="12" customHeight="1" x14ac:dyDescent="0.15">
      <c r="A1096" s="6"/>
      <c r="B1096" s="99"/>
      <c r="C1096" s="100"/>
      <c r="D1096" s="100" t="s">
        <v>178</v>
      </c>
      <c r="E1096" s="100"/>
      <c r="F1096" s="100"/>
      <c r="G1096" s="101"/>
      <c r="H1096" s="99"/>
      <c r="I1096" s="100"/>
      <c r="J1096" s="100" t="s">
        <v>179</v>
      </c>
      <c r="K1096" s="100"/>
      <c r="L1096" s="100"/>
      <c r="M1096" s="101"/>
    </row>
    <row r="1097" spans="1:13" ht="12" customHeight="1" x14ac:dyDescent="0.15">
      <c r="A1097" s="6"/>
      <c r="B1097" s="2" t="s">
        <v>33</v>
      </c>
      <c r="C1097" s="2" t="s">
        <v>34</v>
      </c>
      <c r="D1097" s="2" t="s">
        <v>35</v>
      </c>
      <c r="E1097" s="2" t="s">
        <v>36</v>
      </c>
      <c r="F1097" s="2" t="s">
        <v>37</v>
      </c>
      <c r="G1097" s="2" t="s">
        <v>38</v>
      </c>
      <c r="H1097" s="2" t="s">
        <v>33</v>
      </c>
      <c r="I1097" s="2" t="s">
        <v>34</v>
      </c>
      <c r="J1097" s="2" t="s">
        <v>35</v>
      </c>
      <c r="K1097" s="2" t="s">
        <v>36</v>
      </c>
      <c r="L1097" s="2" t="s">
        <v>37</v>
      </c>
      <c r="M1097" s="2" t="s">
        <v>37</v>
      </c>
    </row>
    <row r="1098" spans="1:13" ht="12" customHeight="1" x14ac:dyDescent="0.15">
      <c r="A1098" s="48" t="s">
        <v>148</v>
      </c>
      <c r="B1098" s="49"/>
      <c r="C1098" s="49"/>
      <c r="D1098" s="49"/>
      <c r="E1098" s="49"/>
      <c r="F1098" s="49"/>
      <c r="G1098" s="49"/>
      <c r="H1098" s="5"/>
      <c r="I1098" s="5"/>
      <c r="J1098" s="5"/>
      <c r="K1098" s="5"/>
      <c r="L1098" s="5"/>
      <c r="M1098" s="13"/>
    </row>
    <row r="1099" spans="1:13" ht="12" customHeight="1" x14ac:dyDescent="0.15">
      <c r="A1099" s="90" t="s">
        <v>181</v>
      </c>
      <c r="B1099" s="91">
        <v>2</v>
      </c>
      <c r="C1099" s="91">
        <v>2</v>
      </c>
      <c r="D1099" s="91">
        <v>2</v>
      </c>
      <c r="E1099" s="91">
        <v>2</v>
      </c>
      <c r="F1099" s="91">
        <v>2</v>
      </c>
      <c r="G1099" s="92"/>
      <c r="H1099" s="69">
        <f t="shared" ref="H1099:K1099" si="874">IFERROR(B1099/SUM(B1099:B1106)*100,"")</f>
        <v>8.3333333333333321</v>
      </c>
      <c r="I1099" s="69">
        <f t="shared" si="874"/>
        <v>9.0909090909090917</v>
      </c>
      <c r="J1099" s="69">
        <f t="shared" si="874"/>
        <v>7.6923076923076925</v>
      </c>
      <c r="K1099" s="69">
        <f t="shared" si="874"/>
        <v>8</v>
      </c>
      <c r="L1099" s="69">
        <f>IFERROR(F1099/SUM(F1099:F1106)*100,"")</f>
        <v>8.695652173913043</v>
      </c>
      <c r="M1099" s="69" t="str">
        <f>IFERROR(G1099/SUM(G1099:G1106)*100,"")</f>
        <v/>
      </c>
    </row>
    <row r="1100" spans="1:13" ht="12" customHeight="1" x14ac:dyDescent="0.15">
      <c r="A1100" s="50" t="s">
        <v>182</v>
      </c>
      <c r="B1100" s="53">
        <v>3</v>
      </c>
      <c r="C1100" s="53">
        <v>3</v>
      </c>
      <c r="D1100" s="53">
        <v>2</v>
      </c>
      <c r="E1100" s="53">
        <v>1</v>
      </c>
      <c r="F1100" s="53">
        <v>1</v>
      </c>
      <c r="G1100" s="59"/>
      <c r="H1100" s="69">
        <f t="shared" ref="H1100:K1100" si="875">IFERROR(B1100/SUM(B1099:B1106)*100,"")</f>
        <v>12.5</v>
      </c>
      <c r="I1100" s="69">
        <f t="shared" si="875"/>
        <v>13.636363636363635</v>
      </c>
      <c r="J1100" s="69">
        <f t="shared" si="875"/>
        <v>7.6923076923076925</v>
      </c>
      <c r="K1100" s="69">
        <f t="shared" si="875"/>
        <v>4</v>
      </c>
      <c r="L1100" s="69">
        <f>IFERROR(F1100/SUM(F1099:F1106)*100,"")</f>
        <v>4.3478260869565215</v>
      </c>
      <c r="M1100" s="69" t="str">
        <f>IFERROR(G1100/SUM(G1099:G1106)*100,"")</f>
        <v/>
      </c>
    </row>
    <row r="1101" spans="1:13" ht="12" customHeight="1" x14ac:dyDescent="0.15">
      <c r="A1101" s="50" t="s">
        <v>184</v>
      </c>
      <c r="B1101" s="53">
        <v>1</v>
      </c>
      <c r="C1101" s="53"/>
      <c r="D1101" s="53"/>
      <c r="E1101" s="53"/>
      <c r="F1101" s="53"/>
      <c r="G1101" s="59"/>
      <c r="H1101" s="69">
        <f t="shared" ref="H1101:K1101" si="876">IFERROR(B1101/SUM(B1099:B1106)*100,"")</f>
        <v>4.1666666666666661</v>
      </c>
      <c r="I1101" s="69">
        <f t="shared" si="876"/>
        <v>0</v>
      </c>
      <c r="J1101" s="69">
        <f t="shared" si="876"/>
        <v>0</v>
      </c>
      <c r="K1101" s="69">
        <f t="shared" si="876"/>
        <v>0</v>
      </c>
      <c r="L1101" s="69">
        <f>IFERROR(F1101/SUM(F1099:F1106)*100,"")</f>
        <v>0</v>
      </c>
      <c r="M1101" s="69" t="str">
        <f>IFERROR(G1101/SUM(G1099:G1106)*100,"")</f>
        <v/>
      </c>
    </row>
    <row r="1102" spans="1:13" ht="12" customHeight="1" x14ac:dyDescent="0.15">
      <c r="A1102" s="50" t="s">
        <v>185</v>
      </c>
      <c r="B1102" s="53">
        <v>3</v>
      </c>
      <c r="C1102" s="53">
        <v>2</v>
      </c>
      <c r="D1102" s="53">
        <v>3</v>
      </c>
      <c r="E1102" s="53">
        <v>4</v>
      </c>
      <c r="F1102" s="53">
        <v>4</v>
      </c>
      <c r="G1102" s="59"/>
      <c r="H1102" s="69">
        <f t="shared" ref="H1102:K1102" si="877">IFERROR(B1102/SUM(B1099:B1106)*100,"")</f>
        <v>12.5</v>
      </c>
      <c r="I1102" s="69">
        <f t="shared" si="877"/>
        <v>9.0909090909090917</v>
      </c>
      <c r="J1102" s="69">
        <f t="shared" si="877"/>
        <v>11.538461538461538</v>
      </c>
      <c r="K1102" s="69">
        <f t="shared" si="877"/>
        <v>16</v>
      </c>
      <c r="L1102" s="69">
        <f>IFERROR(F1102/SUM(F1099:F1106)*100,"")</f>
        <v>17.391304347826086</v>
      </c>
      <c r="M1102" s="69" t="str">
        <f>IFERROR(G1102/SUM(G1099:G1106)*100,"")</f>
        <v/>
      </c>
    </row>
    <row r="1103" spans="1:13" ht="12" customHeight="1" x14ac:dyDescent="0.15">
      <c r="A1103" s="50" t="s">
        <v>186</v>
      </c>
      <c r="B1103" s="53">
        <v>2</v>
      </c>
      <c r="C1103" s="53">
        <v>1</v>
      </c>
      <c r="D1103" s="53">
        <v>3</v>
      </c>
      <c r="E1103" s="53">
        <v>1</v>
      </c>
      <c r="F1103" s="53"/>
      <c r="G1103" s="59"/>
      <c r="H1103" s="69">
        <f t="shared" ref="H1103:K1103" si="878">IFERROR(B1103/SUM(B1099:B1106)*100,"")</f>
        <v>8.3333333333333321</v>
      </c>
      <c r="I1103" s="69">
        <f t="shared" si="878"/>
        <v>4.5454545454545459</v>
      </c>
      <c r="J1103" s="69">
        <f t="shared" si="878"/>
        <v>11.538461538461538</v>
      </c>
      <c r="K1103" s="69">
        <f t="shared" si="878"/>
        <v>4</v>
      </c>
      <c r="L1103" s="69">
        <f>IFERROR(F1103/SUM(F1099:F1106)*100,"")</f>
        <v>0</v>
      </c>
      <c r="M1103" s="69" t="str">
        <f>IFERROR(G1103/SUM(G1099:G1106)*100,"")</f>
        <v/>
      </c>
    </row>
    <row r="1104" spans="1:13" ht="12" customHeight="1" x14ac:dyDescent="0.15">
      <c r="A1104" s="50" t="s">
        <v>187</v>
      </c>
      <c r="B1104" s="53">
        <v>2</v>
      </c>
      <c r="C1104" s="53">
        <v>1</v>
      </c>
      <c r="D1104" s="53">
        <v>2</v>
      </c>
      <c r="E1104" s="53">
        <v>2</v>
      </c>
      <c r="F1104" s="53">
        <v>2</v>
      </c>
      <c r="G1104" s="59"/>
      <c r="H1104" s="69">
        <f t="shared" ref="H1104:K1104" si="879">IFERROR(B1104/SUM(B1099:B1106)*100,"")</f>
        <v>8.3333333333333321</v>
      </c>
      <c r="I1104" s="69">
        <f t="shared" si="879"/>
        <v>4.5454545454545459</v>
      </c>
      <c r="J1104" s="69">
        <f t="shared" si="879"/>
        <v>7.6923076923076925</v>
      </c>
      <c r="K1104" s="69">
        <f t="shared" si="879"/>
        <v>8</v>
      </c>
      <c r="L1104" s="69">
        <f>IFERROR(F1104/SUM(F1099:F1106)*100,"")</f>
        <v>8.695652173913043</v>
      </c>
      <c r="M1104" s="69" t="str">
        <f>IFERROR(G1104/SUM(G1099:G1106)*100,"")</f>
        <v/>
      </c>
    </row>
    <row r="1105" spans="1:13" ht="12" customHeight="1" x14ac:dyDescent="0.15">
      <c r="A1105" s="50" t="s">
        <v>188</v>
      </c>
      <c r="B1105" s="53">
        <v>5</v>
      </c>
      <c r="C1105" s="53">
        <v>5</v>
      </c>
      <c r="D1105" s="53">
        <v>6</v>
      </c>
      <c r="E1105" s="53">
        <v>6</v>
      </c>
      <c r="F1105" s="53">
        <v>4</v>
      </c>
      <c r="G1105" s="59"/>
      <c r="H1105" s="69">
        <f t="shared" ref="H1105:K1105" si="880">IFERROR(B1105/SUM(B1099:B1106)*100,"")</f>
        <v>20.833333333333336</v>
      </c>
      <c r="I1105" s="69">
        <f t="shared" si="880"/>
        <v>22.727272727272727</v>
      </c>
      <c r="J1105" s="69">
        <f t="shared" si="880"/>
        <v>23.076923076923077</v>
      </c>
      <c r="K1105" s="69">
        <f t="shared" si="880"/>
        <v>24</v>
      </c>
      <c r="L1105" s="69">
        <f>IFERROR(F1105/SUM(F1099:F1106)*100,"")</f>
        <v>17.391304347826086</v>
      </c>
      <c r="M1105" s="69" t="str">
        <f>IFERROR(G1105/SUM(G1099:G1106)*100,"")</f>
        <v/>
      </c>
    </row>
    <row r="1106" spans="1:13" ht="12" customHeight="1" x14ac:dyDescent="0.15">
      <c r="A1106" s="55" t="s">
        <v>190</v>
      </c>
      <c r="B1106" s="56">
        <v>6</v>
      </c>
      <c r="C1106" s="56">
        <v>8</v>
      </c>
      <c r="D1106" s="56">
        <v>8</v>
      </c>
      <c r="E1106" s="56">
        <v>9</v>
      </c>
      <c r="F1106" s="56">
        <v>10</v>
      </c>
      <c r="G1106" s="60"/>
      <c r="H1106" s="69">
        <f t="shared" ref="H1106:K1106" si="881">IFERROR(B1106/SUM(B1099:B1106)*100,"")</f>
        <v>25</v>
      </c>
      <c r="I1106" s="69">
        <f t="shared" si="881"/>
        <v>36.363636363636367</v>
      </c>
      <c r="J1106" s="69">
        <f t="shared" si="881"/>
        <v>30.76923076923077</v>
      </c>
      <c r="K1106" s="69">
        <f t="shared" si="881"/>
        <v>36</v>
      </c>
      <c r="L1106" s="69">
        <f>IFERROR(F1106/SUM(F1099:F1106)*100,"")</f>
        <v>43.478260869565219</v>
      </c>
      <c r="M1106" s="69" t="str">
        <f>IFERROR(G1106/SUM(G1099:G1106)*100,"")</f>
        <v/>
      </c>
    </row>
    <row r="1107" spans="1:13" ht="12" customHeight="1" x14ac:dyDescent="0.15">
      <c r="A1107" s="48" t="s">
        <v>149</v>
      </c>
      <c r="B1107" s="49"/>
      <c r="C1107" s="49"/>
      <c r="D1107" s="49"/>
      <c r="E1107" s="49"/>
      <c r="F1107" s="49"/>
      <c r="G1107" s="49"/>
      <c r="H1107" s="5"/>
      <c r="I1107" s="5"/>
      <c r="J1107" s="5"/>
      <c r="K1107" s="5"/>
      <c r="L1107" s="5"/>
      <c r="M1107" s="13"/>
    </row>
    <row r="1108" spans="1:13" ht="12" customHeight="1" x14ac:dyDescent="0.15">
      <c r="A1108" s="90" t="s">
        <v>181</v>
      </c>
      <c r="B1108" s="91"/>
      <c r="C1108" s="91">
        <v>1</v>
      </c>
      <c r="D1108" s="91"/>
      <c r="E1108" s="91"/>
      <c r="F1108" s="91"/>
      <c r="G1108" s="92"/>
      <c r="H1108" s="69">
        <f t="shared" ref="H1108:K1108" si="882">IFERROR(B1108/SUM(B1108:B1114)*100,"")</f>
        <v>0</v>
      </c>
      <c r="I1108" s="69">
        <f t="shared" si="882"/>
        <v>6.666666666666667</v>
      </c>
      <c r="J1108" s="69">
        <f t="shared" si="882"/>
        <v>0</v>
      </c>
      <c r="K1108" s="69">
        <f t="shared" si="882"/>
        <v>0</v>
      </c>
      <c r="L1108" s="69">
        <f>IFERROR(F1108/SUM(F1108:F1114)*100,"")</f>
        <v>0</v>
      </c>
      <c r="M1108" s="69" t="str">
        <f>IFERROR(G1108/SUM(G1108:G1114)*100,"")</f>
        <v/>
      </c>
    </row>
    <row r="1109" spans="1:13" ht="12" customHeight="1" x14ac:dyDescent="0.15">
      <c r="A1109" s="50" t="s">
        <v>182</v>
      </c>
      <c r="B1109" s="53">
        <v>2</v>
      </c>
      <c r="C1109" s="53">
        <v>2</v>
      </c>
      <c r="D1109" s="53">
        <v>1</v>
      </c>
      <c r="E1109" s="53"/>
      <c r="F1109" s="53">
        <v>1</v>
      </c>
      <c r="G1109" s="59"/>
      <c r="H1109" s="69">
        <f t="shared" ref="H1109:K1109" si="883">IFERROR(B1109/SUM(B1108:B1114)*100,"")</f>
        <v>18.181818181818183</v>
      </c>
      <c r="I1109" s="69">
        <f t="shared" si="883"/>
        <v>13.333333333333334</v>
      </c>
      <c r="J1109" s="69">
        <f t="shared" si="883"/>
        <v>8.3333333333333321</v>
      </c>
      <c r="K1109" s="69">
        <f t="shared" si="883"/>
        <v>0</v>
      </c>
      <c r="L1109" s="69">
        <f>IFERROR(F1109/SUM(F1108:F1114)*100,"")</f>
        <v>8.3333333333333321</v>
      </c>
      <c r="M1109" s="69" t="str">
        <f>IFERROR(G1109/SUM(G1108:G1114)*100,"")</f>
        <v/>
      </c>
    </row>
    <row r="1110" spans="1:13" ht="12" customHeight="1" x14ac:dyDescent="0.15">
      <c r="A1110" s="50" t="s">
        <v>185</v>
      </c>
      <c r="B1110" s="53"/>
      <c r="C1110" s="53">
        <v>1</v>
      </c>
      <c r="D1110" s="53">
        <v>1</v>
      </c>
      <c r="E1110" s="53">
        <v>2</v>
      </c>
      <c r="F1110" s="53">
        <v>1</v>
      </c>
      <c r="G1110" s="59"/>
      <c r="H1110" s="69">
        <f t="shared" ref="H1110:K1110" si="884">IFERROR(B1110/SUM(B1108:B1114)*100,"")</f>
        <v>0</v>
      </c>
      <c r="I1110" s="69">
        <f t="shared" si="884"/>
        <v>6.666666666666667</v>
      </c>
      <c r="J1110" s="69">
        <f t="shared" si="884"/>
        <v>8.3333333333333321</v>
      </c>
      <c r="K1110" s="69">
        <f t="shared" si="884"/>
        <v>15.384615384615385</v>
      </c>
      <c r="L1110" s="69">
        <f>IFERROR(F1110/SUM(F1108:F1114)*100,"")</f>
        <v>8.3333333333333321</v>
      </c>
      <c r="M1110" s="69" t="str">
        <f>IFERROR(G1110/SUM(G1108:G1114)*100,"")</f>
        <v/>
      </c>
    </row>
    <row r="1111" spans="1:13" ht="12" customHeight="1" x14ac:dyDescent="0.15">
      <c r="A1111" s="50" t="s">
        <v>186</v>
      </c>
      <c r="B1111" s="53"/>
      <c r="C1111" s="53"/>
      <c r="D1111" s="53">
        <v>2</v>
      </c>
      <c r="E1111" s="53">
        <v>1</v>
      </c>
      <c r="F1111" s="53"/>
      <c r="G1111" s="59"/>
      <c r="H1111" s="69">
        <f t="shared" ref="H1111:K1111" si="885">IFERROR(B1111/SUM(B1108:B1114)*100,"")</f>
        <v>0</v>
      </c>
      <c r="I1111" s="69">
        <f t="shared" si="885"/>
        <v>0</v>
      </c>
      <c r="J1111" s="69">
        <f t="shared" si="885"/>
        <v>16.666666666666664</v>
      </c>
      <c r="K1111" s="69">
        <f t="shared" si="885"/>
        <v>7.6923076923076925</v>
      </c>
      <c r="L1111" s="69">
        <f>IFERROR(F1111/SUM(F1108:F1114)*100,"")</f>
        <v>0</v>
      </c>
      <c r="M1111" s="69" t="str">
        <f>IFERROR(G1111/SUM(G1108:G1114)*100,"")</f>
        <v/>
      </c>
    </row>
    <row r="1112" spans="1:13" ht="12" customHeight="1" x14ac:dyDescent="0.15">
      <c r="A1112" s="50" t="s">
        <v>187</v>
      </c>
      <c r="B1112" s="53">
        <v>1</v>
      </c>
      <c r="C1112" s="53"/>
      <c r="D1112" s="53">
        <v>2</v>
      </c>
      <c r="E1112" s="53">
        <v>2</v>
      </c>
      <c r="F1112" s="53">
        <v>2</v>
      </c>
      <c r="G1112" s="59"/>
      <c r="H1112" s="69">
        <f t="shared" ref="H1112:K1112" si="886">IFERROR(B1112/SUM(B1108:B1114)*100,"")</f>
        <v>9.0909090909090917</v>
      </c>
      <c r="I1112" s="69">
        <f t="shared" si="886"/>
        <v>0</v>
      </c>
      <c r="J1112" s="69">
        <f t="shared" si="886"/>
        <v>16.666666666666664</v>
      </c>
      <c r="K1112" s="69">
        <f t="shared" si="886"/>
        <v>15.384615384615385</v>
      </c>
      <c r="L1112" s="69">
        <f>IFERROR(F1112/SUM(F1108:F1114)*100,"")</f>
        <v>16.666666666666664</v>
      </c>
      <c r="M1112" s="69" t="str">
        <f>IFERROR(G1112/SUM(G1108:G1114)*100,"")</f>
        <v/>
      </c>
    </row>
    <row r="1113" spans="1:13" ht="12" customHeight="1" x14ac:dyDescent="0.15">
      <c r="A1113" s="50" t="s">
        <v>188</v>
      </c>
      <c r="B1113" s="53">
        <v>4</v>
      </c>
      <c r="C1113" s="53">
        <v>5</v>
      </c>
      <c r="D1113" s="53">
        <v>2</v>
      </c>
      <c r="E1113" s="53">
        <v>2</v>
      </c>
      <c r="F1113" s="53">
        <v>2</v>
      </c>
      <c r="G1113" s="59"/>
      <c r="H1113" s="69">
        <f t="shared" ref="H1113:K1113" si="887">IFERROR(B1113/SUM(B1108:B1114)*100,"")</f>
        <v>36.363636363636367</v>
      </c>
      <c r="I1113" s="69">
        <f t="shared" si="887"/>
        <v>33.333333333333329</v>
      </c>
      <c r="J1113" s="69">
        <f t="shared" si="887"/>
        <v>16.666666666666664</v>
      </c>
      <c r="K1113" s="69">
        <f t="shared" si="887"/>
        <v>15.384615384615385</v>
      </c>
      <c r="L1113" s="69">
        <f>IFERROR(F1113/SUM(F1108:F1114)*100,"")</f>
        <v>16.666666666666664</v>
      </c>
      <c r="M1113" s="69" t="str">
        <f>IFERROR(G1113/SUM(G1108:G1114)*100,"")</f>
        <v/>
      </c>
    </row>
    <row r="1114" spans="1:13" ht="12" customHeight="1" x14ac:dyDescent="0.15">
      <c r="A1114" s="55" t="s">
        <v>190</v>
      </c>
      <c r="B1114" s="56">
        <v>4</v>
      </c>
      <c r="C1114" s="56">
        <v>6</v>
      </c>
      <c r="D1114" s="56">
        <v>4</v>
      </c>
      <c r="E1114" s="56">
        <v>6</v>
      </c>
      <c r="F1114" s="56">
        <v>6</v>
      </c>
      <c r="G1114" s="60"/>
      <c r="H1114" s="69">
        <f t="shared" ref="H1114:K1114" si="888">IFERROR(B1114/SUM(B1108:B1114)*100,"")</f>
        <v>36.363636363636367</v>
      </c>
      <c r="I1114" s="69">
        <f t="shared" si="888"/>
        <v>40</v>
      </c>
      <c r="J1114" s="69">
        <f t="shared" si="888"/>
        <v>33.333333333333329</v>
      </c>
      <c r="K1114" s="69">
        <f t="shared" si="888"/>
        <v>46.153846153846153</v>
      </c>
      <c r="L1114" s="69">
        <f>IFERROR(F1114/SUM(F1108:F1114)*100,"")</f>
        <v>50</v>
      </c>
      <c r="M1114" s="69" t="str">
        <f>IFERROR(G1114/SUM(G1108:G1114)*100,"")</f>
        <v/>
      </c>
    </row>
    <row r="1115" spans="1:13" ht="12" customHeight="1" x14ac:dyDescent="0.15">
      <c r="A1115" s="48" t="s">
        <v>150</v>
      </c>
      <c r="B1115" s="49"/>
      <c r="C1115" s="49"/>
      <c r="D1115" s="49"/>
      <c r="E1115" s="49"/>
      <c r="F1115" s="49"/>
      <c r="G1115" s="49"/>
      <c r="H1115" s="5"/>
      <c r="I1115" s="5"/>
      <c r="J1115" s="5"/>
      <c r="K1115" s="5"/>
      <c r="L1115" s="5"/>
      <c r="M1115" s="13"/>
    </row>
    <row r="1116" spans="1:13" ht="12" customHeight="1" x14ac:dyDescent="0.15">
      <c r="A1116" s="90" t="s">
        <v>181</v>
      </c>
      <c r="B1116" s="91">
        <v>2</v>
      </c>
      <c r="C1116" s="91">
        <v>2</v>
      </c>
      <c r="D1116" s="91">
        <v>2</v>
      </c>
      <c r="E1116" s="91">
        <v>2</v>
      </c>
      <c r="F1116" s="91">
        <v>2</v>
      </c>
      <c r="G1116" s="92"/>
      <c r="H1116" s="69">
        <f t="shared" ref="H1116:K1116" si="889">IFERROR(B1116/SUM(B1116:B1124)*100,"")</f>
        <v>7.4074074074074066</v>
      </c>
      <c r="I1116" s="69">
        <f t="shared" si="889"/>
        <v>7.6923076923076925</v>
      </c>
      <c r="J1116" s="69">
        <f t="shared" si="889"/>
        <v>8</v>
      </c>
      <c r="K1116" s="69">
        <f t="shared" si="889"/>
        <v>7.1428571428571423</v>
      </c>
      <c r="L1116" s="69">
        <f>IFERROR(F1116/SUM(F1116:F1124)*100,"")</f>
        <v>7.6923076923076925</v>
      </c>
      <c r="M1116" s="69" t="str">
        <f>IFERROR(G1116/SUM(G1116:G1124)*100,"")</f>
        <v/>
      </c>
    </row>
    <row r="1117" spans="1:13" ht="12" customHeight="1" x14ac:dyDescent="0.15">
      <c r="A1117" s="50" t="s">
        <v>182</v>
      </c>
      <c r="B1117" s="53">
        <v>3</v>
      </c>
      <c r="C1117" s="53">
        <v>3</v>
      </c>
      <c r="D1117" s="53">
        <v>2</v>
      </c>
      <c r="E1117" s="53">
        <v>1</v>
      </c>
      <c r="F1117" s="53">
        <v>1</v>
      </c>
      <c r="G1117" s="59"/>
      <c r="H1117" s="69">
        <f t="shared" ref="H1117:K1117" si="890">IFERROR(B1117/SUM(B1116:B1124)*100,"")</f>
        <v>11.111111111111111</v>
      </c>
      <c r="I1117" s="69">
        <f t="shared" si="890"/>
        <v>11.538461538461538</v>
      </c>
      <c r="J1117" s="69">
        <f t="shared" si="890"/>
        <v>8</v>
      </c>
      <c r="K1117" s="69">
        <f t="shared" si="890"/>
        <v>3.5714285714285712</v>
      </c>
      <c r="L1117" s="69">
        <f>IFERROR(F1117/SUM(F1116:F1124)*100,"")</f>
        <v>3.8461538461538463</v>
      </c>
      <c r="M1117" s="69" t="str">
        <f>IFERROR(G1117/SUM(G1116:G1124)*100,"")</f>
        <v/>
      </c>
    </row>
    <row r="1118" spans="1:13" ht="12" customHeight="1" x14ac:dyDescent="0.15">
      <c r="A1118" s="50" t="s">
        <v>184</v>
      </c>
      <c r="B1118" s="53">
        <v>1</v>
      </c>
      <c r="C1118" s="53"/>
      <c r="D1118" s="53"/>
      <c r="E1118" s="53"/>
      <c r="F1118" s="53"/>
      <c r="G1118" s="59"/>
      <c r="H1118" s="69">
        <f t="shared" ref="H1118:K1118" si="891">IFERROR(B1118/SUM(B1116:B1124)*100,"")</f>
        <v>3.7037037037037033</v>
      </c>
      <c r="I1118" s="69">
        <f t="shared" si="891"/>
        <v>0</v>
      </c>
      <c r="J1118" s="69">
        <f t="shared" si="891"/>
        <v>0</v>
      </c>
      <c r="K1118" s="69">
        <f t="shared" si="891"/>
        <v>0</v>
      </c>
      <c r="L1118" s="69">
        <f>IFERROR(F1118/SUM(F1116:F1124)*100,"")</f>
        <v>0</v>
      </c>
      <c r="M1118" s="69" t="str">
        <f>IFERROR(G1118/SUM(G1116:G1124)*100,"")</f>
        <v/>
      </c>
    </row>
    <row r="1119" spans="1:13" ht="12" customHeight="1" x14ac:dyDescent="0.15">
      <c r="A1119" s="50" t="s">
        <v>185</v>
      </c>
      <c r="B1119" s="53">
        <v>5</v>
      </c>
      <c r="C1119" s="53">
        <v>3</v>
      </c>
      <c r="D1119" s="53">
        <v>3</v>
      </c>
      <c r="E1119" s="53">
        <v>4</v>
      </c>
      <c r="F1119" s="53">
        <v>4</v>
      </c>
      <c r="G1119" s="59"/>
      <c r="H1119" s="69">
        <f t="shared" ref="H1119:K1119" si="892">IFERROR(B1119/SUM(B1116:B1124)*100,"")</f>
        <v>18.518518518518519</v>
      </c>
      <c r="I1119" s="69">
        <f t="shared" si="892"/>
        <v>11.538461538461538</v>
      </c>
      <c r="J1119" s="69">
        <f t="shared" si="892"/>
        <v>12</v>
      </c>
      <c r="K1119" s="69">
        <f t="shared" si="892"/>
        <v>14.285714285714285</v>
      </c>
      <c r="L1119" s="69">
        <f>IFERROR(F1119/SUM(F1116:F1124)*100,"")</f>
        <v>15.384615384615385</v>
      </c>
      <c r="M1119" s="69" t="str">
        <f>IFERROR(G1119/SUM(G1116:G1124)*100,"")</f>
        <v/>
      </c>
    </row>
    <row r="1120" spans="1:13" ht="12" customHeight="1" x14ac:dyDescent="0.15">
      <c r="A1120" s="50" t="s">
        <v>186</v>
      </c>
      <c r="B1120" s="53">
        <v>1</v>
      </c>
      <c r="C1120" s="53">
        <v>1</v>
      </c>
      <c r="D1120" s="53">
        <v>2</v>
      </c>
      <c r="E1120" s="53">
        <v>2</v>
      </c>
      <c r="F1120" s="53">
        <v>1</v>
      </c>
      <c r="G1120" s="59"/>
      <c r="H1120" s="69">
        <f t="shared" ref="H1120:K1120" si="893">IFERROR(B1120/SUM(B1116:B1124)*100,"")</f>
        <v>3.7037037037037033</v>
      </c>
      <c r="I1120" s="69">
        <f t="shared" si="893"/>
        <v>3.8461538461538463</v>
      </c>
      <c r="J1120" s="69">
        <f t="shared" si="893"/>
        <v>8</v>
      </c>
      <c r="K1120" s="69">
        <f t="shared" si="893"/>
        <v>7.1428571428571423</v>
      </c>
      <c r="L1120" s="69">
        <f>IFERROR(F1120/SUM(F1116:F1124)*100,"")</f>
        <v>3.8461538461538463</v>
      </c>
      <c r="M1120" s="69" t="str">
        <f>IFERROR(G1120/SUM(G1116:G1124)*100,"")</f>
        <v/>
      </c>
    </row>
    <row r="1121" spans="1:13" ht="12" customHeight="1" x14ac:dyDescent="0.15">
      <c r="A1121" s="50" t="s">
        <v>187</v>
      </c>
      <c r="B1121" s="53">
        <v>5</v>
      </c>
      <c r="C1121" s="53">
        <v>5</v>
      </c>
      <c r="D1121" s="53">
        <v>5</v>
      </c>
      <c r="E1121" s="53">
        <v>5</v>
      </c>
      <c r="F1121" s="53">
        <v>5</v>
      </c>
      <c r="G1121" s="59"/>
      <c r="H1121" s="69">
        <f t="shared" ref="H1121:K1121" si="894">IFERROR(B1121/SUM(B1116:B1124)*100,"")</f>
        <v>18.518518518518519</v>
      </c>
      <c r="I1121" s="69">
        <f t="shared" si="894"/>
        <v>19.230769230769234</v>
      </c>
      <c r="J1121" s="69">
        <f t="shared" si="894"/>
        <v>20</v>
      </c>
      <c r="K1121" s="69">
        <f t="shared" si="894"/>
        <v>17.857142857142858</v>
      </c>
      <c r="L1121" s="69">
        <f>IFERROR(F1121/SUM(F1116:F1124)*100,"")</f>
        <v>19.230769230769234</v>
      </c>
      <c r="M1121" s="69" t="str">
        <f>IFERROR(G1121/SUM(G1116:G1124)*100,"")</f>
        <v/>
      </c>
    </row>
    <row r="1122" spans="1:13" ht="12" customHeight="1" x14ac:dyDescent="0.15">
      <c r="A1122" s="50" t="s">
        <v>188</v>
      </c>
      <c r="B1122" s="53">
        <v>5</v>
      </c>
      <c r="C1122" s="53">
        <v>5</v>
      </c>
      <c r="D1122" s="53">
        <v>5</v>
      </c>
      <c r="E1122" s="53">
        <v>5</v>
      </c>
      <c r="F1122" s="53">
        <v>3</v>
      </c>
      <c r="G1122" s="59"/>
      <c r="H1122" s="69">
        <f t="shared" ref="H1122:K1122" si="895">IFERROR(B1122/SUM(B1116:B1124)*100,"")</f>
        <v>18.518518518518519</v>
      </c>
      <c r="I1122" s="69">
        <f t="shared" si="895"/>
        <v>19.230769230769234</v>
      </c>
      <c r="J1122" s="69">
        <f t="shared" si="895"/>
        <v>20</v>
      </c>
      <c r="K1122" s="69">
        <f t="shared" si="895"/>
        <v>17.857142857142858</v>
      </c>
      <c r="L1122" s="69">
        <f>IFERROR(F1122/SUM(F1116:F1124)*100,"")</f>
        <v>11.538461538461538</v>
      </c>
      <c r="M1122" s="69" t="str">
        <f>IFERROR(G1122/SUM(G1116:G1124)*100,"")</f>
        <v/>
      </c>
    </row>
    <row r="1123" spans="1:13" ht="12" customHeight="1" x14ac:dyDescent="0.15">
      <c r="A1123" s="50" t="s">
        <v>189</v>
      </c>
      <c r="B1123" s="53"/>
      <c r="C1123" s="53"/>
      <c r="D1123" s="53"/>
      <c r="E1123" s="53">
        <v>1</v>
      </c>
      <c r="F1123" s="53">
        <v>1</v>
      </c>
      <c r="G1123" s="59"/>
      <c r="H1123" s="69">
        <f t="shared" ref="H1123:K1123" si="896">IFERROR(B1123/SUM(B1116:B1124)*100,"")</f>
        <v>0</v>
      </c>
      <c r="I1123" s="69">
        <f t="shared" si="896"/>
        <v>0</v>
      </c>
      <c r="J1123" s="69">
        <f t="shared" si="896"/>
        <v>0</v>
      </c>
      <c r="K1123" s="69">
        <f t="shared" si="896"/>
        <v>3.5714285714285712</v>
      </c>
      <c r="L1123" s="69">
        <f>IFERROR(F1123/SUM(F1116:F1124)*100,"")</f>
        <v>3.8461538461538463</v>
      </c>
      <c r="M1123" s="69" t="str">
        <f>IFERROR(G1123/SUM(G1116:G1124)*100,"")</f>
        <v/>
      </c>
    </row>
    <row r="1124" spans="1:13" ht="12" customHeight="1" x14ac:dyDescent="0.15">
      <c r="A1124" s="50" t="s">
        <v>190</v>
      </c>
      <c r="B1124" s="53">
        <v>5</v>
      </c>
      <c r="C1124" s="53">
        <v>7</v>
      </c>
      <c r="D1124" s="53">
        <v>6</v>
      </c>
      <c r="E1124" s="53">
        <v>8</v>
      </c>
      <c r="F1124" s="53">
        <v>9</v>
      </c>
      <c r="G1124" s="59"/>
      <c r="H1124" s="69">
        <f t="shared" ref="H1124:K1124" si="897">IFERROR(B1124/SUM(B1116:B1124)*100,"")</f>
        <v>18.518518518518519</v>
      </c>
      <c r="I1124" s="69">
        <f t="shared" si="897"/>
        <v>26.923076923076923</v>
      </c>
      <c r="J1124" s="69">
        <f t="shared" si="897"/>
        <v>24</v>
      </c>
      <c r="K1124" s="69">
        <f t="shared" si="897"/>
        <v>28.571428571428569</v>
      </c>
      <c r="L1124" s="69">
        <f>IFERROR(F1124/SUM(F1116:F1124)*100,"")</f>
        <v>34.615384615384613</v>
      </c>
      <c r="M1124" s="69" t="str">
        <f>IFERROR(G1124/SUM(G1116:G1124)*100,"")</f>
        <v/>
      </c>
    </row>
    <row r="1125" spans="1:13" s="6" customFormat="1" x14ac:dyDescent="0.15">
      <c r="B1125" s="44"/>
      <c r="C1125" s="44"/>
      <c r="D1125" s="44"/>
      <c r="E1125" s="44"/>
      <c r="F1125" s="44"/>
      <c r="G1125" s="44"/>
    </row>
    <row r="1126" spans="1:13" ht="12" customHeight="1" x14ac:dyDescent="0.15">
      <c r="A1126" s="6"/>
      <c r="B1126" s="99"/>
      <c r="C1126" s="100"/>
      <c r="D1126" s="100" t="s">
        <v>178</v>
      </c>
      <c r="E1126" s="100"/>
      <c r="F1126" s="100"/>
      <c r="G1126" s="101"/>
      <c r="H1126" s="99"/>
      <c r="I1126" s="100"/>
      <c r="J1126" s="100" t="s">
        <v>179</v>
      </c>
      <c r="K1126" s="100"/>
      <c r="L1126" s="100"/>
      <c r="M1126" s="101"/>
    </row>
    <row r="1127" spans="1:13" ht="12" customHeight="1" x14ac:dyDescent="0.15">
      <c r="A1127" s="6"/>
      <c r="B1127" s="2" t="s">
        <v>33</v>
      </c>
      <c r="C1127" s="2" t="s">
        <v>34</v>
      </c>
      <c r="D1127" s="2" t="s">
        <v>35</v>
      </c>
      <c r="E1127" s="2" t="s">
        <v>36</v>
      </c>
      <c r="F1127" s="2" t="s">
        <v>37</v>
      </c>
      <c r="G1127" s="2" t="s">
        <v>38</v>
      </c>
      <c r="H1127" s="2" t="s">
        <v>33</v>
      </c>
      <c r="I1127" s="2" t="s">
        <v>34</v>
      </c>
      <c r="J1127" s="2" t="s">
        <v>35</v>
      </c>
      <c r="K1127" s="2" t="s">
        <v>36</v>
      </c>
      <c r="L1127" s="2" t="s">
        <v>37</v>
      </c>
      <c r="M1127" s="2" t="s">
        <v>37</v>
      </c>
    </row>
    <row r="1128" spans="1:13" ht="12" customHeight="1" x14ac:dyDescent="0.15">
      <c r="A1128" s="48" t="s">
        <v>151</v>
      </c>
      <c r="B1128" s="49"/>
      <c r="C1128" s="49"/>
      <c r="D1128" s="49"/>
      <c r="E1128" s="49"/>
      <c r="F1128" s="49"/>
      <c r="G1128" s="49"/>
      <c r="H1128" s="5"/>
      <c r="I1128" s="5"/>
      <c r="J1128" s="5"/>
      <c r="K1128" s="5"/>
      <c r="L1128" s="5"/>
      <c r="M1128" s="13"/>
    </row>
    <row r="1129" spans="1:13" ht="12" customHeight="1" x14ac:dyDescent="0.15">
      <c r="A1129" s="90" t="s">
        <v>181</v>
      </c>
      <c r="B1129" s="91"/>
      <c r="C1129" s="91"/>
      <c r="D1129" s="91"/>
      <c r="E1129" s="91"/>
      <c r="F1129" s="91"/>
      <c r="G1129" s="92"/>
      <c r="H1129" s="69">
        <f t="shared" ref="H1129:K1129" si="898">IFERROR(B1129/SUM(B1129:B1137)*100,"")</f>
        <v>0</v>
      </c>
      <c r="I1129" s="69">
        <f t="shared" si="898"/>
        <v>0</v>
      </c>
      <c r="J1129" s="69">
        <f t="shared" si="898"/>
        <v>0</v>
      </c>
      <c r="K1129" s="69" t="str">
        <f t="shared" si="898"/>
        <v/>
      </c>
      <c r="L1129" s="69" t="str">
        <f>IFERROR(F1129/SUM(F1129:F1137)*100,"")</f>
        <v/>
      </c>
      <c r="M1129" s="69" t="str">
        <f>IFERROR(G1129/SUM(G1129:G1137)*100,"")</f>
        <v/>
      </c>
    </row>
    <row r="1130" spans="1:13" ht="12" customHeight="1" x14ac:dyDescent="0.15">
      <c r="A1130" s="50" t="s">
        <v>182</v>
      </c>
      <c r="B1130" s="53"/>
      <c r="C1130" s="53">
        <v>2</v>
      </c>
      <c r="D1130" s="53">
        <v>2</v>
      </c>
      <c r="E1130" s="53"/>
      <c r="F1130" s="53"/>
      <c r="G1130" s="59"/>
      <c r="H1130" s="69">
        <f t="shared" ref="H1130:K1130" si="899">IFERROR(B1130/SUM(B1129:B1137)*100,"")</f>
        <v>0</v>
      </c>
      <c r="I1130" s="69">
        <f t="shared" si="899"/>
        <v>50</v>
      </c>
      <c r="J1130" s="69">
        <f t="shared" si="899"/>
        <v>66.666666666666657</v>
      </c>
      <c r="K1130" s="69" t="str">
        <f t="shared" si="899"/>
        <v/>
      </c>
      <c r="L1130" s="69" t="str">
        <f>IFERROR(F1130/SUM(F1129:F1137)*100,"")</f>
        <v/>
      </c>
      <c r="M1130" s="69" t="str">
        <f>IFERROR(G1130/SUM(G1129:G1137)*100,"")</f>
        <v/>
      </c>
    </row>
    <row r="1131" spans="1:13" ht="12" customHeight="1" x14ac:dyDescent="0.15">
      <c r="A1131" s="50" t="s">
        <v>195</v>
      </c>
      <c r="B1131" s="53"/>
      <c r="C1131" s="53"/>
      <c r="D1131" s="53"/>
      <c r="E1131" s="53"/>
      <c r="F1131" s="53"/>
      <c r="G1131" s="59"/>
      <c r="H1131" s="69">
        <f t="shared" ref="H1131:K1131" si="900">IFERROR(B1131/SUM(B1129:B1137)*100,"")</f>
        <v>0</v>
      </c>
      <c r="I1131" s="69">
        <f t="shared" si="900"/>
        <v>0</v>
      </c>
      <c r="J1131" s="69">
        <f t="shared" si="900"/>
        <v>0</v>
      </c>
      <c r="K1131" s="69" t="str">
        <f t="shared" si="900"/>
        <v/>
      </c>
      <c r="L1131" s="69" t="str">
        <f>IFERROR(F1131/SUM(F1129:F1137)*100,"")</f>
        <v/>
      </c>
      <c r="M1131" s="69" t="str">
        <f>IFERROR(G1131/SUM(G1129:G1137)*100,"")</f>
        <v/>
      </c>
    </row>
    <row r="1132" spans="1:13" ht="12" customHeight="1" x14ac:dyDescent="0.15">
      <c r="A1132" s="50" t="s">
        <v>185</v>
      </c>
      <c r="B1132" s="53">
        <v>1</v>
      </c>
      <c r="C1132" s="53"/>
      <c r="D1132" s="53"/>
      <c r="E1132" s="53"/>
      <c r="F1132" s="53"/>
      <c r="G1132" s="59"/>
      <c r="H1132" s="69">
        <f t="shared" ref="H1132:K1132" si="901">IFERROR(B1132/SUM(B1129:B1137)*100,"")</f>
        <v>100</v>
      </c>
      <c r="I1132" s="69">
        <f t="shared" si="901"/>
        <v>0</v>
      </c>
      <c r="J1132" s="69">
        <f t="shared" si="901"/>
        <v>0</v>
      </c>
      <c r="K1132" s="69" t="str">
        <f t="shared" si="901"/>
        <v/>
      </c>
      <c r="L1132" s="69" t="str">
        <f>IFERROR(F1132/SUM(F1129:F1137)*100,"")</f>
        <v/>
      </c>
      <c r="M1132" s="69" t="str">
        <f>IFERROR(G1132/SUM(G1129:G1137)*100,"")</f>
        <v/>
      </c>
    </row>
    <row r="1133" spans="1:13" ht="12" customHeight="1" x14ac:dyDescent="0.15">
      <c r="A1133" s="50" t="s">
        <v>186</v>
      </c>
      <c r="B1133" s="53"/>
      <c r="C1133" s="53"/>
      <c r="D1133" s="53"/>
      <c r="E1133" s="53"/>
      <c r="F1133" s="53"/>
      <c r="G1133" s="59"/>
      <c r="H1133" s="69">
        <f t="shared" ref="H1133:K1133" si="902">IFERROR(B1133/SUM(B1129:B1137)*100,"")</f>
        <v>0</v>
      </c>
      <c r="I1133" s="69">
        <f t="shared" si="902"/>
        <v>0</v>
      </c>
      <c r="J1133" s="69">
        <f t="shared" si="902"/>
        <v>0</v>
      </c>
      <c r="K1133" s="69" t="str">
        <f t="shared" si="902"/>
        <v/>
      </c>
      <c r="L1133" s="69" t="str">
        <f>IFERROR(F1133/SUM(F1129:F1137)*100,"")</f>
        <v/>
      </c>
      <c r="M1133" s="69" t="str">
        <f>IFERROR(G1133/SUM(G1129:G1137)*100,"")</f>
        <v/>
      </c>
    </row>
    <row r="1134" spans="1:13" ht="12" customHeight="1" x14ac:dyDescent="0.15">
      <c r="A1134" s="50" t="s">
        <v>187</v>
      </c>
      <c r="B1134" s="53"/>
      <c r="C1134" s="53">
        <v>1</v>
      </c>
      <c r="D1134" s="53"/>
      <c r="E1134" s="53"/>
      <c r="F1134" s="53"/>
      <c r="G1134" s="59"/>
      <c r="H1134" s="69">
        <f t="shared" ref="H1134:K1134" si="903">IFERROR(B1134/SUM(B1129:B1137)*100,"")</f>
        <v>0</v>
      </c>
      <c r="I1134" s="69">
        <f t="shared" si="903"/>
        <v>25</v>
      </c>
      <c r="J1134" s="69">
        <f t="shared" si="903"/>
        <v>0</v>
      </c>
      <c r="K1134" s="69" t="str">
        <f t="shared" si="903"/>
        <v/>
      </c>
      <c r="L1134" s="69" t="str">
        <f>IFERROR(F1134/SUM(F1129:F1137)*100,"")</f>
        <v/>
      </c>
      <c r="M1134" s="69" t="str">
        <f>IFERROR(G1134/SUM(G1129:G1137)*100,"")</f>
        <v/>
      </c>
    </row>
    <row r="1135" spans="1:13" ht="12" customHeight="1" x14ac:dyDescent="0.15">
      <c r="A1135" s="50" t="s">
        <v>188</v>
      </c>
      <c r="B1135" s="53"/>
      <c r="C1135" s="53">
        <v>1</v>
      </c>
      <c r="D1135" s="53">
        <v>1</v>
      </c>
      <c r="E1135" s="53"/>
      <c r="F1135" s="53"/>
      <c r="G1135" s="59"/>
      <c r="H1135" s="69">
        <f t="shared" ref="H1135:K1135" si="904">IFERROR(B1135/SUM(B1129:B1137)*100,"")</f>
        <v>0</v>
      </c>
      <c r="I1135" s="69">
        <f t="shared" si="904"/>
        <v>25</v>
      </c>
      <c r="J1135" s="69">
        <f t="shared" si="904"/>
        <v>33.333333333333329</v>
      </c>
      <c r="K1135" s="69" t="str">
        <f t="shared" si="904"/>
        <v/>
      </c>
      <c r="L1135" s="69" t="str">
        <f>IFERROR(F1135/SUM(F1129:F1137)*100,"")</f>
        <v/>
      </c>
      <c r="M1135" s="69" t="str">
        <f>IFERROR(G1135/SUM(G1129:G1137)*100,"")</f>
        <v/>
      </c>
    </row>
    <row r="1136" spans="1:13" ht="12" customHeight="1" x14ac:dyDescent="0.15">
      <c r="A1136" s="50" t="s">
        <v>189</v>
      </c>
      <c r="B1136" s="53"/>
      <c r="C1136" s="53"/>
      <c r="D1136" s="53"/>
      <c r="E1136" s="53"/>
      <c r="F1136" s="53"/>
      <c r="G1136" s="59"/>
      <c r="H1136" s="69">
        <f t="shared" ref="H1136:K1136" si="905">IFERROR(B1136/SUM(B1129:B1137)*100,"")</f>
        <v>0</v>
      </c>
      <c r="I1136" s="69">
        <f t="shared" si="905"/>
        <v>0</v>
      </c>
      <c r="J1136" s="69">
        <f t="shared" si="905"/>
        <v>0</v>
      </c>
      <c r="K1136" s="69" t="str">
        <f t="shared" si="905"/>
        <v/>
      </c>
      <c r="L1136" s="69" t="str">
        <f>IFERROR(F1136/SUM(F1129:F1137)*100,"")</f>
        <v/>
      </c>
      <c r="M1136" s="69" t="str">
        <f>IFERROR(G1136/SUM(G1129:G1137)*100,"")</f>
        <v/>
      </c>
    </row>
    <row r="1137" spans="1:13" ht="12" customHeight="1" x14ac:dyDescent="0.15">
      <c r="A1137" s="50" t="s">
        <v>190</v>
      </c>
      <c r="B1137" s="53"/>
      <c r="C1137" s="53"/>
      <c r="D1137" s="53"/>
      <c r="E1137" s="53"/>
      <c r="F1137" s="53"/>
      <c r="G1137" s="59"/>
      <c r="H1137" s="69">
        <f t="shared" ref="H1137:K1137" si="906">IFERROR(B1137/SUM(B1129:B1137)*100,"")</f>
        <v>0</v>
      </c>
      <c r="I1137" s="69">
        <f t="shared" si="906"/>
        <v>0</v>
      </c>
      <c r="J1137" s="69">
        <f t="shared" si="906"/>
        <v>0</v>
      </c>
      <c r="K1137" s="69" t="str">
        <f t="shared" si="906"/>
        <v/>
      </c>
      <c r="L1137" s="69" t="str">
        <f>IFERROR(F1137/SUM(F1129:F1137)*100,"")</f>
        <v/>
      </c>
      <c r="M1137" s="69" t="str">
        <f>IFERROR(G1137/SUM(G1129:G1137)*100,"")</f>
        <v/>
      </c>
    </row>
    <row r="1138" spans="1:13" ht="12" customHeight="1" x14ac:dyDescent="0.15">
      <c r="A1138" s="48" t="s">
        <v>152</v>
      </c>
      <c r="B1138" s="49"/>
      <c r="C1138" s="49"/>
      <c r="D1138" s="49"/>
      <c r="E1138" s="49"/>
      <c r="F1138" s="49"/>
      <c r="G1138" s="49"/>
      <c r="H1138" s="5"/>
      <c r="I1138" s="5"/>
      <c r="J1138" s="5"/>
      <c r="K1138" s="5"/>
      <c r="L1138" s="5"/>
      <c r="M1138" s="13"/>
    </row>
    <row r="1139" spans="1:13" ht="12" customHeight="1" x14ac:dyDescent="0.15">
      <c r="A1139" s="90" t="s">
        <v>182</v>
      </c>
      <c r="B1139" s="91">
        <v>3</v>
      </c>
      <c r="C1139" s="91">
        <v>3</v>
      </c>
      <c r="D1139" s="91">
        <v>3</v>
      </c>
      <c r="E1139" s="91">
        <v>3</v>
      </c>
      <c r="F1139" s="91">
        <v>4</v>
      </c>
      <c r="G1139" s="92"/>
      <c r="H1139" s="69">
        <f t="shared" ref="H1139:K1139" si="907">(B1139/SUM(B1139:B1143)*100)</f>
        <v>23.076923076923077</v>
      </c>
      <c r="I1139" s="69">
        <f t="shared" si="907"/>
        <v>25</v>
      </c>
      <c r="J1139" s="69">
        <f t="shared" si="907"/>
        <v>25</v>
      </c>
      <c r="K1139" s="69">
        <f t="shared" si="907"/>
        <v>25</v>
      </c>
      <c r="L1139" s="69">
        <f>(F1139/SUM(F1139:F1143)*100)</f>
        <v>30.76923076923077</v>
      </c>
      <c r="M1139" s="69" t="e">
        <f>(G1139/SUM(G1139:G1143)*100)</f>
        <v>#DIV/0!</v>
      </c>
    </row>
    <row r="1140" spans="1:13" ht="12" customHeight="1" x14ac:dyDescent="0.15">
      <c r="A1140" s="50" t="s">
        <v>184</v>
      </c>
      <c r="B1140" s="53"/>
      <c r="C1140" s="53"/>
      <c r="D1140" s="53"/>
      <c r="E1140" s="53"/>
      <c r="F1140" s="53">
        <v>1</v>
      </c>
      <c r="G1140" s="59"/>
      <c r="H1140" s="14">
        <f t="shared" ref="H1140:K1140" si="908">(B1140/SUM(B1139:B1143)*100)</f>
        <v>0</v>
      </c>
      <c r="I1140" s="14">
        <f t="shared" si="908"/>
        <v>0</v>
      </c>
      <c r="J1140" s="14">
        <f t="shared" si="908"/>
        <v>0</v>
      </c>
      <c r="K1140" s="14">
        <f t="shared" si="908"/>
        <v>0</v>
      </c>
      <c r="L1140" s="14">
        <f>(F1140/SUM(F1139:F1143)*100)</f>
        <v>7.6923076923076925</v>
      </c>
      <c r="M1140" s="14" t="e">
        <f>(G1140/SUM(G1139:G1143)*100)</f>
        <v>#DIV/0!</v>
      </c>
    </row>
    <row r="1141" spans="1:13" ht="12" customHeight="1" x14ac:dyDescent="0.15">
      <c r="A1141" s="50" t="s">
        <v>185</v>
      </c>
      <c r="B1141" s="53">
        <v>4</v>
      </c>
      <c r="C1141" s="53">
        <v>3</v>
      </c>
      <c r="D1141" s="53">
        <v>2</v>
      </c>
      <c r="E1141" s="53">
        <v>2</v>
      </c>
      <c r="F1141" s="53">
        <v>2</v>
      </c>
      <c r="G1141" s="59"/>
      <c r="H1141" s="14">
        <f t="shared" ref="H1141:K1141" si="909">(B1141/SUM(B1139:B1143)*100)</f>
        <v>30.76923076923077</v>
      </c>
      <c r="I1141" s="14">
        <f t="shared" si="909"/>
        <v>25</v>
      </c>
      <c r="J1141" s="14">
        <f t="shared" si="909"/>
        <v>16.666666666666664</v>
      </c>
      <c r="K1141" s="14">
        <f t="shared" si="909"/>
        <v>16.666666666666664</v>
      </c>
      <c r="L1141" s="14">
        <f>(F1141/SUM(F1139:F1143)*100)</f>
        <v>15.384615384615385</v>
      </c>
      <c r="M1141" s="14" t="e">
        <f>(G1141/SUM(G1139:G1143)*100)</f>
        <v>#DIV/0!</v>
      </c>
    </row>
    <row r="1142" spans="1:13" ht="12" customHeight="1" x14ac:dyDescent="0.15">
      <c r="A1142" s="50" t="s">
        <v>186</v>
      </c>
      <c r="B1142" s="53"/>
      <c r="C1142" s="53"/>
      <c r="D1142" s="53">
        <v>1</v>
      </c>
      <c r="E1142" s="53">
        <v>1</v>
      </c>
      <c r="F1142" s="53">
        <v>1</v>
      </c>
      <c r="G1142" s="59"/>
      <c r="H1142" s="14">
        <f t="shared" ref="H1142:K1142" si="910">(B1142/SUM(B1139:B1143)*100)</f>
        <v>0</v>
      </c>
      <c r="I1142" s="14">
        <f t="shared" si="910"/>
        <v>0</v>
      </c>
      <c r="J1142" s="14">
        <f t="shared" si="910"/>
        <v>8.3333333333333321</v>
      </c>
      <c r="K1142" s="14">
        <f t="shared" si="910"/>
        <v>8.3333333333333321</v>
      </c>
      <c r="L1142" s="14">
        <f>(F1142/SUM(F1139:F1143)*100)</f>
        <v>7.6923076923076925</v>
      </c>
      <c r="M1142" s="14" t="e">
        <f>(G1142/SUM(G1139:G1143)*100)</f>
        <v>#DIV/0!</v>
      </c>
    </row>
    <row r="1143" spans="1:13" ht="12" customHeight="1" x14ac:dyDescent="0.15">
      <c r="A1143" s="55" t="s">
        <v>190</v>
      </c>
      <c r="B1143" s="56">
        <v>6</v>
      </c>
      <c r="C1143" s="56">
        <v>6</v>
      </c>
      <c r="D1143" s="56">
        <v>6</v>
      </c>
      <c r="E1143" s="56">
        <v>6</v>
      </c>
      <c r="F1143" s="56">
        <v>5</v>
      </c>
      <c r="G1143" s="60"/>
      <c r="H1143" s="57">
        <f t="shared" ref="H1143:K1143" si="911">(B1143/SUM(B1139:B1143)*100)</f>
        <v>46.153846153846153</v>
      </c>
      <c r="I1143" s="57">
        <f t="shared" si="911"/>
        <v>50</v>
      </c>
      <c r="J1143" s="57">
        <f t="shared" si="911"/>
        <v>50</v>
      </c>
      <c r="K1143" s="57">
        <f t="shared" si="911"/>
        <v>50</v>
      </c>
      <c r="L1143" s="57">
        <f>(F1143/SUM(F1139:F1143)*100)</f>
        <v>38.461538461538467</v>
      </c>
      <c r="M1143" s="57" t="e">
        <f>(G1143/SUM(G1139:G1143)*100)</f>
        <v>#DIV/0!</v>
      </c>
    </row>
    <row r="1144" spans="1:13" ht="12" customHeight="1" x14ac:dyDescent="0.15">
      <c r="A1144" s="48" t="s">
        <v>153</v>
      </c>
      <c r="B1144" s="49"/>
      <c r="C1144" s="49"/>
      <c r="D1144" s="49"/>
      <c r="E1144" s="49"/>
      <c r="F1144" s="49"/>
      <c r="G1144" s="49"/>
      <c r="H1144" s="5"/>
      <c r="I1144" s="5"/>
      <c r="J1144" s="5"/>
      <c r="K1144" s="5"/>
      <c r="L1144" s="5"/>
      <c r="M1144" s="13"/>
    </row>
    <row r="1145" spans="1:13" ht="12" customHeight="1" x14ac:dyDescent="0.15">
      <c r="A1145" s="90" t="s">
        <v>182</v>
      </c>
      <c r="B1145" s="91"/>
      <c r="C1145" s="91"/>
      <c r="D1145" s="91">
        <v>1</v>
      </c>
      <c r="E1145" s="91">
        <v>1</v>
      </c>
      <c r="F1145" s="91"/>
      <c r="G1145" s="92"/>
      <c r="H1145" s="69">
        <f t="shared" ref="H1145:K1145" si="912">IFERROR(B1145/SUM(B1145:B1147)*100,"")</f>
        <v>0</v>
      </c>
      <c r="I1145" s="69">
        <f t="shared" si="912"/>
        <v>0</v>
      </c>
      <c r="J1145" s="69">
        <f t="shared" si="912"/>
        <v>50</v>
      </c>
      <c r="K1145" s="69">
        <f t="shared" si="912"/>
        <v>50</v>
      </c>
      <c r="L1145" s="69" t="str">
        <f>IFERROR(F1145/SUM(F1145:F1147)*100,"")</f>
        <v/>
      </c>
      <c r="M1145" s="69" t="str">
        <f>IFERROR(G1145/SUM(G1145:G1147)*100,"")</f>
        <v/>
      </c>
    </row>
    <row r="1146" spans="1:13" ht="12" customHeight="1" x14ac:dyDescent="0.15">
      <c r="A1146" s="50" t="s">
        <v>188</v>
      </c>
      <c r="B1146" s="53">
        <v>1</v>
      </c>
      <c r="C1146" s="53"/>
      <c r="D1146" s="53"/>
      <c r="E1146" s="53"/>
      <c r="F1146" s="53"/>
      <c r="G1146" s="59"/>
      <c r="H1146" s="69">
        <f t="shared" ref="H1146:K1146" si="913">IFERROR(B1146/SUM(B1145:B1147)*100,"")</f>
        <v>50</v>
      </c>
      <c r="I1146" s="69">
        <f t="shared" si="913"/>
        <v>0</v>
      </c>
      <c r="J1146" s="69">
        <f t="shared" si="913"/>
        <v>0</v>
      </c>
      <c r="K1146" s="69">
        <f t="shared" si="913"/>
        <v>0</v>
      </c>
      <c r="L1146" s="69" t="str">
        <f>IFERROR(F1146/SUM(F1145:F1147)*100,"")</f>
        <v/>
      </c>
      <c r="M1146" s="69" t="str">
        <f>IFERROR(G1146/SUM(G1145:G1147)*100,"")</f>
        <v/>
      </c>
    </row>
    <row r="1147" spans="1:13" ht="12" customHeight="1" x14ac:dyDescent="0.15">
      <c r="A1147" s="55" t="s">
        <v>190</v>
      </c>
      <c r="B1147" s="56">
        <v>1</v>
      </c>
      <c r="C1147" s="56">
        <v>2</v>
      </c>
      <c r="D1147" s="56">
        <v>1</v>
      </c>
      <c r="E1147" s="56">
        <v>1</v>
      </c>
      <c r="F1147" s="56"/>
      <c r="G1147" s="60"/>
      <c r="H1147" s="69">
        <f t="shared" ref="H1147:K1147" si="914">IFERROR(B1147/SUM(B1145:B1147)*100,"")</f>
        <v>50</v>
      </c>
      <c r="I1147" s="69">
        <f t="shared" si="914"/>
        <v>100</v>
      </c>
      <c r="J1147" s="69">
        <f t="shared" si="914"/>
        <v>50</v>
      </c>
      <c r="K1147" s="69">
        <f t="shared" si="914"/>
        <v>50</v>
      </c>
      <c r="L1147" s="69" t="str">
        <f>IFERROR(F1147/SUM(F1145:F1147)*100,"")</f>
        <v/>
      </c>
      <c r="M1147" s="69" t="str">
        <f>IFERROR(G1147/SUM(G1145:G1147)*100,"")</f>
        <v/>
      </c>
    </row>
    <row r="1148" spans="1:13" ht="12" customHeight="1" x14ac:dyDescent="0.15">
      <c r="A1148" s="48" t="s">
        <v>154</v>
      </c>
      <c r="B1148" s="49"/>
      <c r="C1148" s="49"/>
      <c r="D1148" s="49"/>
      <c r="E1148" s="49"/>
      <c r="F1148" s="49"/>
      <c r="G1148" s="49"/>
      <c r="H1148" s="5"/>
      <c r="I1148" s="5"/>
      <c r="J1148" s="5"/>
      <c r="K1148" s="5"/>
      <c r="L1148" s="5"/>
      <c r="M1148" s="13"/>
    </row>
    <row r="1149" spans="1:13" ht="12" customHeight="1" x14ac:dyDescent="0.15">
      <c r="A1149" s="90" t="s">
        <v>195</v>
      </c>
      <c r="B1149" s="91">
        <v>13</v>
      </c>
      <c r="C1149" s="91"/>
      <c r="D1149" s="91">
        <v>15</v>
      </c>
      <c r="E1149" s="91">
        <v>17</v>
      </c>
      <c r="F1149" s="91"/>
      <c r="G1149" s="92"/>
      <c r="H1149" s="69">
        <f t="shared" ref="H1149:K1149" si="915">(B1149/SUM(B1149:B1155)*100)</f>
        <v>56.521739130434781</v>
      </c>
      <c r="I1149" s="69">
        <f t="shared" si="915"/>
        <v>0</v>
      </c>
      <c r="J1149" s="69">
        <f t="shared" si="915"/>
        <v>65.217391304347828</v>
      </c>
      <c r="K1149" s="69">
        <f t="shared" si="915"/>
        <v>56.666666666666664</v>
      </c>
      <c r="L1149" s="69">
        <f>(F1149/SUM(F1149:F1155)*100)</f>
        <v>0</v>
      </c>
      <c r="M1149" s="69" t="e">
        <f>(G1149/SUM(G1149:G1155)*100)</f>
        <v>#DIV/0!</v>
      </c>
    </row>
    <row r="1150" spans="1:13" ht="12" customHeight="1" x14ac:dyDescent="0.15">
      <c r="A1150" s="50" t="s">
        <v>185</v>
      </c>
      <c r="B1150" s="53">
        <v>2</v>
      </c>
      <c r="C1150" s="53">
        <v>1</v>
      </c>
      <c r="D1150" s="53">
        <v>2</v>
      </c>
      <c r="E1150" s="53">
        <v>2</v>
      </c>
      <c r="F1150" s="53">
        <v>1</v>
      </c>
      <c r="G1150" s="59"/>
      <c r="H1150" s="14">
        <f t="shared" ref="H1150:K1150" si="916">(B1150/SUM(B1149:B1155)*100)</f>
        <v>8.695652173913043</v>
      </c>
      <c r="I1150" s="14">
        <f t="shared" si="916"/>
        <v>12.5</v>
      </c>
      <c r="J1150" s="14">
        <f t="shared" si="916"/>
        <v>8.695652173913043</v>
      </c>
      <c r="K1150" s="14">
        <f t="shared" si="916"/>
        <v>6.666666666666667</v>
      </c>
      <c r="L1150" s="14">
        <f>(F1150/SUM(F1149:F1155)*100)</f>
        <v>3.4482758620689653</v>
      </c>
      <c r="M1150" s="14" t="e">
        <f>(G1150/SUM(G1149:G1155)*100)</f>
        <v>#DIV/0!</v>
      </c>
    </row>
    <row r="1151" spans="1:13" ht="12" customHeight="1" x14ac:dyDescent="0.15">
      <c r="A1151" s="50" t="s">
        <v>186</v>
      </c>
      <c r="B1151" s="53">
        <v>1</v>
      </c>
      <c r="C1151" s="53">
        <v>1</v>
      </c>
      <c r="D1151" s="53">
        <v>1</v>
      </c>
      <c r="E1151" s="53">
        <v>5</v>
      </c>
      <c r="F1151" s="53">
        <v>2</v>
      </c>
      <c r="G1151" s="59"/>
      <c r="H1151" s="14">
        <f t="shared" ref="H1151:K1151" si="917">(B1151/SUM(B1149:B1155)*100)</f>
        <v>4.3478260869565215</v>
      </c>
      <c r="I1151" s="14">
        <f t="shared" si="917"/>
        <v>12.5</v>
      </c>
      <c r="J1151" s="14">
        <f t="shared" si="917"/>
        <v>4.3478260869565215</v>
      </c>
      <c r="K1151" s="14">
        <f t="shared" si="917"/>
        <v>16.666666666666664</v>
      </c>
      <c r="L1151" s="14">
        <f>(F1151/SUM(F1149:F1155)*100)</f>
        <v>6.8965517241379306</v>
      </c>
      <c r="M1151" s="14" t="e">
        <f>(G1151/SUM(G1149:G1155)*100)</f>
        <v>#DIV/0!</v>
      </c>
    </row>
    <row r="1152" spans="1:13" ht="12" customHeight="1" x14ac:dyDescent="0.15">
      <c r="A1152" s="50" t="s">
        <v>188</v>
      </c>
      <c r="B1152" s="53">
        <v>3</v>
      </c>
      <c r="C1152" s="53">
        <v>2</v>
      </c>
      <c r="D1152" s="53">
        <v>1</v>
      </c>
      <c r="E1152" s="53">
        <v>2</v>
      </c>
      <c r="F1152" s="53">
        <v>3</v>
      </c>
      <c r="G1152" s="59"/>
      <c r="H1152" s="14">
        <f t="shared" ref="H1152:K1152" si="918">(B1152/SUM(B1149:B1155)*100)</f>
        <v>13.043478260869565</v>
      </c>
      <c r="I1152" s="14">
        <f t="shared" si="918"/>
        <v>25</v>
      </c>
      <c r="J1152" s="14">
        <f t="shared" si="918"/>
        <v>4.3478260869565215</v>
      </c>
      <c r="K1152" s="14">
        <f t="shared" si="918"/>
        <v>6.666666666666667</v>
      </c>
      <c r="L1152" s="14">
        <f>(F1152/SUM(F1149:F1155)*100)</f>
        <v>10.344827586206897</v>
      </c>
      <c r="M1152" s="14" t="e">
        <f>(G1152/SUM(G1149:G1155)*100)</f>
        <v>#DIV/0!</v>
      </c>
    </row>
    <row r="1153" spans="1:13" ht="12" customHeight="1" x14ac:dyDescent="0.15">
      <c r="A1153" s="50" t="s">
        <v>189</v>
      </c>
      <c r="B1153" s="53"/>
      <c r="C1153" s="53"/>
      <c r="D1153" s="53"/>
      <c r="E1153" s="53"/>
      <c r="F1153" s="53"/>
      <c r="G1153" s="59"/>
      <c r="H1153" s="14">
        <f t="shared" ref="H1153:K1153" si="919">(B1153/SUM(B1149:B1155)*100)</f>
        <v>0</v>
      </c>
      <c r="I1153" s="14">
        <f t="shared" si="919"/>
        <v>0</v>
      </c>
      <c r="J1153" s="14">
        <f t="shared" si="919"/>
        <v>0</v>
      </c>
      <c r="K1153" s="14">
        <f t="shared" si="919"/>
        <v>0</v>
      </c>
      <c r="L1153" s="14">
        <f>(F1153/SUM(F1149:F1155)*100)</f>
        <v>0</v>
      </c>
      <c r="M1153" s="14" t="e">
        <f>(G1153/SUM(G1149:G1155)*100)</f>
        <v>#DIV/0!</v>
      </c>
    </row>
    <row r="1154" spans="1:13" ht="12" customHeight="1" x14ac:dyDescent="0.15">
      <c r="A1154" s="51" t="s">
        <v>193</v>
      </c>
      <c r="B1154" s="53"/>
      <c r="C1154" s="53"/>
      <c r="D1154" s="53"/>
      <c r="E1154" s="53"/>
      <c r="F1154" s="53">
        <v>16</v>
      </c>
      <c r="G1154" s="59"/>
      <c r="H1154" s="14">
        <f t="shared" ref="H1154:K1154" si="920">(B1154/SUM(B1149:B1155)*100)</f>
        <v>0</v>
      </c>
      <c r="I1154" s="14">
        <f t="shared" si="920"/>
        <v>0</v>
      </c>
      <c r="J1154" s="14">
        <f t="shared" si="920"/>
        <v>0</v>
      </c>
      <c r="K1154" s="14">
        <f t="shared" si="920"/>
        <v>0</v>
      </c>
      <c r="L1154" s="14">
        <f>(F1154/SUM(F1149:F1155)*100)</f>
        <v>55.172413793103445</v>
      </c>
      <c r="M1154" s="14" t="e">
        <f>(G1154/SUM(G1149:G1155)*100)</f>
        <v>#DIV/0!</v>
      </c>
    </row>
    <row r="1155" spans="1:13" ht="12" customHeight="1" x14ac:dyDescent="0.15">
      <c r="A1155" s="51" t="s">
        <v>190</v>
      </c>
      <c r="B1155" s="53">
        <v>4</v>
      </c>
      <c r="C1155" s="53">
        <v>4</v>
      </c>
      <c r="D1155" s="53">
        <v>4</v>
      </c>
      <c r="E1155" s="53">
        <v>4</v>
      </c>
      <c r="F1155" s="53">
        <v>7</v>
      </c>
      <c r="G1155" s="59"/>
      <c r="H1155" s="14">
        <f t="shared" ref="H1155:K1155" si="921">(B1155/SUM(B1149:B1155)*100)</f>
        <v>17.391304347826086</v>
      </c>
      <c r="I1155" s="14">
        <f t="shared" si="921"/>
        <v>50</v>
      </c>
      <c r="J1155" s="14">
        <f t="shared" si="921"/>
        <v>17.391304347826086</v>
      </c>
      <c r="K1155" s="14">
        <f t="shared" si="921"/>
        <v>13.333333333333334</v>
      </c>
      <c r="L1155" s="14">
        <f>(F1155/SUM(F1149:F1155)*100)</f>
        <v>24.137931034482758</v>
      </c>
      <c r="M1155" s="14" t="e">
        <f>(G1155/SUM(G1149:G1155)*100)</f>
        <v>#DIV/0!</v>
      </c>
    </row>
    <row r="1156" spans="1:13" s="6" customFormat="1" x14ac:dyDescent="0.15">
      <c r="B1156" s="44"/>
      <c r="C1156" s="44"/>
      <c r="D1156" s="44"/>
      <c r="E1156" s="44"/>
      <c r="F1156" s="44"/>
      <c r="G1156" s="44"/>
    </row>
    <row r="1157" spans="1:13" ht="12" customHeight="1" x14ac:dyDescent="0.15">
      <c r="A1157" s="6"/>
      <c r="B1157" s="99"/>
      <c r="C1157" s="100"/>
      <c r="D1157" s="100" t="s">
        <v>178</v>
      </c>
      <c r="E1157" s="100"/>
      <c r="F1157" s="100"/>
      <c r="G1157" s="101"/>
      <c r="H1157" s="99"/>
      <c r="I1157" s="100"/>
      <c r="J1157" s="100" t="s">
        <v>179</v>
      </c>
      <c r="K1157" s="100"/>
      <c r="L1157" s="100"/>
      <c r="M1157" s="101"/>
    </row>
    <row r="1158" spans="1:13" ht="12.75" customHeight="1" x14ac:dyDescent="0.15">
      <c r="A1158" s="6"/>
      <c r="B1158" s="2" t="s">
        <v>33</v>
      </c>
      <c r="C1158" s="2" t="s">
        <v>34</v>
      </c>
      <c r="D1158" s="2" t="s">
        <v>35</v>
      </c>
      <c r="E1158" s="2" t="s">
        <v>36</v>
      </c>
      <c r="F1158" s="2" t="s">
        <v>37</v>
      </c>
      <c r="G1158" s="2" t="s">
        <v>38</v>
      </c>
      <c r="H1158" s="2" t="s">
        <v>33</v>
      </c>
      <c r="I1158" s="2" t="s">
        <v>34</v>
      </c>
      <c r="J1158" s="2" t="s">
        <v>35</v>
      </c>
      <c r="K1158" s="2" t="s">
        <v>36</v>
      </c>
      <c r="L1158" s="2" t="s">
        <v>37</v>
      </c>
      <c r="M1158" s="2" t="s">
        <v>37</v>
      </c>
    </row>
    <row r="1159" spans="1:13" ht="9" customHeight="1" x14ac:dyDescent="0.15">
      <c r="A1159" s="48" t="s">
        <v>155</v>
      </c>
      <c r="B1159" s="49"/>
      <c r="C1159" s="49"/>
      <c r="D1159" s="49"/>
      <c r="E1159" s="49"/>
      <c r="F1159" s="49"/>
      <c r="G1159" s="49"/>
      <c r="H1159" s="5"/>
      <c r="I1159" s="5"/>
      <c r="J1159" s="5"/>
      <c r="K1159" s="5"/>
      <c r="L1159" s="5"/>
      <c r="M1159" s="13"/>
    </row>
    <row r="1160" spans="1:13" ht="12" customHeight="1" x14ac:dyDescent="0.15">
      <c r="A1160" s="90" t="s">
        <v>182</v>
      </c>
      <c r="B1160" s="91"/>
      <c r="C1160" s="91"/>
      <c r="D1160" s="91"/>
      <c r="E1160" s="91"/>
      <c r="F1160" s="91"/>
      <c r="G1160" s="92"/>
      <c r="H1160" s="69" t="str">
        <f t="shared" ref="H1160:K1160" si="922">IFERROR(B1160/SUM(B1160:B1168)*100,"")</f>
        <v/>
      </c>
      <c r="I1160" s="69" t="str">
        <f t="shared" si="922"/>
        <v/>
      </c>
      <c r="J1160" s="69" t="str">
        <f t="shared" si="922"/>
        <v/>
      </c>
      <c r="K1160" s="69" t="str">
        <f t="shared" si="922"/>
        <v/>
      </c>
      <c r="L1160" s="69" t="str">
        <f>IFERROR(F1160/SUM(F1160:F1168)*100,"")</f>
        <v/>
      </c>
      <c r="M1160" s="69" t="str">
        <f>IFERROR(G1160/SUM(G1160:G1168)*100,"")</f>
        <v/>
      </c>
    </row>
    <row r="1161" spans="1:13" ht="12" customHeight="1" x14ac:dyDescent="0.15">
      <c r="A1161" s="50" t="s">
        <v>195</v>
      </c>
      <c r="B1161" s="53"/>
      <c r="C1161" s="53"/>
      <c r="D1161" s="53"/>
      <c r="E1161" s="53"/>
      <c r="F1161" s="53"/>
      <c r="G1161" s="59"/>
      <c r="H1161" s="69" t="str">
        <f t="shared" ref="H1161:K1161" si="923">IFERROR(B1161/SUM(B1160:B1168)*100,"")</f>
        <v/>
      </c>
      <c r="I1161" s="69" t="str">
        <f t="shared" si="923"/>
        <v/>
      </c>
      <c r="J1161" s="69" t="str">
        <f t="shared" si="923"/>
        <v/>
      </c>
      <c r="K1161" s="69" t="str">
        <f t="shared" si="923"/>
        <v/>
      </c>
      <c r="L1161" s="69" t="str">
        <f>IFERROR(F1161/SUM(F1160:F1168)*100,"")</f>
        <v/>
      </c>
      <c r="M1161" s="69" t="str">
        <f>IFERROR(G1161/SUM(G1160:G1168)*100,"")</f>
        <v/>
      </c>
    </row>
    <row r="1162" spans="1:13" ht="12" customHeight="1" x14ac:dyDescent="0.15">
      <c r="A1162" s="50" t="s">
        <v>185</v>
      </c>
      <c r="B1162" s="53"/>
      <c r="C1162" s="53"/>
      <c r="D1162" s="53"/>
      <c r="E1162" s="53"/>
      <c r="F1162" s="53"/>
      <c r="G1162" s="59"/>
      <c r="H1162" s="69" t="str">
        <f t="shared" ref="H1162:K1162" si="924">IFERROR(B1162/SUM(B1160:B1168)*100,"")</f>
        <v/>
      </c>
      <c r="I1162" s="69" t="str">
        <f t="shared" si="924"/>
        <v/>
      </c>
      <c r="J1162" s="69" t="str">
        <f t="shared" si="924"/>
        <v/>
      </c>
      <c r="K1162" s="69" t="str">
        <f t="shared" si="924"/>
        <v/>
      </c>
      <c r="L1162" s="69" t="str">
        <f>IFERROR(F1162/SUM(F1160:F1168)*100,"")</f>
        <v/>
      </c>
      <c r="M1162" s="69" t="str">
        <f>IFERROR(G1162/SUM(G1160:G1168)*100,"")</f>
        <v/>
      </c>
    </row>
    <row r="1163" spans="1:13" ht="12" customHeight="1" x14ac:dyDescent="0.15">
      <c r="A1163" s="50" t="s">
        <v>186</v>
      </c>
      <c r="B1163" s="53"/>
      <c r="C1163" s="53"/>
      <c r="D1163" s="53"/>
      <c r="E1163" s="53"/>
      <c r="F1163" s="53"/>
      <c r="G1163" s="59"/>
      <c r="H1163" s="69" t="str">
        <f t="shared" ref="H1163:K1163" si="925">IFERROR(B1163/SUM(B1160:B1168)*100,"")</f>
        <v/>
      </c>
      <c r="I1163" s="69" t="str">
        <f t="shared" si="925"/>
        <v/>
      </c>
      <c r="J1163" s="69" t="str">
        <f t="shared" si="925"/>
        <v/>
      </c>
      <c r="K1163" s="69" t="str">
        <f t="shared" si="925"/>
        <v/>
      </c>
      <c r="L1163" s="69" t="str">
        <f>IFERROR(F1163/SUM(F1160:F1168)*100,"")</f>
        <v/>
      </c>
      <c r="M1163" s="69" t="str">
        <f>IFERROR(G1163/SUM(G1160:G1168)*100,"")</f>
        <v/>
      </c>
    </row>
    <row r="1164" spans="1:13" ht="12" customHeight="1" x14ac:dyDescent="0.15">
      <c r="A1164" s="50" t="s">
        <v>187</v>
      </c>
      <c r="B1164" s="53"/>
      <c r="C1164" s="53"/>
      <c r="D1164" s="53"/>
      <c r="E1164" s="53"/>
      <c r="F1164" s="53"/>
      <c r="G1164" s="59"/>
      <c r="H1164" s="69" t="str">
        <f t="shared" ref="H1164:K1164" si="926">IFERROR(B1164/SUM(B1160:B1168)*100,"")</f>
        <v/>
      </c>
      <c r="I1164" s="69" t="str">
        <f t="shared" si="926"/>
        <v/>
      </c>
      <c r="J1164" s="69" t="str">
        <f t="shared" si="926"/>
        <v/>
      </c>
      <c r="K1164" s="69" t="str">
        <f t="shared" si="926"/>
        <v/>
      </c>
      <c r="L1164" s="69" t="str">
        <f>IFERROR(F1164/SUM(F1160:F1168)*100,"")</f>
        <v/>
      </c>
      <c r="M1164" s="69" t="str">
        <f>IFERROR(G1164/SUM(G1160:G1168)*100,"")</f>
        <v/>
      </c>
    </row>
    <row r="1165" spans="1:13" ht="12" customHeight="1" x14ac:dyDescent="0.15">
      <c r="A1165" s="50" t="s">
        <v>188</v>
      </c>
      <c r="B1165" s="53"/>
      <c r="C1165" s="53"/>
      <c r="D1165" s="53"/>
      <c r="E1165" s="53"/>
      <c r="F1165" s="53"/>
      <c r="G1165" s="59"/>
      <c r="H1165" s="69" t="str">
        <f t="shared" ref="H1165:K1165" si="927">IFERROR(B1165/SUM(B1160:B1168)*100,"")</f>
        <v/>
      </c>
      <c r="I1165" s="69" t="str">
        <f t="shared" si="927"/>
        <v/>
      </c>
      <c r="J1165" s="69" t="str">
        <f t="shared" si="927"/>
        <v/>
      </c>
      <c r="K1165" s="69" t="str">
        <f t="shared" si="927"/>
        <v/>
      </c>
      <c r="L1165" s="69" t="str">
        <f>IFERROR(F1165/SUM(F1160:F1168)*100,"")</f>
        <v/>
      </c>
      <c r="M1165" s="69" t="str">
        <f>IFERROR(G1165/SUM(G1160:G1168)*100,"")</f>
        <v/>
      </c>
    </row>
    <row r="1166" spans="1:13" ht="12" customHeight="1" x14ac:dyDescent="0.15">
      <c r="A1166" s="50" t="s">
        <v>189</v>
      </c>
      <c r="B1166" s="53"/>
      <c r="C1166" s="53"/>
      <c r="D1166" s="53"/>
      <c r="E1166" s="53"/>
      <c r="F1166" s="53"/>
      <c r="G1166" s="59"/>
      <c r="H1166" s="69" t="str">
        <f t="shared" ref="H1166:K1166" si="928">IFERROR(B1166/SUM(B1160:B1168)*100,"")</f>
        <v/>
      </c>
      <c r="I1166" s="69" t="str">
        <f t="shared" si="928"/>
        <v/>
      </c>
      <c r="J1166" s="69" t="str">
        <f t="shared" si="928"/>
        <v/>
      </c>
      <c r="K1166" s="69" t="str">
        <f t="shared" si="928"/>
        <v/>
      </c>
      <c r="L1166" s="69" t="str">
        <f>IFERROR(F1166/SUM(F1160:F1168)*100,"")</f>
        <v/>
      </c>
      <c r="M1166" s="69" t="str">
        <f>IFERROR(G1166/SUM(G1160:G1168)*100,"")</f>
        <v/>
      </c>
    </row>
    <row r="1167" spans="1:13" ht="12" customHeight="1" x14ac:dyDescent="0.15">
      <c r="A1167" s="50" t="s">
        <v>190</v>
      </c>
      <c r="B1167" s="53"/>
      <c r="C1167" s="53"/>
      <c r="D1167" s="53"/>
      <c r="E1167" s="53"/>
      <c r="F1167" s="53"/>
      <c r="G1167" s="59"/>
      <c r="H1167" s="69" t="str">
        <f t="shared" ref="H1167:K1167" si="929">IFERROR(B1167/SUM(B1160:B1168)*100,"")</f>
        <v/>
      </c>
      <c r="I1167" s="69" t="str">
        <f t="shared" si="929"/>
        <v/>
      </c>
      <c r="J1167" s="69" t="str">
        <f t="shared" si="929"/>
        <v/>
      </c>
      <c r="K1167" s="69" t="str">
        <f t="shared" si="929"/>
        <v/>
      </c>
      <c r="L1167" s="69" t="str">
        <f>IFERROR(F1167/SUM(F1160:F1168)*100,"")</f>
        <v/>
      </c>
      <c r="M1167" s="69" t="str">
        <f>IFERROR(G1167/SUM(G1160:G1168)*100,"")</f>
        <v/>
      </c>
    </row>
    <row r="1168" spans="1:13" ht="12" customHeight="1" x14ac:dyDescent="0.15">
      <c r="A1168" s="55" t="s">
        <v>191</v>
      </c>
      <c r="B1168" s="56"/>
      <c r="C1168" s="56"/>
      <c r="D1168" s="56"/>
      <c r="E1168" s="56"/>
      <c r="F1168" s="56"/>
      <c r="G1168" s="60"/>
      <c r="H1168" s="69" t="str">
        <f t="shared" ref="H1168:K1168" si="930">IFERROR(B1168/SUM(B1160:B1168)*100,"")</f>
        <v/>
      </c>
      <c r="I1168" s="69" t="str">
        <f t="shared" si="930"/>
        <v/>
      </c>
      <c r="J1168" s="69" t="str">
        <f t="shared" si="930"/>
        <v/>
      </c>
      <c r="K1168" s="69" t="str">
        <f t="shared" si="930"/>
        <v/>
      </c>
      <c r="L1168" s="69" t="str">
        <f>IFERROR(F1168/SUM(F1160:F1168)*100,"")</f>
        <v/>
      </c>
      <c r="M1168" s="69" t="str">
        <f>IFERROR(G1168/SUM(G1160:G1168)*100,"")</f>
        <v/>
      </c>
    </row>
    <row r="1169" spans="1:13" ht="9" customHeight="1" x14ac:dyDescent="0.15">
      <c r="A1169" s="48" t="s">
        <v>156</v>
      </c>
      <c r="B1169" s="49"/>
      <c r="C1169" s="49"/>
      <c r="D1169" s="49"/>
      <c r="E1169" s="49"/>
      <c r="F1169" s="49"/>
      <c r="G1169" s="49"/>
      <c r="H1169" s="5"/>
      <c r="I1169" s="5"/>
      <c r="J1169" s="5"/>
      <c r="K1169" s="5"/>
      <c r="L1169" s="5"/>
      <c r="M1169" s="13"/>
    </row>
    <row r="1170" spans="1:13" ht="12" customHeight="1" x14ac:dyDescent="0.15">
      <c r="A1170" s="90" t="s">
        <v>182</v>
      </c>
      <c r="B1170" s="91"/>
      <c r="C1170" s="91"/>
      <c r="D1170" s="91"/>
      <c r="E1170" s="91"/>
      <c r="F1170" s="91"/>
      <c r="G1170" s="92"/>
      <c r="H1170" s="69" t="str">
        <f t="shared" ref="H1170:K1170" si="931">IFERROR(B1170/SUM(B1170:B1173)*100,"")</f>
        <v/>
      </c>
      <c r="I1170" s="69" t="str">
        <f t="shared" si="931"/>
        <v/>
      </c>
      <c r="J1170" s="69" t="str">
        <f t="shared" si="931"/>
        <v/>
      </c>
      <c r="K1170" s="69" t="str">
        <f t="shared" si="931"/>
        <v/>
      </c>
      <c r="L1170" s="69" t="str">
        <f>IFERROR(F1170/SUM(F1170:F1173)*100,"")</f>
        <v/>
      </c>
      <c r="M1170" s="69" t="str">
        <f>IFERROR(G1170/SUM(G1170:G1173)*100,"")</f>
        <v/>
      </c>
    </row>
    <row r="1171" spans="1:13" ht="12" customHeight="1" x14ac:dyDescent="0.15">
      <c r="A1171" s="50" t="s">
        <v>185</v>
      </c>
      <c r="B1171" s="53"/>
      <c r="C1171" s="53"/>
      <c r="D1171" s="53"/>
      <c r="E1171" s="53"/>
      <c r="F1171" s="53"/>
      <c r="G1171" s="59"/>
      <c r="H1171" s="69" t="str">
        <f t="shared" ref="H1171:K1171" si="932">IFERROR(B1171/SUM(B1170:B1173)*100,"")</f>
        <v/>
      </c>
      <c r="I1171" s="69" t="str">
        <f t="shared" si="932"/>
        <v/>
      </c>
      <c r="J1171" s="69" t="str">
        <f t="shared" si="932"/>
        <v/>
      </c>
      <c r="K1171" s="69" t="str">
        <f t="shared" si="932"/>
        <v/>
      </c>
      <c r="L1171" s="69" t="str">
        <f>IFERROR(F1171/SUM(F1170:F1173)*100,"")</f>
        <v/>
      </c>
      <c r="M1171" s="69" t="str">
        <f>IFERROR(G1171/SUM(G1170:G1173)*100,"")</f>
        <v/>
      </c>
    </row>
    <row r="1172" spans="1:13" ht="12" customHeight="1" x14ac:dyDescent="0.15">
      <c r="A1172" s="50" t="s">
        <v>188</v>
      </c>
      <c r="B1172" s="53"/>
      <c r="C1172" s="53"/>
      <c r="D1172" s="53"/>
      <c r="E1172" s="53"/>
      <c r="F1172" s="53"/>
      <c r="G1172" s="59"/>
      <c r="H1172" s="69" t="str">
        <f t="shared" ref="H1172:K1172" si="933">IFERROR(B1172/SUM(B1170:B1173)*100,"")</f>
        <v/>
      </c>
      <c r="I1172" s="69" t="str">
        <f t="shared" si="933"/>
        <v/>
      </c>
      <c r="J1172" s="69" t="str">
        <f t="shared" si="933"/>
        <v/>
      </c>
      <c r="K1172" s="69" t="str">
        <f t="shared" si="933"/>
        <v/>
      </c>
      <c r="L1172" s="69" t="str">
        <f>IFERROR(F1172/SUM(F1170:F1173)*100,"")</f>
        <v/>
      </c>
      <c r="M1172" s="69" t="str">
        <f>IFERROR(G1172/SUM(G1170:G1173)*100,"")</f>
        <v/>
      </c>
    </row>
    <row r="1173" spans="1:13" ht="12" customHeight="1" x14ac:dyDescent="0.15">
      <c r="A1173" s="50" t="s">
        <v>190</v>
      </c>
      <c r="B1173" s="53"/>
      <c r="C1173" s="53"/>
      <c r="D1173" s="53"/>
      <c r="E1173" s="53"/>
      <c r="F1173" s="53"/>
      <c r="G1173" s="59"/>
      <c r="H1173" s="69" t="str">
        <f t="shared" ref="H1173:K1173" si="934">IFERROR(B1173/SUM(B1170:B1173)*100,"")</f>
        <v/>
      </c>
      <c r="I1173" s="69" t="str">
        <f t="shared" si="934"/>
        <v/>
      </c>
      <c r="J1173" s="69" t="str">
        <f t="shared" si="934"/>
        <v/>
      </c>
      <c r="K1173" s="69" t="str">
        <f t="shared" si="934"/>
        <v/>
      </c>
      <c r="L1173" s="69" t="str">
        <f>IFERROR(F1173/SUM(F1170:F1173)*100,"")</f>
        <v/>
      </c>
      <c r="M1173" s="69" t="str">
        <f>IFERROR(G1173/SUM(G1170:G1173)*100,"")</f>
        <v/>
      </c>
    </row>
    <row r="1174" spans="1:13" ht="9" customHeight="1" x14ac:dyDescent="0.15">
      <c r="A1174" s="48" t="s">
        <v>157</v>
      </c>
      <c r="B1174" s="49"/>
      <c r="C1174" s="49"/>
      <c r="D1174" s="49"/>
      <c r="E1174" s="49"/>
      <c r="F1174" s="49"/>
      <c r="G1174" s="49"/>
      <c r="H1174" s="5"/>
      <c r="I1174" s="5"/>
      <c r="J1174" s="5"/>
      <c r="K1174" s="5"/>
      <c r="L1174" s="5"/>
      <c r="M1174" s="13"/>
    </row>
    <row r="1175" spans="1:13" ht="12" customHeight="1" x14ac:dyDescent="0.15">
      <c r="A1175" s="90" t="s">
        <v>182</v>
      </c>
      <c r="B1175" s="91"/>
      <c r="C1175" s="91">
        <v>2</v>
      </c>
      <c r="D1175" s="91">
        <v>1</v>
      </c>
      <c r="E1175" s="91">
        <v>1</v>
      </c>
      <c r="F1175" s="91">
        <v>2</v>
      </c>
      <c r="G1175" s="92"/>
      <c r="H1175" s="69" t="str">
        <f t="shared" ref="H1175:K1175" si="935">IFERROR(B1175/SUM(B1175:B1178)*100,"")</f>
        <v/>
      </c>
      <c r="I1175" s="69">
        <f t="shared" si="935"/>
        <v>11.76470588235294</v>
      </c>
      <c r="J1175" s="69">
        <f t="shared" si="935"/>
        <v>5.8823529411764701</v>
      </c>
      <c r="K1175" s="69">
        <f t="shared" si="935"/>
        <v>6.25</v>
      </c>
      <c r="L1175" s="69">
        <f>IFERROR(F1175/SUM(F1175:F1178)*100,"")</f>
        <v>13.333333333333334</v>
      </c>
      <c r="M1175" s="69" t="str">
        <f>IFERROR(G1175/SUM(G1175:G1178)*100,"")</f>
        <v/>
      </c>
    </row>
    <row r="1176" spans="1:13" ht="12" customHeight="1" x14ac:dyDescent="0.15">
      <c r="A1176" s="50" t="s">
        <v>186</v>
      </c>
      <c r="B1176" s="53"/>
      <c r="C1176" s="53">
        <v>1</v>
      </c>
      <c r="D1176" s="53">
        <v>3</v>
      </c>
      <c r="E1176" s="53">
        <v>4</v>
      </c>
      <c r="F1176" s="53">
        <v>2</v>
      </c>
      <c r="G1176" s="59"/>
      <c r="H1176" s="69" t="str">
        <f t="shared" ref="H1176:K1176" si="936">IFERROR(B1176/SUM(B1175:B1178)*100,"")</f>
        <v/>
      </c>
      <c r="I1176" s="69">
        <f t="shared" si="936"/>
        <v>5.8823529411764701</v>
      </c>
      <c r="J1176" s="69">
        <f t="shared" si="936"/>
        <v>17.647058823529413</v>
      </c>
      <c r="K1176" s="69">
        <f t="shared" si="936"/>
        <v>25</v>
      </c>
      <c r="L1176" s="69">
        <f>IFERROR(F1176/SUM(F1175:F1178)*100,"")</f>
        <v>13.333333333333334</v>
      </c>
      <c r="M1176" s="69" t="str">
        <f>IFERROR(G1176/SUM(G1175:G1178)*100,"")</f>
        <v/>
      </c>
    </row>
    <row r="1177" spans="1:13" ht="12" customHeight="1" x14ac:dyDescent="0.15">
      <c r="A1177" s="50" t="s">
        <v>188</v>
      </c>
      <c r="B1177" s="53"/>
      <c r="C1177" s="53">
        <v>5</v>
      </c>
      <c r="D1177" s="53">
        <v>4</v>
      </c>
      <c r="E1177" s="53">
        <v>4</v>
      </c>
      <c r="F1177" s="53">
        <v>3</v>
      </c>
      <c r="G1177" s="59"/>
      <c r="H1177" s="69" t="str">
        <f t="shared" ref="H1177:K1177" si="937">IFERROR(B1177/SUM(B1175:B1178)*100,"")</f>
        <v/>
      </c>
      <c r="I1177" s="69">
        <f t="shared" si="937"/>
        <v>29.411764705882355</v>
      </c>
      <c r="J1177" s="69">
        <f t="shared" si="937"/>
        <v>23.52941176470588</v>
      </c>
      <c r="K1177" s="69">
        <f t="shared" si="937"/>
        <v>25</v>
      </c>
      <c r="L1177" s="69">
        <f>IFERROR(F1177/SUM(F1175:F1178)*100,"")</f>
        <v>20</v>
      </c>
      <c r="M1177" s="69" t="str">
        <f>IFERROR(G1177/SUM(G1175:G1178)*100,"")</f>
        <v/>
      </c>
    </row>
    <row r="1178" spans="1:13" ht="12" customHeight="1" x14ac:dyDescent="0.15">
      <c r="A1178" s="50" t="s">
        <v>190</v>
      </c>
      <c r="B1178" s="53"/>
      <c r="C1178" s="53">
        <v>9</v>
      </c>
      <c r="D1178" s="53">
        <v>9</v>
      </c>
      <c r="E1178" s="53">
        <v>7</v>
      </c>
      <c r="F1178" s="53">
        <v>8</v>
      </c>
      <c r="G1178" s="59"/>
      <c r="H1178" s="69" t="str">
        <f t="shared" ref="H1178:K1178" si="938">IFERROR(B1178/SUM(B1175:B1178)*100,"")</f>
        <v/>
      </c>
      <c r="I1178" s="69">
        <f t="shared" si="938"/>
        <v>52.941176470588239</v>
      </c>
      <c r="J1178" s="69">
        <f t="shared" si="938"/>
        <v>52.941176470588239</v>
      </c>
      <c r="K1178" s="69">
        <f t="shared" si="938"/>
        <v>43.75</v>
      </c>
      <c r="L1178" s="69">
        <f>IFERROR(F1178/SUM(F1175:F1178)*100,"")</f>
        <v>53.333333333333336</v>
      </c>
      <c r="M1178" s="69" t="str">
        <f>IFERROR(G1178/SUM(G1175:G1178)*100,"")</f>
        <v/>
      </c>
    </row>
    <row r="1179" spans="1:13" ht="9" customHeight="1" x14ac:dyDescent="0.15">
      <c r="A1179" s="48" t="s">
        <v>158</v>
      </c>
      <c r="B1179" s="49"/>
      <c r="C1179" s="49"/>
      <c r="D1179" s="49"/>
      <c r="E1179" s="49"/>
      <c r="F1179" s="49"/>
      <c r="G1179" s="49"/>
      <c r="H1179" s="5"/>
      <c r="I1179" s="5"/>
      <c r="J1179" s="5"/>
      <c r="K1179" s="5"/>
      <c r="L1179" s="5"/>
      <c r="M1179" s="13"/>
    </row>
    <row r="1180" spans="1:13" ht="12" customHeight="1" x14ac:dyDescent="0.15">
      <c r="A1180" s="90" t="s">
        <v>195</v>
      </c>
      <c r="B1180" s="91"/>
      <c r="C1180" s="91"/>
      <c r="D1180" s="91"/>
      <c r="E1180" s="91"/>
      <c r="F1180" s="91"/>
      <c r="G1180" s="92"/>
      <c r="H1180" s="69" t="str">
        <f t="shared" ref="H1180:K1180" si="939">IFERROR(B1180/SUM(B1180:B1182)*100,"")</f>
        <v/>
      </c>
      <c r="I1180" s="69" t="str">
        <f t="shared" si="939"/>
        <v/>
      </c>
      <c r="J1180" s="69" t="str">
        <f t="shared" si="939"/>
        <v/>
      </c>
      <c r="K1180" s="69" t="str">
        <f t="shared" si="939"/>
        <v/>
      </c>
      <c r="L1180" s="69" t="str">
        <f>IFERROR(F1180/SUM(F1180:F1182)*100,"")</f>
        <v/>
      </c>
      <c r="M1180" s="69" t="str">
        <f>IFERROR(G1180/SUM(G1180:G1182)*100,"")</f>
        <v/>
      </c>
    </row>
    <row r="1181" spans="1:13" ht="12" customHeight="1" x14ac:dyDescent="0.15">
      <c r="A1181" s="50" t="s">
        <v>188</v>
      </c>
      <c r="B1181" s="53"/>
      <c r="C1181" s="53"/>
      <c r="D1181" s="53"/>
      <c r="E1181" s="53"/>
      <c r="F1181" s="53"/>
      <c r="G1181" s="59"/>
      <c r="H1181" s="69" t="str">
        <f t="shared" ref="H1181:K1181" si="940">IFERROR(B1181/SUM(B1180:B1182)*100,"")</f>
        <v/>
      </c>
      <c r="I1181" s="69" t="str">
        <f t="shared" si="940"/>
        <v/>
      </c>
      <c r="J1181" s="69" t="str">
        <f t="shared" si="940"/>
        <v/>
      </c>
      <c r="K1181" s="69" t="str">
        <f t="shared" si="940"/>
        <v/>
      </c>
      <c r="L1181" s="69" t="str">
        <f>IFERROR(F1181/SUM(F1180:F1182)*100,"")</f>
        <v/>
      </c>
      <c r="M1181" s="69" t="str">
        <f>IFERROR(G1181/SUM(G1180:G1182)*100,"")</f>
        <v/>
      </c>
    </row>
    <row r="1182" spans="1:13" ht="12" customHeight="1" x14ac:dyDescent="0.15">
      <c r="A1182" s="55" t="s">
        <v>190</v>
      </c>
      <c r="B1182" s="56"/>
      <c r="C1182" s="56"/>
      <c r="D1182" s="56"/>
      <c r="E1182" s="56"/>
      <c r="F1182" s="56"/>
      <c r="G1182" s="60"/>
      <c r="H1182" s="69" t="str">
        <f t="shared" ref="H1182:K1182" si="941">IFERROR(B1182/SUM(B1180:B1182)*100,"")</f>
        <v/>
      </c>
      <c r="I1182" s="69" t="str">
        <f t="shared" si="941"/>
        <v/>
      </c>
      <c r="J1182" s="69" t="str">
        <f t="shared" si="941"/>
        <v/>
      </c>
      <c r="K1182" s="69" t="str">
        <f t="shared" si="941"/>
        <v/>
      </c>
      <c r="L1182" s="69" t="str">
        <f>IFERROR(F1182/SUM(F1180:F1182)*100,"")</f>
        <v/>
      </c>
      <c r="M1182" s="69" t="str">
        <f>IFERROR(G1182/SUM(G1180:G1182)*100,"")</f>
        <v/>
      </c>
    </row>
    <row r="1183" spans="1:13" ht="9" customHeight="1" x14ac:dyDescent="0.15">
      <c r="A1183" s="48" t="s">
        <v>159</v>
      </c>
      <c r="B1183" s="49"/>
      <c r="C1183" s="49"/>
      <c r="D1183" s="49"/>
      <c r="E1183" s="49"/>
      <c r="F1183" s="49"/>
      <c r="G1183" s="49"/>
      <c r="H1183" s="5"/>
      <c r="I1183" s="5"/>
      <c r="J1183" s="5"/>
      <c r="K1183" s="5"/>
      <c r="L1183" s="5"/>
      <c r="M1183" s="13"/>
    </row>
    <row r="1184" spans="1:13" ht="12" customHeight="1" x14ac:dyDescent="0.15">
      <c r="A1184" s="90" t="s">
        <v>182</v>
      </c>
      <c r="B1184" s="91">
        <v>2</v>
      </c>
      <c r="C1184" s="91">
        <v>2</v>
      </c>
      <c r="D1184" s="91">
        <v>2</v>
      </c>
      <c r="E1184" s="91">
        <v>1</v>
      </c>
      <c r="F1184" s="91">
        <v>1</v>
      </c>
      <c r="G1184" s="92"/>
      <c r="H1184" s="69">
        <f t="shared" ref="H1184:K1184" si="942">IFERROR(B1184/SUM(B1184:B1192)*100,"")</f>
        <v>10</v>
      </c>
      <c r="I1184" s="69">
        <f t="shared" si="942"/>
        <v>11.111111111111111</v>
      </c>
      <c r="J1184" s="69">
        <f t="shared" si="942"/>
        <v>9.0909090909090917</v>
      </c>
      <c r="K1184" s="69">
        <f t="shared" si="942"/>
        <v>4.5454545454545459</v>
      </c>
      <c r="L1184" s="69">
        <f>IFERROR(F1184/SUM(F1184:F1192)*100,"")</f>
        <v>4.5454545454545459</v>
      </c>
      <c r="M1184" s="69" t="str">
        <f>IFERROR(G1184/SUM(G1184:G1192)*100,"")</f>
        <v/>
      </c>
    </row>
    <row r="1185" spans="1:13" ht="12" customHeight="1" x14ac:dyDescent="0.15">
      <c r="A1185" s="50" t="s">
        <v>195</v>
      </c>
      <c r="B1185" s="53">
        <v>2</v>
      </c>
      <c r="C1185" s="53"/>
      <c r="D1185" s="53">
        <v>5</v>
      </c>
      <c r="E1185" s="53">
        <v>5</v>
      </c>
      <c r="F1185" s="53"/>
      <c r="G1185" s="59"/>
      <c r="H1185" s="69">
        <f t="shared" ref="H1185:K1185" si="943">IFERROR(B1185/SUM(B1184:B1192)*100,"")</f>
        <v>10</v>
      </c>
      <c r="I1185" s="69">
        <f t="shared" si="943"/>
        <v>0</v>
      </c>
      <c r="J1185" s="69">
        <f t="shared" si="943"/>
        <v>22.727272727272727</v>
      </c>
      <c r="K1185" s="69">
        <f t="shared" si="943"/>
        <v>22.727272727272727</v>
      </c>
      <c r="L1185" s="69">
        <f>IFERROR(F1185/SUM(F1184:F1192)*100,"")</f>
        <v>0</v>
      </c>
      <c r="M1185" s="69" t="str">
        <f>IFERROR(G1185/SUM(G1184:G1192)*100,"")</f>
        <v/>
      </c>
    </row>
    <row r="1186" spans="1:13" ht="12" customHeight="1" x14ac:dyDescent="0.15">
      <c r="A1186" s="50" t="s">
        <v>185</v>
      </c>
      <c r="B1186" s="53">
        <v>5</v>
      </c>
      <c r="C1186" s="53">
        <v>5</v>
      </c>
      <c r="D1186" s="53">
        <v>3</v>
      </c>
      <c r="E1186" s="53">
        <v>4</v>
      </c>
      <c r="F1186" s="53">
        <v>4</v>
      </c>
      <c r="G1186" s="59"/>
      <c r="H1186" s="69">
        <f t="shared" ref="H1186:K1186" si="944">IFERROR(B1186/SUM(B1184:B1192)*100,"")</f>
        <v>25</v>
      </c>
      <c r="I1186" s="69">
        <f t="shared" si="944"/>
        <v>27.777777777777779</v>
      </c>
      <c r="J1186" s="69">
        <f t="shared" si="944"/>
        <v>13.636363636363635</v>
      </c>
      <c r="K1186" s="69">
        <f t="shared" si="944"/>
        <v>18.181818181818183</v>
      </c>
      <c r="L1186" s="69">
        <f>IFERROR(F1186/SUM(F1184:F1192)*100,"")</f>
        <v>18.181818181818183</v>
      </c>
      <c r="M1186" s="69" t="str">
        <f>IFERROR(G1186/SUM(G1184:G1192)*100,"")</f>
        <v/>
      </c>
    </row>
    <row r="1187" spans="1:13" ht="12" customHeight="1" x14ac:dyDescent="0.15">
      <c r="A1187" s="50" t="s">
        <v>186</v>
      </c>
      <c r="B1187" s="53">
        <v>3</v>
      </c>
      <c r="C1187" s="53">
        <v>3</v>
      </c>
      <c r="D1187" s="53">
        <v>4</v>
      </c>
      <c r="E1187" s="53">
        <v>5</v>
      </c>
      <c r="F1187" s="53">
        <v>4</v>
      </c>
      <c r="G1187" s="59"/>
      <c r="H1187" s="69">
        <f t="shared" ref="H1187:K1187" si="945">IFERROR(B1187/SUM(B1184:B1192)*100,"")</f>
        <v>15</v>
      </c>
      <c r="I1187" s="69">
        <f t="shared" si="945"/>
        <v>16.666666666666664</v>
      </c>
      <c r="J1187" s="69">
        <f t="shared" si="945"/>
        <v>18.181818181818183</v>
      </c>
      <c r="K1187" s="69">
        <f t="shared" si="945"/>
        <v>22.727272727272727</v>
      </c>
      <c r="L1187" s="69">
        <f>IFERROR(F1187/SUM(F1184:F1192)*100,"")</f>
        <v>18.181818181818183</v>
      </c>
      <c r="M1187" s="69" t="str">
        <f>IFERROR(G1187/SUM(G1184:G1192)*100,"")</f>
        <v/>
      </c>
    </row>
    <row r="1188" spans="1:13" ht="12" customHeight="1" x14ac:dyDescent="0.15">
      <c r="A1188" s="50" t="s">
        <v>187</v>
      </c>
      <c r="B1188" s="53">
        <v>1</v>
      </c>
      <c r="C1188" s="53">
        <v>1</v>
      </c>
      <c r="D1188" s="53">
        <v>1</v>
      </c>
      <c r="E1188" s="53">
        <v>1</v>
      </c>
      <c r="F1188" s="53">
        <v>1</v>
      </c>
      <c r="G1188" s="59"/>
      <c r="H1188" s="69">
        <f t="shared" ref="H1188:K1188" si="946">IFERROR(B1188/SUM(B1184:B1192)*100,"")</f>
        <v>5</v>
      </c>
      <c r="I1188" s="69">
        <f t="shared" si="946"/>
        <v>5.5555555555555554</v>
      </c>
      <c r="J1188" s="69">
        <f t="shared" si="946"/>
        <v>4.5454545454545459</v>
      </c>
      <c r="K1188" s="69">
        <f t="shared" si="946"/>
        <v>4.5454545454545459</v>
      </c>
      <c r="L1188" s="69">
        <f>IFERROR(F1188/SUM(F1184:F1192)*100,"")</f>
        <v>4.5454545454545459</v>
      </c>
      <c r="M1188" s="69" t="str">
        <f>IFERROR(G1188/SUM(G1184:G1192)*100,"")</f>
        <v/>
      </c>
    </row>
    <row r="1189" spans="1:13" ht="12" customHeight="1" x14ac:dyDescent="0.15">
      <c r="A1189" s="50" t="s">
        <v>188</v>
      </c>
      <c r="B1189" s="53">
        <v>2</v>
      </c>
      <c r="C1189" s="53">
        <v>1</v>
      </c>
      <c r="D1189" s="53">
        <v>1</v>
      </c>
      <c r="E1189" s="53">
        <v>1</v>
      </c>
      <c r="F1189" s="53">
        <v>3</v>
      </c>
      <c r="G1189" s="59"/>
      <c r="H1189" s="69">
        <f t="shared" ref="H1189:K1189" si="947">IFERROR(B1189/SUM(B1184:B1192)*100,"")</f>
        <v>10</v>
      </c>
      <c r="I1189" s="69">
        <f t="shared" si="947"/>
        <v>5.5555555555555554</v>
      </c>
      <c r="J1189" s="69">
        <f t="shared" si="947"/>
        <v>4.5454545454545459</v>
      </c>
      <c r="K1189" s="69">
        <f t="shared" si="947"/>
        <v>4.5454545454545459</v>
      </c>
      <c r="L1189" s="69">
        <f>IFERROR(F1189/SUM(F1184:F1192)*100,"")</f>
        <v>13.636363636363635</v>
      </c>
      <c r="M1189" s="69" t="str">
        <f>IFERROR(G1189/SUM(G1184:G1192)*100,"")</f>
        <v/>
      </c>
    </row>
    <row r="1190" spans="1:13" ht="12" customHeight="1" x14ac:dyDescent="0.15">
      <c r="A1190" s="51" t="s">
        <v>193</v>
      </c>
      <c r="B1190" s="53"/>
      <c r="C1190" s="53"/>
      <c r="D1190" s="53"/>
      <c r="E1190" s="53"/>
      <c r="F1190" s="53">
        <v>4</v>
      </c>
      <c r="G1190" s="59"/>
      <c r="H1190" s="69">
        <f t="shared" ref="H1190:K1190" si="948">IFERROR(B1190/SUM(B1184:B1192)*100,"")</f>
        <v>0</v>
      </c>
      <c r="I1190" s="69">
        <f t="shared" si="948"/>
        <v>0</v>
      </c>
      <c r="J1190" s="69">
        <f t="shared" si="948"/>
        <v>0</v>
      </c>
      <c r="K1190" s="69">
        <f t="shared" si="948"/>
        <v>0</v>
      </c>
      <c r="L1190" s="69">
        <f>IFERROR(F1190/SUM(F1184:F1192)*100,"")</f>
        <v>18.181818181818183</v>
      </c>
      <c r="M1190" s="69" t="str">
        <f>IFERROR(G1190/SUM(G1184:G1192)*100,"")</f>
        <v/>
      </c>
    </row>
    <row r="1191" spans="1:13" ht="12" customHeight="1" x14ac:dyDescent="0.15">
      <c r="A1191" s="50" t="s">
        <v>190</v>
      </c>
      <c r="B1191" s="53">
        <v>4</v>
      </c>
      <c r="C1191" s="53">
        <v>5</v>
      </c>
      <c r="D1191" s="53">
        <v>5</v>
      </c>
      <c r="E1191" s="53">
        <v>5</v>
      </c>
      <c r="F1191" s="53">
        <v>5</v>
      </c>
      <c r="G1191" s="59"/>
      <c r="H1191" s="69">
        <f t="shared" ref="H1191:K1191" si="949">IFERROR(B1191/SUM(B1184:B1192)*100,"")</f>
        <v>20</v>
      </c>
      <c r="I1191" s="69">
        <f t="shared" si="949"/>
        <v>27.777777777777779</v>
      </c>
      <c r="J1191" s="69">
        <f t="shared" si="949"/>
        <v>22.727272727272727</v>
      </c>
      <c r="K1191" s="69">
        <f t="shared" si="949"/>
        <v>22.727272727272727</v>
      </c>
      <c r="L1191" s="69">
        <f>IFERROR(F1191/SUM(F1184:F1192)*100,"")</f>
        <v>22.727272727272727</v>
      </c>
      <c r="M1191" s="69" t="str">
        <f>IFERROR(G1191/SUM(G1184:G1192)*100,"")</f>
        <v/>
      </c>
    </row>
    <row r="1192" spans="1:13" ht="12" customHeight="1" x14ac:dyDescent="0.15">
      <c r="A1192" s="50" t="s">
        <v>191</v>
      </c>
      <c r="B1192" s="53">
        <v>1</v>
      </c>
      <c r="C1192" s="53">
        <v>1</v>
      </c>
      <c r="D1192" s="53">
        <v>1</v>
      </c>
      <c r="E1192" s="53"/>
      <c r="F1192" s="53"/>
      <c r="G1192" s="59"/>
      <c r="H1192" s="69">
        <f t="shared" ref="H1192:K1192" si="950">IFERROR(B1192/SUM(B1184:B1192)*100,"")</f>
        <v>5</v>
      </c>
      <c r="I1192" s="69">
        <f t="shared" si="950"/>
        <v>5.5555555555555554</v>
      </c>
      <c r="J1192" s="69">
        <f t="shared" si="950"/>
        <v>4.5454545454545459</v>
      </c>
      <c r="K1192" s="69">
        <f t="shared" si="950"/>
        <v>0</v>
      </c>
      <c r="L1192" s="69">
        <f>IFERROR(F1192/SUM(F1184:F1192)*100,"")</f>
        <v>0</v>
      </c>
      <c r="M1192" s="69" t="str">
        <f>IFERROR(G1192/SUM(G1184:G1192)*100,"")</f>
        <v/>
      </c>
    </row>
    <row r="1193" spans="1:13" s="6" customFormat="1" x14ac:dyDescent="0.15">
      <c r="B1193" s="44"/>
      <c r="C1193" s="44"/>
      <c r="D1193" s="44"/>
      <c r="E1193" s="44"/>
      <c r="F1193" s="44"/>
      <c r="G1193" s="44"/>
    </row>
    <row r="1194" spans="1:13" ht="12" customHeight="1" x14ac:dyDescent="0.15">
      <c r="A1194" s="6"/>
      <c r="B1194" s="99"/>
      <c r="C1194" s="100"/>
      <c r="D1194" s="100" t="s">
        <v>178</v>
      </c>
      <c r="E1194" s="100"/>
      <c r="F1194" s="100"/>
      <c r="G1194" s="101"/>
      <c r="H1194" s="99"/>
      <c r="I1194" s="100"/>
      <c r="J1194" s="100" t="s">
        <v>179</v>
      </c>
      <c r="K1194" s="100"/>
      <c r="L1194" s="100"/>
      <c r="M1194" s="101"/>
    </row>
    <row r="1195" spans="1:13" ht="12" customHeight="1" x14ac:dyDescent="0.15">
      <c r="A1195" s="6"/>
      <c r="B1195" s="2" t="s">
        <v>33</v>
      </c>
      <c r="C1195" s="2" t="s">
        <v>34</v>
      </c>
      <c r="D1195" s="2" t="s">
        <v>35</v>
      </c>
      <c r="E1195" s="2" t="s">
        <v>36</v>
      </c>
      <c r="F1195" s="2" t="s">
        <v>37</v>
      </c>
      <c r="G1195" s="2" t="s">
        <v>38</v>
      </c>
      <c r="H1195" s="2" t="s">
        <v>33</v>
      </c>
      <c r="I1195" s="2" t="s">
        <v>34</v>
      </c>
      <c r="J1195" s="2" t="s">
        <v>35</v>
      </c>
      <c r="K1195" s="2" t="s">
        <v>36</v>
      </c>
      <c r="L1195" s="2" t="s">
        <v>37</v>
      </c>
      <c r="M1195" s="2" t="s">
        <v>37</v>
      </c>
    </row>
    <row r="1196" spans="1:13" ht="12" customHeight="1" x14ac:dyDescent="0.15">
      <c r="A1196" s="48" t="s">
        <v>160</v>
      </c>
      <c r="B1196" s="49"/>
      <c r="C1196" s="49"/>
      <c r="D1196" s="49"/>
      <c r="E1196" s="49"/>
      <c r="F1196" s="49"/>
      <c r="G1196" s="49"/>
      <c r="H1196" s="5"/>
      <c r="I1196" s="5"/>
      <c r="J1196" s="5"/>
      <c r="K1196" s="5"/>
      <c r="L1196" s="5"/>
      <c r="M1196" s="13"/>
    </row>
    <row r="1197" spans="1:13" ht="12" customHeight="1" x14ac:dyDescent="0.15">
      <c r="A1197" s="90" t="s">
        <v>195</v>
      </c>
      <c r="B1197" s="91"/>
      <c r="C1197" s="91"/>
      <c r="D1197" s="91">
        <v>9</v>
      </c>
      <c r="E1197" s="91">
        <v>8</v>
      </c>
      <c r="F1197" s="91"/>
      <c r="G1197" s="92"/>
      <c r="H1197" s="14" t="str">
        <f t="shared" ref="H1197:K1197" si="951">IFERROR(B1197/SUM(B1197:B1200)*100,"")</f>
        <v/>
      </c>
      <c r="I1197" s="14" t="str">
        <f t="shared" si="951"/>
        <v/>
      </c>
      <c r="J1197" s="14">
        <f t="shared" si="951"/>
        <v>69.230769230769226</v>
      </c>
      <c r="K1197" s="14">
        <f t="shared" si="951"/>
        <v>66.666666666666657</v>
      </c>
      <c r="L1197" s="14" t="str">
        <f>IFERROR(F1197/SUM(F1197:F1200)*100,"")</f>
        <v/>
      </c>
      <c r="M1197" s="14" t="str">
        <f>IFERROR(G1197/SUM(G1197:G1200)*100,"")</f>
        <v/>
      </c>
    </row>
    <row r="1198" spans="1:13" ht="12" customHeight="1" x14ac:dyDescent="0.15">
      <c r="A1198" s="50" t="s">
        <v>188</v>
      </c>
      <c r="B1198" s="53"/>
      <c r="C1198" s="53"/>
      <c r="D1198" s="53">
        <v>1</v>
      </c>
      <c r="E1198" s="53">
        <v>1</v>
      </c>
      <c r="F1198" s="53"/>
      <c r="G1198" s="59"/>
      <c r="H1198" s="14" t="str">
        <f t="shared" ref="H1198:K1198" si="952">IFERROR(B1198/SUM(B1197:B1200)*100,"")</f>
        <v/>
      </c>
      <c r="I1198" s="14" t="str">
        <f t="shared" si="952"/>
        <v/>
      </c>
      <c r="J1198" s="14">
        <f t="shared" si="952"/>
        <v>7.6923076923076925</v>
      </c>
      <c r="K1198" s="14">
        <f t="shared" si="952"/>
        <v>8.3333333333333321</v>
      </c>
      <c r="L1198" s="14" t="str">
        <f>IFERROR(F1198/SUM(F1197:F1200)*100,"")</f>
        <v/>
      </c>
      <c r="M1198" s="14" t="str">
        <f>IFERROR(G1198/SUM(G1197:G1200)*100,"")</f>
        <v/>
      </c>
    </row>
    <row r="1199" spans="1:13" ht="12" customHeight="1" x14ac:dyDescent="0.15">
      <c r="A1199" s="50" t="s">
        <v>190</v>
      </c>
      <c r="B1199" s="53"/>
      <c r="C1199" s="53"/>
      <c r="D1199" s="53">
        <v>2</v>
      </c>
      <c r="E1199" s="53">
        <v>2</v>
      </c>
      <c r="F1199" s="53"/>
      <c r="G1199" s="59"/>
      <c r="H1199" s="14" t="str">
        <f t="shared" ref="H1199:K1199" si="953">IFERROR(B1199/SUM(B1197:B1200)*100,"")</f>
        <v/>
      </c>
      <c r="I1199" s="14" t="str">
        <f t="shared" si="953"/>
        <v/>
      </c>
      <c r="J1199" s="14">
        <f t="shared" si="953"/>
        <v>15.384615384615385</v>
      </c>
      <c r="K1199" s="14">
        <f t="shared" si="953"/>
        <v>16.666666666666664</v>
      </c>
      <c r="L1199" s="14" t="str">
        <f>IFERROR(F1199/SUM(F1197:F1200)*100,"")</f>
        <v/>
      </c>
      <c r="M1199" s="14" t="str">
        <f>IFERROR(G1199/SUM(G1197:G1200)*100,"")</f>
        <v/>
      </c>
    </row>
    <row r="1200" spans="1:13" ht="12" customHeight="1" x14ac:dyDescent="0.15">
      <c r="A1200" s="55" t="s">
        <v>191</v>
      </c>
      <c r="B1200" s="56"/>
      <c r="C1200" s="56"/>
      <c r="D1200" s="56">
        <v>1</v>
      </c>
      <c r="E1200" s="56">
        <v>1</v>
      </c>
      <c r="F1200" s="56"/>
      <c r="G1200" s="60"/>
      <c r="H1200" s="14" t="str">
        <f t="shared" ref="H1200:K1200" si="954">IFERROR(B1200/SUM(B1197:B1200)*100,"")</f>
        <v/>
      </c>
      <c r="I1200" s="14" t="str">
        <f t="shared" si="954"/>
        <v/>
      </c>
      <c r="J1200" s="14">
        <f t="shared" si="954"/>
        <v>7.6923076923076925</v>
      </c>
      <c r="K1200" s="14">
        <f t="shared" si="954"/>
        <v>8.3333333333333321</v>
      </c>
      <c r="L1200" s="14" t="str">
        <f>IFERROR(F1200/SUM(F1197:F1200)*100,"")</f>
        <v/>
      </c>
      <c r="M1200" s="14" t="str">
        <f>IFERROR(G1200/SUM(G1197:G1200)*100,"")</f>
        <v/>
      </c>
    </row>
    <row r="1201" spans="1:13" ht="12" customHeight="1" x14ac:dyDescent="0.15">
      <c r="A1201" s="48" t="s">
        <v>161</v>
      </c>
      <c r="B1201" s="49"/>
      <c r="C1201" s="49"/>
      <c r="D1201" s="49"/>
      <c r="E1201" s="49"/>
      <c r="F1201" s="49"/>
      <c r="G1201" s="49"/>
      <c r="H1201" s="5"/>
      <c r="I1201" s="5"/>
      <c r="J1201" s="5"/>
      <c r="K1201" s="5"/>
      <c r="L1201" s="5"/>
      <c r="M1201" s="13"/>
    </row>
    <row r="1202" spans="1:13" ht="12" customHeight="1" x14ac:dyDescent="0.15">
      <c r="A1202" s="90" t="s">
        <v>195</v>
      </c>
      <c r="B1202" s="91"/>
      <c r="C1202" s="91"/>
      <c r="D1202" s="91"/>
      <c r="E1202" s="91"/>
      <c r="F1202" s="91"/>
      <c r="G1202" s="92"/>
      <c r="H1202" s="14">
        <f t="shared" ref="H1202:K1202" si="955">IFERROR(B1202/SUM(B1202:B1206)*100,"")</f>
        <v>0</v>
      </c>
      <c r="I1202" s="14" t="str">
        <f t="shared" si="955"/>
        <v/>
      </c>
      <c r="J1202" s="14" t="str">
        <f t="shared" si="955"/>
        <v/>
      </c>
      <c r="K1202" s="14" t="str">
        <f t="shared" si="955"/>
        <v/>
      </c>
      <c r="L1202" s="14" t="str">
        <f>IFERROR(F1202/SUM(F1202:F1206)*100,"")</f>
        <v/>
      </c>
      <c r="M1202" s="14" t="str">
        <f>IFERROR(G1202/SUM(G1202:G1206)*100,"")</f>
        <v/>
      </c>
    </row>
    <row r="1203" spans="1:13" ht="12" customHeight="1" x14ac:dyDescent="0.15">
      <c r="A1203" s="50" t="s">
        <v>185</v>
      </c>
      <c r="B1203" s="53"/>
      <c r="C1203" s="53"/>
      <c r="D1203" s="53"/>
      <c r="E1203" s="53"/>
      <c r="F1203" s="53"/>
      <c r="G1203" s="59"/>
      <c r="H1203" s="14">
        <f t="shared" ref="H1203:K1203" si="956">IFERROR(B1203/SUM(B1202:B1206)*100,"")</f>
        <v>0</v>
      </c>
      <c r="I1203" s="14" t="str">
        <f t="shared" si="956"/>
        <v/>
      </c>
      <c r="J1203" s="14" t="str">
        <f t="shared" si="956"/>
        <v/>
      </c>
      <c r="K1203" s="14" t="str">
        <f t="shared" si="956"/>
        <v/>
      </c>
      <c r="L1203" s="14" t="str">
        <f>IFERROR(F1203/SUM(F1202:F1206)*100,"")</f>
        <v/>
      </c>
      <c r="M1203" s="14" t="str">
        <f>IFERROR(G1203/SUM(G1202:G1206)*100,"")</f>
        <v/>
      </c>
    </row>
    <row r="1204" spans="1:13" ht="12" customHeight="1" x14ac:dyDescent="0.15">
      <c r="A1204" s="50" t="s">
        <v>188</v>
      </c>
      <c r="B1204" s="53"/>
      <c r="C1204" s="53"/>
      <c r="D1204" s="53"/>
      <c r="E1204" s="53"/>
      <c r="F1204" s="53"/>
      <c r="G1204" s="59"/>
      <c r="H1204" s="14">
        <f t="shared" ref="H1204:K1204" si="957">IFERROR(B1204/SUM(B1202:B1206)*100,"")</f>
        <v>0</v>
      </c>
      <c r="I1204" s="14" t="str">
        <f t="shared" si="957"/>
        <v/>
      </c>
      <c r="J1204" s="14" t="str">
        <f t="shared" si="957"/>
        <v/>
      </c>
      <c r="K1204" s="14" t="str">
        <f t="shared" si="957"/>
        <v/>
      </c>
      <c r="L1204" s="14" t="str">
        <f>IFERROR(F1204/SUM(F1202:F1206)*100,"")</f>
        <v/>
      </c>
      <c r="M1204" s="14" t="str">
        <f>IFERROR(G1204/SUM(G1202:G1206)*100,"")</f>
        <v/>
      </c>
    </row>
    <row r="1205" spans="1:13" ht="12" customHeight="1" x14ac:dyDescent="0.15">
      <c r="A1205" s="50" t="s">
        <v>189</v>
      </c>
      <c r="B1205" s="53"/>
      <c r="C1205" s="53"/>
      <c r="D1205" s="53"/>
      <c r="E1205" s="53"/>
      <c r="F1205" s="53"/>
      <c r="G1205" s="59"/>
      <c r="H1205" s="14">
        <f t="shared" ref="H1205:K1205" si="958">IFERROR(B1205/SUM(B1202:B1206)*100,"")</f>
        <v>0</v>
      </c>
      <c r="I1205" s="14" t="str">
        <f t="shared" si="958"/>
        <v/>
      </c>
      <c r="J1205" s="14" t="str">
        <f t="shared" si="958"/>
        <v/>
      </c>
      <c r="K1205" s="14" t="str">
        <f t="shared" si="958"/>
        <v/>
      </c>
      <c r="L1205" s="14" t="str">
        <f>IFERROR(F1205/SUM(F1202:F1206)*100,"")</f>
        <v/>
      </c>
      <c r="M1205" s="14" t="str">
        <f>IFERROR(G1205/SUM(G1202:G1206)*100,"")</f>
        <v/>
      </c>
    </row>
    <row r="1206" spans="1:13" ht="12" customHeight="1" x14ac:dyDescent="0.15">
      <c r="A1206" s="55" t="s">
        <v>190</v>
      </c>
      <c r="B1206" s="56">
        <v>1</v>
      </c>
      <c r="C1206" s="56"/>
      <c r="D1206" s="56"/>
      <c r="E1206" s="56"/>
      <c r="F1206" s="56"/>
      <c r="G1206" s="60"/>
      <c r="H1206" s="14">
        <f t="shared" ref="H1206:K1206" si="959">IFERROR(B1206/SUM(B1202:B1206)*100,"")</f>
        <v>100</v>
      </c>
      <c r="I1206" s="14" t="str">
        <f t="shared" si="959"/>
        <v/>
      </c>
      <c r="J1206" s="14" t="str">
        <f t="shared" si="959"/>
        <v/>
      </c>
      <c r="K1206" s="14" t="str">
        <f t="shared" si="959"/>
        <v/>
      </c>
      <c r="L1206" s="14" t="str">
        <f>IFERROR(F1206/SUM(F1202:F1206)*100,"")</f>
        <v/>
      </c>
      <c r="M1206" s="14" t="str">
        <f>IFERROR(G1206/SUM(G1202:G1206)*100,"")</f>
        <v/>
      </c>
    </row>
    <row r="1207" spans="1:13" ht="12" customHeight="1" x14ac:dyDescent="0.15">
      <c r="A1207" s="48" t="s">
        <v>162</v>
      </c>
      <c r="B1207" s="49"/>
      <c r="C1207" s="49"/>
      <c r="D1207" s="49"/>
      <c r="E1207" s="49"/>
      <c r="F1207" s="49"/>
      <c r="G1207" s="49"/>
      <c r="H1207" s="5"/>
      <c r="I1207" s="5"/>
      <c r="J1207" s="5"/>
      <c r="K1207" s="5"/>
      <c r="L1207" s="5"/>
      <c r="M1207" s="13"/>
    </row>
    <row r="1208" spans="1:13" ht="12" customHeight="1" x14ac:dyDescent="0.15">
      <c r="A1208" s="90" t="s">
        <v>182</v>
      </c>
      <c r="B1208" s="91">
        <v>1</v>
      </c>
      <c r="C1208" s="91">
        <v>1</v>
      </c>
      <c r="D1208" s="91">
        <v>1</v>
      </c>
      <c r="E1208" s="91">
        <v>1</v>
      </c>
      <c r="F1208" s="91">
        <v>1</v>
      </c>
      <c r="G1208" s="92"/>
      <c r="H1208" s="69">
        <f t="shared" ref="H1208:K1208" si="960">(B1208/SUM(B1208:B1215)*100)</f>
        <v>3.3333333333333335</v>
      </c>
      <c r="I1208" s="69">
        <f t="shared" si="960"/>
        <v>5.8823529411764701</v>
      </c>
      <c r="J1208" s="69">
        <f t="shared" si="960"/>
        <v>2.9411764705882351</v>
      </c>
      <c r="K1208" s="69">
        <f t="shared" si="960"/>
        <v>3.225806451612903</v>
      </c>
      <c r="L1208" s="69">
        <f>(F1208/SUM(F1208:F1215)*100)</f>
        <v>3.3333333333333335</v>
      </c>
      <c r="M1208" s="69" t="e">
        <f>(G1208/SUM(G1208:G1215)*100)</f>
        <v>#DIV/0!</v>
      </c>
    </row>
    <row r="1209" spans="1:13" ht="12" customHeight="1" x14ac:dyDescent="0.15">
      <c r="A1209" s="50" t="s">
        <v>195</v>
      </c>
      <c r="B1209" s="53">
        <v>11</v>
      </c>
      <c r="C1209" s="53"/>
      <c r="D1209" s="53">
        <v>17</v>
      </c>
      <c r="E1209" s="53">
        <v>14</v>
      </c>
      <c r="F1209" s="53"/>
      <c r="G1209" s="59"/>
      <c r="H1209" s="14">
        <f t="shared" ref="H1209:K1209" si="961">(B1209/SUM(B1208:B1215)*100)</f>
        <v>36.666666666666664</v>
      </c>
      <c r="I1209" s="14">
        <f t="shared" si="961"/>
        <v>0</v>
      </c>
      <c r="J1209" s="14">
        <f t="shared" si="961"/>
        <v>50</v>
      </c>
      <c r="K1209" s="14">
        <f t="shared" si="961"/>
        <v>45.161290322580641</v>
      </c>
      <c r="L1209" s="14">
        <f>(F1209/SUM(F1208:F1215)*100)</f>
        <v>0</v>
      </c>
      <c r="M1209" s="14" t="e">
        <f>(G1209/SUM(G1208:G1215)*100)</f>
        <v>#DIV/0!</v>
      </c>
    </row>
    <row r="1210" spans="1:13" ht="12" customHeight="1" x14ac:dyDescent="0.15">
      <c r="A1210" s="50" t="s">
        <v>185</v>
      </c>
      <c r="B1210" s="53">
        <v>3</v>
      </c>
      <c r="C1210" s="53">
        <v>3</v>
      </c>
      <c r="D1210" s="53">
        <v>3</v>
      </c>
      <c r="E1210" s="53">
        <v>1</v>
      </c>
      <c r="F1210" s="53">
        <v>1</v>
      </c>
      <c r="G1210" s="59"/>
      <c r="H1210" s="14">
        <f t="shared" ref="H1210:K1210" si="962">(B1210/SUM(B1208:B1215)*100)</f>
        <v>10</v>
      </c>
      <c r="I1210" s="14">
        <f t="shared" si="962"/>
        <v>17.647058823529413</v>
      </c>
      <c r="J1210" s="14">
        <f t="shared" si="962"/>
        <v>8.8235294117647065</v>
      </c>
      <c r="K1210" s="14">
        <f t="shared" si="962"/>
        <v>3.225806451612903</v>
      </c>
      <c r="L1210" s="14">
        <f>(F1210/SUM(F1208:F1215)*100)</f>
        <v>3.3333333333333335</v>
      </c>
      <c r="M1210" s="14" t="e">
        <f>(G1210/SUM(G1208:G1215)*100)</f>
        <v>#DIV/0!</v>
      </c>
    </row>
    <row r="1211" spans="1:13" ht="12" customHeight="1" x14ac:dyDescent="0.15">
      <c r="A1211" s="50" t="s">
        <v>186</v>
      </c>
      <c r="B1211" s="53">
        <v>2</v>
      </c>
      <c r="C1211" s="53">
        <v>1</v>
      </c>
      <c r="D1211" s="53">
        <v>1</v>
      </c>
      <c r="E1211" s="53">
        <v>1</v>
      </c>
      <c r="F1211" s="53"/>
      <c r="G1211" s="59"/>
      <c r="H1211" s="14">
        <f t="shared" ref="H1211:K1211" si="963">(B1211/SUM(B1208:B1215)*100)</f>
        <v>6.666666666666667</v>
      </c>
      <c r="I1211" s="14">
        <f t="shared" si="963"/>
        <v>5.8823529411764701</v>
      </c>
      <c r="J1211" s="14">
        <f t="shared" si="963"/>
        <v>2.9411764705882351</v>
      </c>
      <c r="K1211" s="14">
        <f t="shared" si="963"/>
        <v>3.225806451612903</v>
      </c>
      <c r="L1211" s="14">
        <f>(F1211/SUM(F1208:F1215)*100)</f>
        <v>0</v>
      </c>
      <c r="M1211" s="14" t="e">
        <f>(G1211/SUM(G1208:G1215)*100)</f>
        <v>#DIV/0!</v>
      </c>
    </row>
    <row r="1212" spans="1:13" ht="12" customHeight="1" x14ac:dyDescent="0.15">
      <c r="A1212" s="50" t="s">
        <v>188</v>
      </c>
      <c r="B1212" s="53">
        <v>7</v>
      </c>
      <c r="C1212" s="53">
        <v>5</v>
      </c>
      <c r="D1212" s="53">
        <v>5</v>
      </c>
      <c r="E1212" s="53">
        <v>5</v>
      </c>
      <c r="F1212" s="53">
        <v>5</v>
      </c>
      <c r="G1212" s="59"/>
      <c r="H1212" s="14">
        <f t="shared" ref="H1212:K1212" si="964">(B1212/SUM(B1208:B1215)*100)</f>
        <v>23.333333333333332</v>
      </c>
      <c r="I1212" s="14">
        <f t="shared" si="964"/>
        <v>29.411764705882355</v>
      </c>
      <c r="J1212" s="14">
        <f t="shared" si="964"/>
        <v>14.705882352941178</v>
      </c>
      <c r="K1212" s="14">
        <f t="shared" si="964"/>
        <v>16.129032258064516</v>
      </c>
      <c r="L1212" s="14">
        <f>(F1212/SUM(F1208:F1215)*100)</f>
        <v>16.666666666666664</v>
      </c>
      <c r="M1212" s="14" t="e">
        <f>(G1212/SUM(G1208:G1215)*100)</f>
        <v>#DIV/0!</v>
      </c>
    </row>
    <row r="1213" spans="1:13" ht="12" customHeight="1" x14ac:dyDescent="0.15">
      <c r="A1213" s="51" t="s">
        <v>193</v>
      </c>
      <c r="B1213" s="53"/>
      <c r="C1213" s="53"/>
      <c r="D1213" s="53"/>
      <c r="E1213" s="53"/>
      <c r="F1213" s="53">
        <v>12</v>
      </c>
      <c r="G1213" s="59"/>
      <c r="H1213" s="14">
        <f t="shared" ref="H1213:K1213" si="965">(B1213/SUM(B1208:B1215)*100)</f>
        <v>0</v>
      </c>
      <c r="I1213" s="14">
        <f t="shared" si="965"/>
        <v>0</v>
      </c>
      <c r="J1213" s="14">
        <f t="shared" si="965"/>
        <v>0</v>
      </c>
      <c r="K1213" s="14">
        <f t="shared" si="965"/>
        <v>0</v>
      </c>
      <c r="L1213" s="14">
        <f>(F1213/SUM(F1208:F1215)*100)</f>
        <v>40</v>
      </c>
      <c r="M1213" s="14" t="e">
        <f>(G1213/SUM(G1208:G1215)*100)</f>
        <v>#DIV/0!</v>
      </c>
    </row>
    <row r="1214" spans="1:13" ht="12" customHeight="1" x14ac:dyDescent="0.15">
      <c r="A1214" s="51" t="s">
        <v>189</v>
      </c>
      <c r="B1214" s="53"/>
      <c r="C1214" s="53"/>
      <c r="D1214" s="53"/>
      <c r="E1214" s="53"/>
      <c r="F1214" s="53">
        <v>1</v>
      </c>
      <c r="G1214" s="59"/>
      <c r="H1214" s="14">
        <f t="shared" ref="H1214:K1214" si="966">(B1214/SUM(B1208:B1215)*100)</f>
        <v>0</v>
      </c>
      <c r="I1214" s="14">
        <f t="shared" si="966"/>
        <v>0</v>
      </c>
      <c r="J1214" s="14">
        <f t="shared" si="966"/>
        <v>0</v>
      </c>
      <c r="K1214" s="14">
        <f t="shared" si="966"/>
        <v>0</v>
      </c>
      <c r="L1214" s="14">
        <f>(F1214/SUM(F1208:F1215)*100)</f>
        <v>3.3333333333333335</v>
      </c>
      <c r="M1214" s="14" t="e">
        <f>(G1214/SUM(G1208:G1215)*100)</f>
        <v>#DIV/0!</v>
      </c>
    </row>
    <row r="1215" spans="1:13" ht="12" customHeight="1" x14ac:dyDescent="0.15">
      <c r="A1215" s="52" t="s">
        <v>190</v>
      </c>
      <c r="B1215" s="54">
        <v>6</v>
      </c>
      <c r="C1215" s="54">
        <v>7</v>
      </c>
      <c r="D1215" s="54">
        <v>7</v>
      </c>
      <c r="E1215" s="54">
        <v>9</v>
      </c>
      <c r="F1215" s="54">
        <v>10</v>
      </c>
      <c r="G1215" s="61"/>
      <c r="H1215" s="14">
        <f t="shared" ref="H1215:K1215" si="967">(B1215/SUM(B1208:B1215)*100)</f>
        <v>20</v>
      </c>
      <c r="I1215" s="14">
        <f t="shared" si="967"/>
        <v>41.17647058823529</v>
      </c>
      <c r="J1215" s="14">
        <f t="shared" si="967"/>
        <v>20.588235294117645</v>
      </c>
      <c r="K1215" s="14">
        <f t="shared" si="967"/>
        <v>29.032258064516132</v>
      </c>
      <c r="L1215" s="14">
        <f>(F1215/SUM(F1208:F1215)*100)</f>
        <v>33.333333333333329</v>
      </c>
      <c r="M1215" s="14" t="e">
        <f>(G1215/SUM(G1208:G1215)*100)</f>
        <v>#DIV/0!</v>
      </c>
    </row>
  </sheetData>
  <pageMargins left="0.70866141732283472" right="0.70866141732283472" top="0.74803149606299213" bottom="0.47244094488188981" header="0" footer="0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M1206"/>
  <sheetViews>
    <sheetView showGridLines="0" view="pageBreakPreview" zoomScale="145" zoomScaleNormal="75" zoomScaleSheetLayoutView="145" workbookViewId="0">
      <selection activeCell="A5" sqref="A5"/>
    </sheetView>
  </sheetViews>
  <sheetFormatPr baseColWidth="10" defaultColWidth="11.5" defaultRowHeight="11" x14ac:dyDescent="0.15"/>
  <cols>
    <col min="1" max="1" width="60.6640625" style="1" customWidth="1"/>
    <col min="2" max="7" width="6.6640625" style="6" customWidth="1"/>
    <col min="8" max="11" width="6.6640625" style="1" customWidth="1"/>
    <col min="12" max="12" width="6.6640625" style="6" customWidth="1"/>
    <col min="13" max="13" width="6.6640625" style="1" customWidth="1"/>
    <col min="14" max="16384" width="11.5" style="1"/>
  </cols>
  <sheetData>
    <row r="1" spans="1:13" s="7" customFormat="1" ht="15" customHeight="1" x14ac:dyDescent="0.2"/>
    <row r="2" spans="1:13" s="7" customFormat="1" ht="15" customHeight="1" x14ac:dyDescent="0.2"/>
    <row r="3" spans="1:13" s="7" customFormat="1" ht="20" customHeight="1" x14ac:dyDescent="0.25">
      <c r="B3" s="8" t="s">
        <v>24</v>
      </c>
    </row>
    <row r="4" spans="1:13" s="7" customFormat="1" ht="15" customHeight="1" x14ac:dyDescent="0.2"/>
    <row r="5" spans="1:13" s="7" customFormat="1" ht="15" customHeight="1" x14ac:dyDescent="0.2">
      <c r="A5" s="9" t="s">
        <v>177</v>
      </c>
    </row>
    <row r="6" spans="1:13" s="6" customFormat="1" x14ac:dyDescent="0.15"/>
    <row r="7" spans="1:13" ht="12" customHeight="1" x14ac:dyDescent="0.15">
      <c r="A7" s="6"/>
      <c r="B7" s="168" t="s">
        <v>199</v>
      </c>
      <c r="C7" s="169"/>
      <c r="D7" s="169"/>
      <c r="E7" s="169"/>
      <c r="F7" s="169"/>
      <c r="G7" s="170"/>
      <c r="H7" s="168" t="s">
        <v>179</v>
      </c>
      <c r="I7" s="169"/>
      <c r="J7" s="169"/>
      <c r="K7" s="169"/>
      <c r="L7" s="169"/>
      <c r="M7" s="170"/>
    </row>
    <row r="8" spans="1:13" ht="12" customHeight="1" x14ac:dyDescent="0.15">
      <c r="A8" s="6"/>
      <c r="B8" s="40" t="s">
        <v>180</v>
      </c>
      <c r="C8" s="40" t="s">
        <v>33</v>
      </c>
      <c r="D8" s="40" t="s">
        <v>34</v>
      </c>
      <c r="E8" s="40" t="s">
        <v>35</v>
      </c>
      <c r="F8" s="40" t="s">
        <v>36</v>
      </c>
      <c r="G8" s="40" t="s">
        <v>37</v>
      </c>
      <c r="H8" s="40" t="s">
        <v>180</v>
      </c>
      <c r="I8" s="40" t="s">
        <v>33</v>
      </c>
      <c r="J8" s="40" t="s">
        <v>34</v>
      </c>
      <c r="K8" s="40" t="s">
        <v>35</v>
      </c>
      <c r="L8" s="40" t="s">
        <v>36</v>
      </c>
      <c r="M8" s="40" t="s">
        <v>37</v>
      </c>
    </row>
    <row r="9" spans="1:13" ht="12" customHeight="1" x14ac:dyDescent="0.15">
      <c r="A9" s="3" t="s">
        <v>39</v>
      </c>
      <c r="B9" s="5"/>
      <c r="C9" s="5"/>
      <c r="D9" s="5"/>
      <c r="E9" s="5"/>
      <c r="F9" s="5"/>
      <c r="G9" s="5"/>
      <c r="H9" s="62"/>
      <c r="I9" s="62"/>
      <c r="J9" s="62"/>
      <c r="K9" s="62"/>
      <c r="L9" s="62"/>
      <c r="M9" s="71"/>
    </row>
    <row r="10" spans="1:13" ht="12" customHeight="1" x14ac:dyDescent="0.15">
      <c r="A10" s="58" t="s">
        <v>40</v>
      </c>
      <c r="B10" s="74"/>
      <c r="C10" s="74"/>
      <c r="D10" s="74"/>
      <c r="E10" s="74"/>
      <c r="F10" s="74"/>
      <c r="G10" s="74"/>
      <c r="H10" s="5"/>
      <c r="I10" s="5"/>
      <c r="J10" s="5"/>
      <c r="K10" s="5"/>
      <c r="L10" s="5"/>
      <c r="M10" s="13"/>
    </row>
    <row r="11" spans="1:13" ht="12" customHeight="1" x14ac:dyDescent="0.15">
      <c r="A11" s="47" t="s">
        <v>181</v>
      </c>
      <c r="B11" s="32"/>
      <c r="C11" s="32"/>
      <c r="D11" s="33">
        <v>1.68</v>
      </c>
      <c r="E11" s="33">
        <v>1.62</v>
      </c>
      <c r="F11" s="33">
        <v>0.66</v>
      </c>
      <c r="G11" s="73"/>
      <c r="H11" s="69" t="s">
        <v>58</v>
      </c>
      <c r="I11" s="69" t="s">
        <v>58</v>
      </c>
      <c r="J11" s="69">
        <f t="shared" ref="J11:J21" si="0">D11/SUM($D$11:$D$21)*100</f>
        <v>6.0388209920920204</v>
      </c>
      <c r="K11" s="69">
        <f t="shared" ref="K11:K21" si="1">E11/SUM(E$11:E$21)*100</f>
        <v>4.8634043830681479</v>
      </c>
      <c r="L11" s="69">
        <f t="shared" ref="L11:L21" si="2">F11/SUM(F$11:F$21)*100</f>
        <v>1.1081262592343855</v>
      </c>
      <c r="M11" s="69">
        <f>IFERROR(G11/SUM(G$11:G$21)*100,"")</f>
        <v>0</v>
      </c>
    </row>
    <row r="12" spans="1:13" ht="12" customHeight="1" x14ac:dyDescent="0.15">
      <c r="A12" s="47" t="s">
        <v>182</v>
      </c>
      <c r="B12" s="32"/>
      <c r="C12" s="32"/>
      <c r="D12" s="33"/>
      <c r="E12" s="33">
        <v>0</v>
      </c>
      <c r="F12" s="33">
        <v>3.9299999999999997</v>
      </c>
      <c r="G12" s="73">
        <v>2.16</v>
      </c>
      <c r="H12" s="14" t="s">
        <v>58</v>
      </c>
      <c r="I12" s="14" t="s">
        <v>58</v>
      </c>
      <c r="J12" s="14">
        <f t="shared" si="0"/>
        <v>0</v>
      </c>
      <c r="K12" s="14">
        <f t="shared" si="1"/>
        <v>0</v>
      </c>
      <c r="L12" s="14">
        <f t="shared" si="2"/>
        <v>6.5983881799865669</v>
      </c>
      <c r="M12" s="69">
        <f t="shared" ref="M12:M21" si="3">IFERROR(G12/SUM(G$11:G$21)*100,"")</f>
        <v>4.1450777202072544</v>
      </c>
    </row>
    <row r="13" spans="1:13" ht="12" customHeight="1" x14ac:dyDescent="0.15">
      <c r="A13" s="47" t="s">
        <v>183</v>
      </c>
      <c r="B13" s="32"/>
      <c r="C13" s="32"/>
      <c r="D13" s="33"/>
      <c r="E13" s="33">
        <v>0.78</v>
      </c>
      <c r="F13" s="33">
        <v>0.59</v>
      </c>
      <c r="G13" s="73"/>
      <c r="H13" s="14" t="s">
        <v>58</v>
      </c>
      <c r="I13" s="14" t="s">
        <v>58</v>
      </c>
      <c r="J13" s="14">
        <f t="shared" si="0"/>
        <v>0</v>
      </c>
      <c r="K13" s="14">
        <f t="shared" si="1"/>
        <v>2.3416391474031824</v>
      </c>
      <c r="L13" s="14">
        <f t="shared" si="2"/>
        <v>0.99059771658831419</v>
      </c>
      <c r="M13" s="69">
        <f t="shared" si="3"/>
        <v>0</v>
      </c>
    </row>
    <row r="14" spans="1:13" ht="12" customHeight="1" x14ac:dyDescent="0.15">
      <c r="A14" s="47" t="s">
        <v>184</v>
      </c>
      <c r="B14" s="32"/>
      <c r="C14" s="32"/>
      <c r="D14" s="33">
        <v>0.72</v>
      </c>
      <c r="E14" s="33"/>
      <c r="F14" s="33">
        <v>0.54</v>
      </c>
      <c r="G14" s="73"/>
      <c r="H14" s="14" t="s">
        <v>58</v>
      </c>
      <c r="I14" s="14" t="s">
        <v>58</v>
      </c>
      <c r="J14" s="14">
        <f t="shared" si="0"/>
        <v>2.5880661394680091</v>
      </c>
      <c r="K14" s="14">
        <f t="shared" si="1"/>
        <v>0</v>
      </c>
      <c r="L14" s="14">
        <f t="shared" si="2"/>
        <v>0.9066487575554063</v>
      </c>
      <c r="M14" s="69">
        <f t="shared" si="3"/>
        <v>0</v>
      </c>
    </row>
    <row r="15" spans="1:13" ht="12" customHeight="1" x14ac:dyDescent="0.15">
      <c r="A15" s="47" t="s">
        <v>185</v>
      </c>
      <c r="B15" s="32"/>
      <c r="C15" s="32"/>
      <c r="D15" s="33">
        <v>5.0699999999999994</v>
      </c>
      <c r="E15" s="33">
        <v>5.49</v>
      </c>
      <c r="F15" s="33">
        <v>13.989999999999998</v>
      </c>
      <c r="G15" s="73">
        <v>12.309999999999999</v>
      </c>
      <c r="H15" s="14" t="s">
        <v>58</v>
      </c>
      <c r="I15" s="14" t="s">
        <v>58</v>
      </c>
      <c r="J15" s="14">
        <f t="shared" si="0"/>
        <v>18.22429906542056</v>
      </c>
      <c r="K15" s="14">
        <f t="shared" si="1"/>
        <v>16.481537075953167</v>
      </c>
      <c r="L15" s="14">
        <f t="shared" si="2"/>
        <v>23.488918737407651</v>
      </c>
      <c r="M15" s="69">
        <f t="shared" si="3"/>
        <v>23.62310497025523</v>
      </c>
    </row>
    <row r="16" spans="1:13" ht="12" customHeight="1" x14ac:dyDescent="0.15">
      <c r="A16" s="47" t="s">
        <v>186</v>
      </c>
      <c r="B16" s="32"/>
      <c r="C16" s="32"/>
      <c r="D16" s="33">
        <v>5.92</v>
      </c>
      <c r="E16" s="33">
        <v>0.95</v>
      </c>
      <c r="F16" s="33">
        <v>1.9400000000000002</v>
      </c>
      <c r="G16" s="73">
        <v>1.31</v>
      </c>
      <c r="H16" s="14" t="s">
        <v>58</v>
      </c>
      <c r="I16" s="14" t="s">
        <v>58</v>
      </c>
      <c r="J16" s="14">
        <f t="shared" si="0"/>
        <v>21.279654924514741</v>
      </c>
      <c r="K16" s="14">
        <f t="shared" si="1"/>
        <v>2.8519963974782345</v>
      </c>
      <c r="L16" s="14">
        <f t="shared" si="2"/>
        <v>3.2572196104768301</v>
      </c>
      <c r="M16" s="69">
        <f t="shared" si="3"/>
        <v>2.5139128766071774</v>
      </c>
    </row>
    <row r="17" spans="1:13" ht="12" customHeight="1" x14ac:dyDescent="0.15">
      <c r="A17" s="47" t="s">
        <v>187</v>
      </c>
      <c r="B17" s="32"/>
      <c r="C17" s="32"/>
      <c r="D17" s="33">
        <v>1.6</v>
      </c>
      <c r="E17" s="33">
        <v>3.08</v>
      </c>
      <c r="F17" s="33">
        <v>7.33</v>
      </c>
      <c r="G17" s="73">
        <v>0.19</v>
      </c>
      <c r="H17" s="14" t="s">
        <v>58</v>
      </c>
      <c r="I17" s="14" t="s">
        <v>58</v>
      </c>
      <c r="J17" s="14">
        <f t="shared" si="0"/>
        <v>5.7512580877066872</v>
      </c>
      <c r="K17" s="14">
        <f t="shared" si="1"/>
        <v>9.2464725307715394</v>
      </c>
      <c r="L17" s="14">
        <f t="shared" si="2"/>
        <v>12.30691739422431</v>
      </c>
      <c r="M17" s="69">
        <f t="shared" si="3"/>
        <v>0.36461331798119367</v>
      </c>
    </row>
    <row r="18" spans="1:13" ht="12" customHeight="1" x14ac:dyDescent="0.15">
      <c r="A18" s="47" t="s">
        <v>188</v>
      </c>
      <c r="B18" s="32"/>
      <c r="C18" s="32"/>
      <c r="D18" s="33">
        <v>0</v>
      </c>
      <c r="E18" s="33">
        <v>2.42</v>
      </c>
      <c r="F18" s="33">
        <v>7.13</v>
      </c>
      <c r="G18" s="73">
        <v>10.680000000000001</v>
      </c>
      <c r="H18" s="14" t="s">
        <v>58</v>
      </c>
      <c r="I18" s="14" t="s">
        <v>58</v>
      </c>
      <c r="J18" s="14">
        <f t="shared" si="0"/>
        <v>0</v>
      </c>
      <c r="K18" s="14">
        <f t="shared" si="1"/>
        <v>7.2650855598919231</v>
      </c>
      <c r="L18" s="14">
        <f t="shared" si="2"/>
        <v>11.97112155809268</v>
      </c>
      <c r="M18" s="69">
        <f t="shared" si="3"/>
        <v>20.495106505469206</v>
      </c>
    </row>
    <row r="19" spans="1:13" ht="12" customHeight="1" x14ac:dyDescent="0.15">
      <c r="A19" s="47" t="s">
        <v>189</v>
      </c>
      <c r="B19" s="32"/>
      <c r="C19" s="32"/>
      <c r="D19" s="33">
        <v>0.81</v>
      </c>
      <c r="E19" s="33">
        <v>5.07</v>
      </c>
      <c r="F19" s="33">
        <v>4.66</v>
      </c>
      <c r="G19" s="73">
        <v>8.83</v>
      </c>
      <c r="H19" s="14" t="s">
        <v>58</v>
      </c>
      <c r="I19" s="14" t="s">
        <v>58</v>
      </c>
      <c r="J19" s="14">
        <f t="shared" si="0"/>
        <v>2.9115744069015101</v>
      </c>
      <c r="K19" s="14">
        <f t="shared" si="1"/>
        <v>15.220654458120682</v>
      </c>
      <c r="L19" s="14">
        <f t="shared" si="2"/>
        <v>7.8240429818670245</v>
      </c>
      <c r="M19" s="69">
        <f t="shared" si="3"/>
        <v>16.944924198810213</v>
      </c>
    </row>
    <row r="20" spans="1:13" ht="12" customHeight="1" x14ac:dyDescent="0.15">
      <c r="A20" s="47" t="s">
        <v>190</v>
      </c>
      <c r="B20" s="32"/>
      <c r="C20" s="32"/>
      <c r="D20" s="33">
        <v>9.07</v>
      </c>
      <c r="E20" s="33">
        <v>10.520000000000001</v>
      </c>
      <c r="F20" s="33">
        <v>16.7</v>
      </c>
      <c r="G20" s="73">
        <v>15.559999999999999</v>
      </c>
      <c r="H20" s="14" t="s">
        <v>58</v>
      </c>
      <c r="I20" s="14" t="s">
        <v>58</v>
      </c>
      <c r="J20" s="14">
        <f t="shared" si="0"/>
        <v>32.60244428468728</v>
      </c>
      <c r="K20" s="14">
        <f t="shared" si="1"/>
        <v>31.582107475232661</v>
      </c>
      <c r="L20" s="14">
        <f t="shared" si="2"/>
        <v>28.038952316991267</v>
      </c>
      <c r="M20" s="69">
        <f t="shared" si="3"/>
        <v>29.859911725196703</v>
      </c>
    </row>
    <row r="21" spans="1:13" ht="12" customHeight="1" x14ac:dyDescent="0.15">
      <c r="A21" s="47" t="s">
        <v>191</v>
      </c>
      <c r="B21" s="32"/>
      <c r="C21" s="32"/>
      <c r="D21" s="33">
        <v>2.95</v>
      </c>
      <c r="E21" s="33">
        <v>3.38</v>
      </c>
      <c r="F21" s="33">
        <v>2.09</v>
      </c>
      <c r="G21" s="73">
        <v>1.07</v>
      </c>
      <c r="H21" s="57" t="s">
        <v>58</v>
      </c>
      <c r="I21" s="57" t="s">
        <v>58</v>
      </c>
      <c r="J21" s="57">
        <f t="shared" si="0"/>
        <v>10.603882099209203</v>
      </c>
      <c r="K21" s="57">
        <f t="shared" si="1"/>
        <v>10.147102972080456</v>
      </c>
      <c r="L21" s="57">
        <f t="shared" si="2"/>
        <v>3.5090664875755539</v>
      </c>
      <c r="M21" s="69">
        <f t="shared" si="3"/>
        <v>2.0533486854730385</v>
      </c>
    </row>
    <row r="22" spans="1:13" ht="12" customHeight="1" x14ac:dyDescent="0.15">
      <c r="A22" s="48" t="s">
        <v>41</v>
      </c>
      <c r="B22" s="66"/>
      <c r="C22" s="66"/>
      <c r="D22" s="66"/>
      <c r="E22" s="66"/>
      <c r="F22" s="66"/>
      <c r="G22" s="67"/>
      <c r="H22" s="5" t="s">
        <v>58</v>
      </c>
      <c r="I22" s="5" t="s">
        <v>58</v>
      </c>
      <c r="J22" s="5" t="s">
        <v>58</v>
      </c>
      <c r="K22" s="5" t="s">
        <v>58</v>
      </c>
      <c r="L22" s="5"/>
      <c r="M22" s="13"/>
    </row>
    <row r="23" spans="1:13" ht="12" customHeight="1" x14ac:dyDescent="0.15">
      <c r="A23" s="47" t="s">
        <v>181</v>
      </c>
      <c r="B23" s="32"/>
      <c r="C23" s="32"/>
      <c r="D23" s="33">
        <v>3.68</v>
      </c>
      <c r="E23" s="33">
        <v>1.96</v>
      </c>
      <c r="F23" s="33">
        <v>2</v>
      </c>
      <c r="G23" s="73">
        <v>3.9</v>
      </c>
      <c r="H23" s="69" t="s">
        <v>58</v>
      </c>
      <c r="I23" s="69" t="s">
        <v>58</v>
      </c>
      <c r="J23" s="69">
        <f t="shared" ref="J23:J33" si="4">D23/SUM(D$23:D$33)*100</f>
        <v>16.168717047451672</v>
      </c>
      <c r="K23" s="69">
        <f t="shared" ref="K23:K33" si="5">E23/SUM(E$23:E$33)*100</f>
        <v>3.1125932983960616</v>
      </c>
      <c r="L23" s="69">
        <f t="shared" ref="L23:L33" si="6">F23/SUM(F$23:F$33)*100</f>
        <v>2.4657872025644187</v>
      </c>
      <c r="M23" s="69">
        <f>IFERROR(G23/SUM(G$23:G$33)*100,"")</f>
        <v>4.1755888650963593</v>
      </c>
    </row>
    <row r="24" spans="1:13" ht="12" customHeight="1" x14ac:dyDescent="0.15">
      <c r="A24" s="47" t="s">
        <v>182</v>
      </c>
      <c r="B24" s="32"/>
      <c r="C24" s="32"/>
      <c r="D24" s="33">
        <v>5.67</v>
      </c>
      <c r="E24" s="33">
        <v>13.25</v>
      </c>
      <c r="F24" s="33">
        <v>13.659999999999998</v>
      </c>
      <c r="G24" s="73">
        <v>10.49</v>
      </c>
      <c r="H24" s="14" t="s">
        <v>58</v>
      </c>
      <c r="I24" s="14" t="s">
        <v>58</v>
      </c>
      <c r="J24" s="14">
        <f t="shared" si="4"/>
        <v>24.912126537785589</v>
      </c>
      <c r="K24" s="14">
        <f t="shared" si="5"/>
        <v>21.041765920279499</v>
      </c>
      <c r="L24" s="14">
        <f t="shared" si="6"/>
        <v>16.841326593514978</v>
      </c>
      <c r="M24" s="69">
        <f t="shared" ref="M24:M33" si="7">IFERROR(G24/SUM(G$23:G$33)*100,"")</f>
        <v>11.231263383297645</v>
      </c>
    </row>
    <row r="25" spans="1:13" ht="12" customHeight="1" x14ac:dyDescent="0.15">
      <c r="A25" s="47" t="s">
        <v>183</v>
      </c>
      <c r="B25" s="32"/>
      <c r="C25" s="32"/>
      <c r="D25" s="33"/>
      <c r="E25" s="33">
        <v>0</v>
      </c>
      <c r="F25" s="33">
        <v>2.15</v>
      </c>
      <c r="G25" s="73">
        <v>4</v>
      </c>
      <c r="H25" s="14" t="s">
        <v>58</v>
      </c>
      <c r="I25" s="14" t="s">
        <v>58</v>
      </c>
      <c r="J25" s="14">
        <f t="shared" si="4"/>
        <v>0</v>
      </c>
      <c r="K25" s="14">
        <f t="shared" si="5"/>
        <v>0</v>
      </c>
      <c r="L25" s="14">
        <f t="shared" si="6"/>
        <v>2.6507212427567501</v>
      </c>
      <c r="M25" s="69">
        <f t="shared" si="7"/>
        <v>4.2826552462526761</v>
      </c>
    </row>
    <row r="26" spans="1:13" ht="12" customHeight="1" x14ac:dyDescent="0.15">
      <c r="A26" s="47" t="s">
        <v>184</v>
      </c>
      <c r="B26" s="32"/>
      <c r="C26" s="32"/>
      <c r="D26" s="33"/>
      <c r="E26" s="33">
        <v>0.59</v>
      </c>
      <c r="F26" s="33">
        <v>0.54</v>
      </c>
      <c r="G26" s="73"/>
      <c r="H26" s="14" t="s">
        <v>58</v>
      </c>
      <c r="I26" s="14" t="s">
        <v>58</v>
      </c>
      <c r="J26" s="14">
        <f t="shared" si="4"/>
        <v>0</v>
      </c>
      <c r="K26" s="14">
        <f t="shared" si="5"/>
        <v>0.93695410512942656</v>
      </c>
      <c r="L26" s="14">
        <f t="shared" si="6"/>
        <v>0.66576254469239315</v>
      </c>
      <c r="M26" s="69">
        <f t="shared" si="7"/>
        <v>0</v>
      </c>
    </row>
    <row r="27" spans="1:13" ht="12" customHeight="1" x14ac:dyDescent="0.15">
      <c r="A27" s="47" t="s">
        <v>185</v>
      </c>
      <c r="B27" s="32"/>
      <c r="C27" s="32"/>
      <c r="D27" s="33">
        <v>2.4900000000000002</v>
      </c>
      <c r="E27" s="33">
        <v>5.36</v>
      </c>
      <c r="F27" s="33">
        <v>14.12</v>
      </c>
      <c r="G27" s="73">
        <v>16.119999999999997</v>
      </c>
      <c r="H27" s="14" t="s">
        <v>58</v>
      </c>
      <c r="I27" s="14" t="s">
        <v>58</v>
      </c>
      <c r="J27" s="14">
        <f t="shared" si="4"/>
        <v>10.940246045694202</v>
      </c>
      <c r="K27" s="14">
        <f t="shared" si="5"/>
        <v>8.5119898364300468</v>
      </c>
      <c r="L27" s="14">
        <f t="shared" si="6"/>
        <v>17.408457650104793</v>
      </c>
      <c r="M27" s="69">
        <f t="shared" si="7"/>
        <v>17.259100642398284</v>
      </c>
    </row>
    <row r="28" spans="1:13" ht="12" customHeight="1" x14ac:dyDescent="0.15">
      <c r="A28" s="47" t="s">
        <v>186</v>
      </c>
      <c r="B28" s="32"/>
      <c r="C28" s="32"/>
      <c r="D28" s="33">
        <v>3.7199999999999998</v>
      </c>
      <c r="E28" s="33">
        <v>7.84</v>
      </c>
      <c r="F28" s="33">
        <v>10.61</v>
      </c>
      <c r="G28" s="73">
        <v>2.19</v>
      </c>
      <c r="H28" s="14" t="s">
        <v>58</v>
      </c>
      <c r="I28" s="14" t="s">
        <v>58</v>
      </c>
      <c r="J28" s="14">
        <f t="shared" si="4"/>
        <v>16.344463971880494</v>
      </c>
      <c r="K28" s="14">
        <f t="shared" si="5"/>
        <v>12.450373193584246</v>
      </c>
      <c r="L28" s="14">
        <f t="shared" si="6"/>
        <v>13.081001109604241</v>
      </c>
      <c r="M28" s="69">
        <f t="shared" si="7"/>
        <v>2.34475374732334</v>
      </c>
    </row>
    <row r="29" spans="1:13" ht="12" customHeight="1" x14ac:dyDescent="0.15">
      <c r="A29" s="47" t="s">
        <v>187</v>
      </c>
      <c r="B29" s="32"/>
      <c r="C29" s="32"/>
      <c r="D29" s="33">
        <v>2.17</v>
      </c>
      <c r="E29" s="33">
        <v>4.28</v>
      </c>
      <c r="F29" s="33">
        <v>4.3600000000000003</v>
      </c>
      <c r="G29" s="73">
        <v>5.05</v>
      </c>
      <c r="H29" s="14" t="s">
        <v>58</v>
      </c>
      <c r="I29" s="14" t="s">
        <v>58</v>
      </c>
      <c r="J29" s="14">
        <f t="shared" si="4"/>
        <v>9.5342706502636219</v>
      </c>
      <c r="K29" s="14">
        <f t="shared" si="5"/>
        <v>6.7968874067016047</v>
      </c>
      <c r="L29" s="14">
        <f t="shared" si="6"/>
        <v>5.3754161015904334</v>
      </c>
      <c r="M29" s="69">
        <f t="shared" si="7"/>
        <v>5.4068522483940038</v>
      </c>
    </row>
    <row r="30" spans="1:13" ht="12" customHeight="1" x14ac:dyDescent="0.15">
      <c r="A30" s="47" t="s">
        <v>188</v>
      </c>
      <c r="B30" s="32"/>
      <c r="C30" s="32"/>
      <c r="D30" s="33"/>
      <c r="E30" s="33">
        <v>2.4300000000000002</v>
      </c>
      <c r="F30" s="33">
        <v>1.7599999999999998</v>
      </c>
      <c r="G30" s="73">
        <v>9</v>
      </c>
      <c r="H30" s="14" t="s">
        <v>58</v>
      </c>
      <c r="I30" s="14" t="s">
        <v>58</v>
      </c>
      <c r="J30" s="14">
        <f t="shared" si="4"/>
        <v>0</v>
      </c>
      <c r="K30" s="14">
        <f t="shared" si="5"/>
        <v>3.8589804668889949</v>
      </c>
      <c r="L30" s="14">
        <f t="shared" si="6"/>
        <v>2.1698927382566882</v>
      </c>
      <c r="M30" s="69">
        <f t="shared" si="7"/>
        <v>9.6359743040685224</v>
      </c>
    </row>
    <row r="31" spans="1:13" ht="12" customHeight="1" x14ac:dyDescent="0.15">
      <c r="A31" s="47" t="s">
        <v>189</v>
      </c>
      <c r="B31" s="32"/>
      <c r="C31" s="32"/>
      <c r="D31" s="33">
        <v>0</v>
      </c>
      <c r="E31" s="33">
        <v>13.290000000000001</v>
      </c>
      <c r="F31" s="33">
        <v>12.17</v>
      </c>
      <c r="G31" s="73">
        <v>21.47</v>
      </c>
      <c r="H31" s="14" t="s">
        <v>58</v>
      </c>
      <c r="I31" s="14" t="s">
        <v>58</v>
      </c>
      <c r="J31" s="14">
        <f t="shared" si="4"/>
        <v>0</v>
      </c>
      <c r="K31" s="14">
        <f t="shared" si="5"/>
        <v>21.105288232491663</v>
      </c>
      <c r="L31" s="14">
        <f t="shared" si="6"/>
        <v>15.004315127604487</v>
      </c>
      <c r="M31" s="69">
        <f t="shared" si="7"/>
        <v>22.987152034261239</v>
      </c>
    </row>
    <row r="32" spans="1:13" ht="12" customHeight="1" x14ac:dyDescent="0.15">
      <c r="A32" s="47" t="s">
        <v>190</v>
      </c>
      <c r="B32" s="32"/>
      <c r="C32" s="32"/>
      <c r="D32" s="33">
        <v>3.1399999999999997</v>
      </c>
      <c r="E32" s="33">
        <v>10.119999999999999</v>
      </c>
      <c r="F32" s="33">
        <v>15.29</v>
      </c>
      <c r="G32" s="73">
        <v>19.87</v>
      </c>
      <c r="H32" s="14" t="s">
        <v>58</v>
      </c>
      <c r="I32" s="14" t="s">
        <v>58</v>
      </c>
      <c r="J32" s="14">
        <f t="shared" si="4"/>
        <v>13.796133567662567</v>
      </c>
      <c r="K32" s="14">
        <f t="shared" si="5"/>
        <v>16.071144989677624</v>
      </c>
      <c r="L32" s="14">
        <f t="shared" si="6"/>
        <v>18.850943163604981</v>
      </c>
      <c r="M32" s="69">
        <f t="shared" si="7"/>
        <v>21.27408993576017</v>
      </c>
    </row>
    <row r="33" spans="1:13" ht="12" customHeight="1" x14ac:dyDescent="0.15">
      <c r="A33" s="47" t="s">
        <v>191</v>
      </c>
      <c r="B33" s="32"/>
      <c r="C33" s="32"/>
      <c r="D33" s="33">
        <v>1.89</v>
      </c>
      <c r="E33" s="33">
        <v>3.8499999999999996</v>
      </c>
      <c r="F33" s="33">
        <v>4.4499999999999993</v>
      </c>
      <c r="G33" s="73">
        <v>1.31</v>
      </c>
      <c r="H33" s="14" t="s">
        <v>58</v>
      </c>
      <c r="I33" s="14" t="s">
        <v>58</v>
      </c>
      <c r="J33" s="14">
        <f t="shared" si="4"/>
        <v>8.3040421792618631</v>
      </c>
      <c r="K33" s="14">
        <f t="shared" si="5"/>
        <v>6.1140225504208345</v>
      </c>
      <c r="L33" s="14">
        <f t="shared" si="6"/>
        <v>5.4863765257058308</v>
      </c>
      <c r="M33" s="69">
        <f t="shared" si="7"/>
        <v>1.4025695931477515</v>
      </c>
    </row>
    <row r="34" spans="1:13" s="6" customFormat="1" x14ac:dyDescent="0.15"/>
    <row r="35" spans="1:13" ht="12" customHeight="1" x14ac:dyDescent="0.15">
      <c r="A35" s="6"/>
      <c r="B35" s="168" t="s">
        <v>199</v>
      </c>
      <c r="C35" s="169"/>
      <c r="D35" s="169"/>
      <c r="E35" s="169"/>
      <c r="F35" s="169"/>
      <c r="G35" s="170"/>
      <c r="H35" s="168" t="s">
        <v>179</v>
      </c>
      <c r="I35" s="169"/>
      <c r="J35" s="169"/>
      <c r="K35" s="169"/>
      <c r="L35" s="169"/>
      <c r="M35" s="170"/>
    </row>
    <row r="36" spans="1:13" ht="12" customHeight="1" x14ac:dyDescent="0.15">
      <c r="A36" s="6"/>
      <c r="B36" s="40" t="s">
        <v>180</v>
      </c>
      <c r="C36" s="40" t="s">
        <v>33</v>
      </c>
      <c r="D36" s="40" t="s">
        <v>34</v>
      </c>
      <c r="E36" s="40" t="s">
        <v>35</v>
      </c>
      <c r="F36" s="40" t="s">
        <v>36</v>
      </c>
      <c r="G36" s="40" t="s">
        <v>37</v>
      </c>
      <c r="H36" s="40" t="s">
        <v>180</v>
      </c>
      <c r="I36" s="40" t="s">
        <v>33</v>
      </c>
      <c r="J36" s="40" t="s">
        <v>34</v>
      </c>
      <c r="K36" s="40" t="s">
        <v>35</v>
      </c>
      <c r="L36" s="40" t="s">
        <v>36</v>
      </c>
      <c r="M36" s="40" t="s">
        <v>37</v>
      </c>
    </row>
    <row r="37" spans="1:13" ht="12" customHeight="1" x14ac:dyDescent="0.15">
      <c r="A37" s="48" t="s">
        <v>42</v>
      </c>
      <c r="B37" s="66"/>
      <c r="C37" s="66"/>
      <c r="D37" s="66"/>
      <c r="E37" s="66"/>
      <c r="F37" s="66"/>
      <c r="G37" s="67"/>
      <c r="H37" s="5"/>
      <c r="I37" s="5"/>
      <c r="J37" s="5"/>
      <c r="K37" s="5"/>
      <c r="L37" s="5"/>
      <c r="M37" s="13"/>
    </row>
    <row r="38" spans="1:13" ht="12" customHeight="1" x14ac:dyDescent="0.15">
      <c r="A38" s="47" t="s">
        <v>181</v>
      </c>
      <c r="B38" s="64"/>
      <c r="C38" s="64"/>
      <c r="D38" s="64"/>
      <c r="E38" s="64"/>
      <c r="F38" s="64"/>
      <c r="G38" s="73"/>
      <c r="H38" s="69"/>
      <c r="I38" s="69"/>
      <c r="J38" s="69"/>
      <c r="K38" s="69"/>
      <c r="L38" s="69"/>
      <c r="M38" s="69" t="str">
        <f>IFERROR(G38/SUM(G$38:G$48)*100,"")</f>
        <v/>
      </c>
    </row>
    <row r="39" spans="1:13" ht="12" customHeight="1" x14ac:dyDescent="0.15">
      <c r="A39" s="47" t="s">
        <v>182</v>
      </c>
      <c r="B39" s="64"/>
      <c r="C39" s="64"/>
      <c r="D39" s="64"/>
      <c r="E39" s="64"/>
      <c r="F39" s="64"/>
      <c r="G39" s="73"/>
      <c r="H39" s="14"/>
      <c r="I39" s="14"/>
      <c r="J39" s="14"/>
      <c r="K39" s="14"/>
      <c r="L39" s="14"/>
      <c r="M39" s="69" t="str">
        <f t="shared" ref="M39:M48" si="8">IFERROR(G39/SUM(G$38:G$48)*100,"")</f>
        <v/>
      </c>
    </row>
    <row r="40" spans="1:13" ht="12" customHeight="1" x14ac:dyDescent="0.15">
      <c r="A40" s="47" t="s">
        <v>183</v>
      </c>
      <c r="B40" s="64"/>
      <c r="C40" s="64"/>
      <c r="D40" s="64"/>
      <c r="E40" s="64"/>
      <c r="F40" s="64"/>
      <c r="G40" s="73"/>
      <c r="H40" s="14"/>
      <c r="I40" s="14"/>
      <c r="J40" s="14"/>
      <c r="K40" s="14"/>
      <c r="L40" s="14"/>
      <c r="M40" s="69" t="str">
        <f t="shared" si="8"/>
        <v/>
      </c>
    </row>
    <row r="41" spans="1:13" ht="12" customHeight="1" x14ac:dyDescent="0.15">
      <c r="A41" s="47" t="s">
        <v>184</v>
      </c>
      <c r="B41" s="64"/>
      <c r="C41" s="64"/>
      <c r="D41" s="64"/>
      <c r="E41" s="64"/>
      <c r="F41" s="64"/>
      <c r="G41" s="73"/>
      <c r="H41" s="14"/>
      <c r="I41" s="14"/>
      <c r="J41" s="14"/>
      <c r="K41" s="14"/>
      <c r="L41" s="14"/>
      <c r="M41" s="69" t="str">
        <f t="shared" si="8"/>
        <v/>
      </c>
    </row>
    <row r="42" spans="1:13" ht="12" customHeight="1" x14ac:dyDescent="0.15">
      <c r="A42" s="47" t="s">
        <v>185</v>
      </c>
      <c r="B42" s="64"/>
      <c r="C42" s="64"/>
      <c r="D42" s="64"/>
      <c r="E42" s="64"/>
      <c r="F42" s="64"/>
      <c r="G42" s="73"/>
      <c r="H42" s="14"/>
      <c r="I42" s="14"/>
      <c r="J42" s="14"/>
      <c r="K42" s="14"/>
      <c r="L42" s="14"/>
      <c r="M42" s="69" t="str">
        <f t="shared" si="8"/>
        <v/>
      </c>
    </row>
    <row r="43" spans="1:13" ht="12" customHeight="1" x14ac:dyDescent="0.15">
      <c r="A43" s="47" t="s">
        <v>186</v>
      </c>
      <c r="B43" s="64"/>
      <c r="C43" s="64"/>
      <c r="D43" s="64"/>
      <c r="E43" s="64"/>
      <c r="F43" s="64"/>
      <c r="G43" s="73"/>
      <c r="H43" s="14"/>
      <c r="I43" s="14"/>
      <c r="J43" s="14"/>
      <c r="K43" s="14"/>
      <c r="L43" s="14"/>
      <c r="M43" s="69" t="str">
        <f t="shared" si="8"/>
        <v/>
      </c>
    </row>
    <row r="44" spans="1:13" ht="12" customHeight="1" x14ac:dyDescent="0.15">
      <c r="A44" s="47" t="s">
        <v>187</v>
      </c>
      <c r="B44" s="64"/>
      <c r="C44" s="64"/>
      <c r="D44" s="64"/>
      <c r="E44" s="64"/>
      <c r="F44" s="64"/>
      <c r="G44" s="73"/>
      <c r="H44" s="14"/>
      <c r="I44" s="14"/>
      <c r="J44" s="14"/>
      <c r="K44" s="14"/>
      <c r="L44" s="14"/>
      <c r="M44" s="69" t="str">
        <f t="shared" si="8"/>
        <v/>
      </c>
    </row>
    <row r="45" spans="1:13" ht="12" customHeight="1" x14ac:dyDescent="0.15">
      <c r="A45" s="47" t="s">
        <v>188</v>
      </c>
      <c r="B45" s="64"/>
      <c r="C45" s="64"/>
      <c r="D45" s="64"/>
      <c r="E45" s="64"/>
      <c r="F45" s="64"/>
      <c r="G45" s="73"/>
      <c r="H45" s="14"/>
      <c r="I45" s="14"/>
      <c r="J45" s="14"/>
      <c r="K45" s="14"/>
      <c r="L45" s="14"/>
      <c r="M45" s="69" t="str">
        <f t="shared" si="8"/>
        <v/>
      </c>
    </row>
    <row r="46" spans="1:13" ht="12" customHeight="1" x14ac:dyDescent="0.15">
      <c r="A46" s="47" t="s">
        <v>189</v>
      </c>
      <c r="B46" s="64"/>
      <c r="C46" s="64"/>
      <c r="D46" s="64"/>
      <c r="E46" s="64"/>
      <c r="F46" s="64"/>
      <c r="G46" s="73"/>
      <c r="H46" s="14"/>
      <c r="I46" s="14"/>
      <c r="J46" s="14"/>
      <c r="K46" s="14"/>
      <c r="L46" s="14"/>
      <c r="M46" s="69" t="str">
        <f t="shared" si="8"/>
        <v/>
      </c>
    </row>
    <row r="47" spans="1:13" ht="12" customHeight="1" x14ac:dyDescent="0.15">
      <c r="A47" s="47" t="s">
        <v>190</v>
      </c>
      <c r="B47" s="64"/>
      <c r="C47" s="64"/>
      <c r="D47" s="64"/>
      <c r="E47" s="64"/>
      <c r="F47" s="64"/>
      <c r="G47" s="73"/>
      <c r="H47" s="14"/>
      <c r="I47" s="14"/>
      <c r="J47" s="14"/>
      <c r="K47" s="14"/>
      <c r="L47" s="14"/>
      <c r="M47" s="69" t="str">
        <f t="shared" si="8"/>
        <v/>
      </c>
    </row>
    <row r="48" spans="1:13" ht="12" customHeight="1" x14ac:dyDescent="0.15">
      <c r="A48" s="47" t="s">
        <v>191</v>
      </c>
      <c r="B48" s="64"/>
      <c r="C48" s="64"/>
      <c r="D48" s="64"/>
      <c r="E48" s="64"/>
      <c r="F48" s="64"/>
      <c r="G48" s="73"/>
      <c r="H48" s="57"/>
      <c r="I48" s="57"/>
      <c r="J48" s="57"/>
      <c r="K48" s="57"/>
      <c r="L48" s="57"/>
      <c r="M48" s="69" t="str">
        <f t="shared" si="8"/>
        <v/>
      </c>
    </row>
    <row r="49" spans="1:13" ht="12" customHeight="1" x14ac:dyDescent="0.15">
      <c r="A49" s="48" t="s">
        <v>44</v>
      </c>
      <c r="B49" s="66"/>
      <c r="C49" s="66"/>
      <c r="D49" s="66"/>
      <c r="E49" s="66"/>
      <c r="F49" s="66"/>
      <c r="G49" s="67"/>
      <c r="H49" s="5" t="s">
        <v>58</v>
      </c>
      <c r="I49" s="5" t="s">
        <v>58</v>
      </c>
      <c r="J49" s="5" t="s">
        <v>58</v>
      </c>
      <c r="K49" s="5" t="s">
        <v>58</v>
      </c>
      <c r="L49" s="5"/>
      <c r="M49" s="13"/>
    </row>
    <row r="50" spans="1:13" ht="12" customHeight="1" x14ac:dyDescent="0.15">
      <c r="A50" s="47" t="s">
        <v>181</v>
      </c>
      <c r="B50" s="33">
        <v>14.34</v>
      </c>
      <c r="C50" s="33">
        <v>15.7</v>
      </c>
      <c r="D50" s="33">
        <v>2.16</v>
      </c>
      <c r="E50" s="33"/>
      <c r="F50" s="33"/>
      <c r="G50" s="73"/>
      <c r="H50" s="69">
        <f t="shared" ref="H50:H60" si="9">B50/SUM(B$50:B$60)*100</f>
        <v>3.569917100251438</v>
      </c>
      <c r="I50" s="69">
        <f t="shared" ref="I50:I60" si="10">C50/SUM(C$50:C$60)*100</f>
        <v>3.9914577719021715</v>
      </c>
      <c r="J50" s="69">
        <f t="shared" ref="J50:J60" si="11">D50/SUM(D$50:D$60)*100</f>
        <v>0.54249547920434005</v>
      </c>
      <c r="K50" s="69">
        <f t="shared" ref="K50:K60" si="12">E50/SUM(E$50:E$60)*100</f>
        <v>0</v>
      </c>
      <c r="L50" s="69">
        <f t="shared" ref="L50:L60" si="13">F50/SUM(F$50:F$60)*100</f>
        <v>0</v>
      </c>
      <c r="M50" s="69">
        <f>IFERROR(G50/SUM(G$50:G$60)*100,"")</f>
        <v>0</v>
      </c>
    </row>
    <row r="51" spans="1:13" ht="12" customHeight="1" x14ac:dyDescent="0.15">
      <c r="A51" s="47" t="s">
        <v>182</v>
      </c>
      <c r="B51" s="33">
        <v>11.299999999999999</v>
      </c>
      <c r="C51" s="33">
        <v>11.64</v>
      </c>
      <c r="D51" s="33">
        <v>13.379999999999999</v>
      </c>
      <c r="E51" s="33">
        <v>12.91</v>
      </c>
      <c r="F51" s="33">
        <v>10.5</v>
      </c>
      <c r="G51" s="73">
        <v>18.100000000000001</v>
      </c>
      <c r="H51" s="14">
        <f t="shared" si="9"/>
        <v>2.813114590853643</v>
      </c>
      <c r="I51" s="14">
        <f t="shared" si="10"/>
        <v>2.9592718767478527</v>
      </c>
      <c r="J51" s="14">
        <f t="shared" si="11"/>
        <v>3.3604581072935504</v>
      </c>
      <c r="K51" s="14">
        <f t="shared" si="12"/>
        <v>3.1733156355234367</v>
      </c>
      <c r="L51" s="14">
        <f t="shared" si="13"/>
        <v>2.3964942712375037</v>
      </c>
      <c r="M51" s="69">
        <f t="shared" ref="M51:M60" si="14">IFERROR(G51/SUM(G$50:G$60)*100,"")</f>
        <v>3.8554935457759982</v>
      </c>
    </row>
    <row r="52" spans="1:13" ht="12" customHeight="1" x14ac:dyDescent="0.15">
      <c r="A52" s="47" t="s">
        <v>183</v>
      </c>
      <c r="B52" s="33"/>
      <c r="C52" s="33"/>
      <c r="D52" s="33"/>
      <c r="E52" s="33"/>
      <c r="F52" s="33">
        <v>5.22</v>
      </c>
      <c r="G52" s="73">
        <v>4.0999999999999996</v>
      </c>
      <c r="H52" s="14">
        <f t="shared" si="9"/>
        <v>0</v>
      </c>
      <c r="I52" s="14">
        <f t="shared" si="10"/>
        <v>0</v>
      </c>
      <c r="J52" s="14">
        <f t="shared" si="11"/>
        <v>0</v>
      </c>
      <c r="K52" s="14">
        <f t="shared" si="12"/>
        <v>0</v>
      </c>
      <c r="L52" s="14">
        <f t="shared" si="13"/>
        <v>1.1914000091295018</v>
      </c>
      <c r="M52" s="69">
        <f t="shared" si="14"/>
        <v>0.87334384186086145</v>
      </c>
    </row>
    <row r="53" spans="1:13" ht="12" customHeight="1" x14ac:dyDescent="0.15">
      <c r="A53" s="47" t="s">
        <v>184</v>
      </c>
      <c r="B53" s="33">
        <v>1.94</v>
      </c>
      <c r="C53" s="33">
        <v>1.98</v>
      </c>
      <c r="D53" s="33">
        <v>1</v>
      </c>
      <c r="E53" s="33">
        <v>1</v>
      </c>
      <c r="F53" s="33"/>
      <c r="G53" s="73"/>
      <c r="H53" s="14">
        <f t="shared" si="9"/>
        <v>0.48295949612885564</v>
      </c>
      <c r="I53" s="14">
        <f t="shared" si="10"/>
        <v>0.50338129862205738</v>
      </c>
      <c r="J53" s="14">
        <f t="shared" si="11"/>
        <v>0.25115531444645373</v>
      </c>
      <c r="K53" s="14">
        <f t="shared" si="12"/>
        <v>0.2458029152225745</v>
      </c>
      <c r="L53" s="14">
        <f t="shared" si="13"/>
        <v>0</v>
      </c>
      <c r="M53" s="69">
        <f t="shared" si="14"/>
        <v>0</v>
      </c>
    </row>
    <row r="54" spans="1:13" ht="12" customHeight="1" x14ac:dyDescent="0.15">
      <c r="A54" s="47" t="s">
        <v>185</v>
      </c>
      <c r="B54" s="33">
        <v>78.69</v>
      </c>
      <c r="C54" s="33">
        <v>59.08</v>
      </c>
      <c r="D54" s="33">
        <v>51.78</v>
      </c>
      <c r="E54" s="33">
        <v>63.51</v>
      </c>
      <c r="F54" s="33">
        <v>77.699999999999989</v>
      </c>
      <c r="G54" s="73">
        <v>77.14</v>
      </c>
      <c r="H54" s="14">
        <f t="shared" si="9"/>
        <v>19.589733376484354</v>
      </c>
      <c r="I54" s="14">
        <f t="shared" si="10"/>
        <v>15.020084405349065</v>
      </c>
      <c r="J54" s="14">
        <f t="shared" si="11"/>
        <v>13.004822182037373</v>
      </c>
      <c r="K54" s="14">
        <f t="shared" si="12"/>
        <v>15.610943145785708</v>
      </c>
      <c r="L54" s="14">
        <f t="shared" si="13"/>
        <v>17.734057607157524</v>
      </c>
      <c r="M54" s="69">
        <f t="shared" si="14"/>
        <v>16.431644868572405</v>
      </c>
    </row>
    <row r="55" spans="1:13" ht="12" customHeight="1" x14ac:dyDescent="0.15">
      <c r="A55" s="47" t="s">
        <v>186</v>
      </c>
      <c r="B55" s="33">
        <v>6.5</v>
      </c>
      <c r="C55" s="33">
        <v>8.5</v>
      </c>
      <c r="D55" s="33">
        <v>10.809999999999999</v>
      </c>
      <c r="E55" s="33">
        <v>29.16</v>
      </c>
      <c r="F55" s="33">
        <v>46.809999999999995</v>
      </c>
      <c r="G55" s="73">
        <v>47.63</v>
      </c>
      <c r="H55" s="14">
        <f t="shared" si="9"/>
        <v>1.6181632602255469</v>
      </c>
      <c r="I55" s="14">
        <f t="shared" si="10"/>
        <v>2.160980322367418</v>
      </c>
      <c r="J55" s="14">
        <f t="shared" si="11"/>
        <v>2.7149889491661643</v>
      </c>
      <c r="K55" s="14">
        <f t="shared" si="12"/>
        <v>7.1676130078902727</v>
      </c>
      <c r="L55" s="14">
        <f t="shared" si="13"/>
        <v>10.683799698726432</v>
      </c>
      <c r="M55" s="69">
        <f t="shared" si="14"/>
        <v>10.145699314105569</v>
      </c>
    </row>
    <row r="56" spans="1:13" ht="12" customHeight="1" x14ac:dyDescent="0.15">
      <c r="A56" s="47" t="s">
        <v>187</v>
      </c>
      <c r="B56" s="33">
        <v>46.54</v>
      </c>
      <c r="C56" s="33">
        <v>53.489999999999995</v>
      </c>
      <c r="D56" s="33">
        <v>43.150000000000006</v>
      </c>
      <c r="E56" s="33">
        <v>43.84</v>
      </c>
      <c r="F56" s="33">
        <v>50.879999999999995</v>
      </c>
      <c r="G56" s="73">
        <v>39.96</v>
      </c>
      <c r="H56" s="14">
        <f t="shared" si="9"/>
        <v>11.586048943214918</v>
      </c>
      <c r="I56" s="14">
        <f t="shared" si="10"/>
        <v>13.598922052168607</v>
      </c>
      <c r="J56" s="14">
        <f t="shared" si="11"/>
        <v>10.837351818364478</v>
      </c>
      <c r="K56" s="14">
        <f t="shared" si="12"/>
        <v>10.775999803357667</v>
      </c>
      <c r="L56" s="14">
        <f t="shared" si="13"/>
        <v>11.612726525768018</v>
      </c>
      <c r="M56" s="69">
        <f t="shared" si="14"/>
        <v>8.5119072977463475</v>
      </c>
    </row>
    <row r="57" spans="1:13" ht="12" customHeight="1" x14ac:dyDescent="0.15">
      <c r="A57" s="47" t="s">
        <v>188</v>
      </c>
      <c r="B57" s="33">
        <v>31.839999999999996</v>
      </c>
      <c r="C57" s="33">
        <v>32.410000000000004</v>
      </c>
      <c r="D57" s="33">
        <v>47.38</v>
      </c>
      <c r="E57" s="33">
        <v>21.32</v>
      </c>
      <c r="F57" s="33">
        <v>26.22</v>
      </c>
      <c r="G57" s="73">
        <v>34.909999999999997</v>
      </c>
      <c r="H57" s="14">
        <f t="shared" si="9"/>
        <v>7.9265104931663704</v>
      </c>
      <c r="I57" s="14">
        <f t="shared" si="10"/>
        <v>8.2396908526974144</v>
      </c>
      <c r="J57" s="14">
        <f t="shared" si="11"/>
        <v>11.899738798472976</v>
      </c>
      <c r="K57" s="14">
        <f t="shared" si="12"/>
        <v>5.2405181525452882</v>
      </c>
      <c r="L57" s="14">
        <f t="shared" si="13"/>
        <v>5.9843885516045088</v>
      </c>
      <c r="M57" s="69">
        <f t="shared" si="14"/>
        <v>7.4362032974055285</v>
      </c>
    </row>
    <row r="58" spans="1:13" ht="12" customHeight="1" x14ac:dyDescent="0.15">
      <c r="A58" s="47" t="s">
        <v>189</v>
      </c>
      <c r="B58" s="33">
        <v>17.86</v>
      </c>
      <c r="C58" s="33">
        <v>2.5</v>
      </c>
      <c r="D58" s="33">
        <v>47.449999999999996</v>
      </c>
      <c r="E58" s="33">
        <v>67.739999999999995</v>
      </c>
      <c r="F58" s="33">
        <v>71.789999999999992</v>
      </c>
      <c r="G58" s="73">
        <v>92.749999999999986</v>
      </c>
      <c r="H58" s="14">
        <f t="shared" si="9"/>
        <v>4.4462147427120415</v>
      </c>
      <c r="I58" s="14">
        <f t="shared" si="10"/>
        <v>0.63558244775512285</v>
      </c>
      <c r="J58" s="14">
        <f t="shared" si="11"/>
        <v>11.917319670484227</v>
      </c>
      <c r="K58" s="14">
        <f t="shared" si="12"/>
        <v>16.650689477177195</v>
      </c>
      <c r="L58" s="14">
        <f t="shared" si="13"/>
        <v>16.385173688775271</v>
      </c>
      <c r="M58" s="69">
        <f t="shared" si="14"/>
        <v>19.756741788437775</v>
      </c>
    </row>
    <row r="59" spans="1:13" ht="12" customHeight="1" x14ac:dyDescent="0.15">
      <c r="A59" s="47" t="s">
        <v>190</v>
      </c>
      <c r="B59" s="33">
        <v>151.09</v>
      </c>
      <c r="C59" s="33">
        <v>149.17999999999995</v>
      </c>
      <c r="D59" s="33">
        <v>145.67000000000002</v>
      </c>
      <c r="E59" s="33">
        <v>146.37</v>
      </c>
      <c r="F59" s="33">
        <v>134.30000000000001</v>
      </c>
      <c r="G59" s="73">
        <v>132.68</v>
      </c>
      <c r="H59" s="14">
        <f t="shared" si="9"/>
        <v>37.613582613458142</v>
      </c>
      <c r="I59" s="14">
        <f t="shared" si="10"/>
        <v>37.926475822443685</v>
      </c>
      <c r="J59" s="14">
        <f t="shared" si="11"/>
        <v>36.585794655414915</v>
      </c>
      <c r="K59" s="14">
        <f t="shared" si="12"/>
        <v>35.97817270112823</v>
      </c>
      <c r="L59" s="14">
        <f t="shared" si="13"/>
        <v>30.652302916875882</v>
      </c>
      <c r="M59" s="69">
        <f t="shared" si="14"/>
        <v>28.262258765390026</v>
      </c>
    </row>
    <row r="60" spans="1:13" ht="12" customHeight="1" x14ac:dyDescent="0.15">
      <c r="A60" s="47" t="s">
        <v>191</v>
      </c>
      <c r="B60" s="33">
        <v>41.589999999999996</v>
      </c>
      <c r="C60" s="33">
        <v>58.86</v>
      </c>
      <c r="D60" s="33">
        <v>35.380000000000003</v>
      </c>
      <c r="E60" s="33">
        <v>20.98</v>
      </c>
      <c r="F60" s="33">
        <v>14.72</v>
      </c>
      <c r="G60" s="73">
        <v>22.19</v>
      </c>
      <c r="H60" s="57">
        <f t="shared" si="9"/>
        <v>10.353755383504692</v>
      </c>
      <c r="I60" s="57">
        <f t="shared" si="10"/>
        <v>14.964153149946613</v>
      </c>
      <c r="J60" s="57">
        <f t="shared" si="11"/>
        <v>8.8858750251155332</v>
      </c>
      <c r="K60" s="57">
        <f t="shared" si="12"/>
        <v>5.1569451613696131</v>
      </c>
      <c r="L60" s="57">
        <f t="shared" si="13"/>
        <v>3.3596567307253391</v>
      </c>
      <c r="M60" s="69">
        <f t="shared" si="14"/>
        <v>4.726707280705492</v>
      </c>
    </row>
    <row r="61" spans="1:13" ht="12" customHeight="1" x14ac:dyDescent="0.15">
      <c r="A61" s="48" t="s">
        <v>45</v>
      </c>
      <c r="B61" s="66"/>
      <c r="C61" s="66"/>
      <c r="D61" s="66"/>
      <c r="E61" s="66"/>
      <c r="F61" s="66"/>
      <c r="G61" s="67"/>
      <c r="H61" s="5"/>
      <c r="I61" s="5"/>
      <c r="J61" s="5"/>
      <c r="K61" s="5"/>
      <c r="L61" s="5"/>
      <c r="M61" s="13"/>
    </row>
    <row r="62" spans="1:13" ht="12" customHeight="1" x14ac:dyDescent="0.15">
      <c r="A62" s="47" t="s">
        <v>181</v>
      </c>
      <c r="B62" s="33">
        <v>16.939999999999998</v>
      </c>
      <c r="C62" s="33">
        <v>13.559999999999999</v>
      </c>
      <c r="D62" s="33">
        <v>4.32</v>
      </c>
      <c r="E62" s="33">
        <v>5.0999999999999996</v>
      </c>
      <c r="F62" s="33">
        <v>1.44</v>
      </c>
      <c r="G62" s="73"/>
      <c r="H62" s="69">
        <f t="shared" ref="H62:H72" si="15">B62/SUM(B$62:B$72)*100</f>
        <v>5.903673241792708</v>
      </c>
      <c r="I62" s="69">
        <f t="shared" ref="I62:I72" si="16">C62/SUM(C$62:C$72)*100</f>
        <v>5.1572661925227239</v>
      </c>
      <c r="J62" s="69">
        <f t="shared" ref="J62:J72" si="17">D62/SUM(D$62:D$72)*100</f>
        <v>1.7405318291700242</v>
      </c>
      <c r="K62" s="69">
        <f t="shared" ref="K62:K72" si="18">E62/SUM(E$62:E$72)*100</f>
        <v>2.1630333361608276</v>
      </c>
      <c r="L62" s="69">
        <f t="shared" ref="L62:L72" si="19">F62/SUM(F$62:F$72)*100</f>
        <v>0.66580358794155725</v>
      </c>
      <c r="M62" s="69">
        <f>IFERROR(G62/SUM(G$62:G$72)*100,"")</f>
        <v>0</v>
      </c>
    </row>
    <row r="63" spans="1:13" ht="12" customHeight="1" x14ac:dyDescent="0.15">
      <c r="A63" s="47" t="s">
        <v>182</v>
      </c>
      <c r="B63" s="33">
        <v>12.27</v>
      </c>
      <c r="C63" s="33">
        <v>13</v>
      </c>
      <c r="D63" s="33">
        <v>13.02</v>
      </c>
      <c r="E63" s="33">
        <v>6.5</v>
      </c>
      <c r="F63" s="33">
        <v>6.13</v>
      </c>
      <c r="G63" s="73">
        <v>8.7800000000000011</v>
      </c>
      <c r="H63" s="14">
        <f t="shared" si="15"/>
        <v>4.2761552937896425</v>
      </c>
      <c r="I63" s="14">
        <f t="shared" si="16"/>
        <v>4.9442817479937622</v>
      </c>
      <c r="J63" s="14">
        <f t="shared" si="17"/>
        <v>5.2457695406929892</v>
      </c>
      <c r="K63" s="14">
        <f t="shared" si="18"/>
        <v>2.7568071931461531</v>
      </c>
      <c r="L63" s="14">
        <f t="shared" si="19"/>
        <v>2.83428888477899</v>
      </c>
      <c r="M63" s="69">
        <f t="shared" ref="M63:M72" si="20">IFERROR(G63/SUM(G$62:G$72)*100,"")</f>
        <v>4.1278796426892344</v>
      </c>
    </row>
    <row r="64" spans="1:13" ht="12" customHeight="1" x14ac:dyDescent="0.15">
      <c r="A64" s="47" t="s">
        <v>183</v>
      </c>
      <c r="B64" s="33"/>
      <c r="C64" s="33"/>
      <c r="D64" s="33"/>
      <c r="E64" s="33">
        <v>2.73</v>
      </c>
      <c r="F64" s="33">
        <v>1.47</v>
      </c>
      <c r="G64" s="73"/>
      <c r="H64" s="14">
        <f t="shared" si="15"/>
        <v>0</v>
      </c>
      <c r="I64" s="14">
        <f t="shared" si="16"/>
        <v>0</v>
      </c>
      <c r="J64" s="14">
        <f t="shared" si="17"/>
        <v>0</v>
      </c>
      <c r="K64" s="14">
        <f t="shared" si="18"/>
        <v>1.1578590211213844</v>
      </c>
      <c r="L64" s="14">
        <f t="shared" si="19"/>
        <v>0.67967449602367302</v>
      </c>
      <c r="M64" s="69">
        <f t="shared" si="20"/>
        <v>0</v>
      </c>
    </row>
    <row r="65" spans="1:13" ht="12" customHeight="1" x14ac:dyDescent="0.15">
      <c r="A65" s="47" t="s">
        <v>184</v>
      </c>
      <c r="B65" s="33">
        <v>1.5</v>
      </c>
      <c r="C65" s="33">
        <v>1.5</v>
      </c>
      <c r="D65" s="33">
        <v>1.28</v>
      </c>
      <c r="E65" s="33"/>
      <c r="F65" s="33">
        <v>1.24</v>
      </c>
      <c r="G65" s="73"/>
      <c r="H65" s="14">
        <f t="shared" si="15"/>
        <v>0.52275737087892937</v>
      </c>
      <c r="I65" s="14">
        <f t="shared" si="16"/>
        <v>0.57049404784543412</v>
      </c>
      <c r="J65" s="14">
        <f t="shared" si="17"/>
        <v>0.51571313456889611</v>
      </c>
      <c r="K65" s="14">
        <f t="shared" si="18"/>
        <v>0</v>
      </c>
      <c r="L65" s="14">
        <f t="shared" si="19"/>
        <v>0.57333086739411865</v>
      </c>
      <c r="M65" s="69">
        <f t="shared" si="20"/>
        <v>0</v>
      </c>
    </row>
    <row r="66" spans="1:13" ht="12" customHeight="1" x14ac:dyDescent="0.15">
      <c r="A66" s="47" t="s">
        <v>185</v>
      </c>
      <c r="B66" s="33">
        <v>49.900000000000006</v>
      </c>
      <c r="C66" s="33">
        <v>53.7</v>
      </c>
      <c r="D66" s="33">
        <v>44</v>
      </c>
      <c r="E66" s="33">
        <v>48.48</v>
      </c>
      <c r="F66" s="33">
        <v>40.72</v>
      </c>
      <c r="G66" s="73">
        <v>33.22</v>
      </c>
      <c r="H66" s="14">
        <f t="shared" si="15"/>
        <v>17.390395204572386</v>
      </c>
      <c r="I66" s="14">
        <f t="shared" si="16"/>
        <v>20.423686912866543</v>
      </c>
      <c r="J66" s="14">
        <f t="shared" si="17"/>
        <v>17.727639000805802</v>
      </c>
      <c r="K66" s="14">
        <f t="shared" si="18"/>
        <v>20.561540419034692</v>
      </c>
      <c r="L66" s="14">
        <f t="shared" si="19"/>
        <v>18.827445903458479</v>
      </c>
      <c r="M66" s="69">
        <f t="shared" si="20"/>
        <v>15.618241654913021</v>
      </c>
    </row>
    <row r="67" spans="1:13" ht="12" customHeight="1" x14ac:dyDescent="0.15">
      <c r="A67" s="47" t="s">
        <v>186</v>
      </c>
      <c r="B67" s="33">
        <v>22.91</v>
      </c>
      <c r="C67" s="33">
        <v>32.719999999999992</v>
      </c>
      <c r="D67" s="33">
        <v>46.36</v>
      </c>
      <c r="E67" s="33">
        <v>18.75</v>
      </c>
      <c r="F67" s="33">
        <v>11.649999999999999</v>
      </c>
      <c r="G67" s="73">
        <v>10.66</v>
      </c>
      <c r="H67" s="14">
        <f t="shared" si="15"/>
        <v>7.9842475778908488</v>
      </c>
      <c r="I67" s="14">
        <f t="shared" si="16"/>
        <v>12.444376830335067</v>
      </c>
      <c r="J67" s="14">
        <f t="shared" si="17"/>
        <v>18.678485092667202</v>
      </c>
      <c r="K67" s="14">
        <f t="shared" si="18"/>
        <v>7.9523284417677491</v>
      </c>
      <c r="L67" s="14">
        <f t="shared" si="19"/>
        <v>5.3865359718882919</v>
      </c>
      <c r="M67" s="69">
        <f t="shared" si="20"/>
        <v>5.0117536436295245</v>
      </c>
    </row>
    <row r="68" spans="1:13" ht="12" customHeight="1" x14ac:dyDescent="0.15">
      <c r="A68" s="47" t="s">
        <v>187</v>
      </c>
      <c r="B68" s="33">
        <v>47.669999999999995</v>
      </c>
      <c r="C68" s="33">
        <v>37.43</v>
      </c>
      <c r="D68" s="33">
        <v>29.89</v>
      </c>
      <c r="E68" s="33">
        <v>33.159999999999997</v>
      </c>
      <c r="F68" s="33">
        <v>30.33</v>
      </c>
      <c r="G68" s="73">
        <v>4.71</v>
      </c>
      <c r="H68" s="14">
        <f t="shared" si="15"/>
        <v>16.613229246532374</v>
      </c>
      <c r="I68" s="14">
        <f t="shared" si="16"/>
        <v>14.235728140569734</v>
      </c>
      <c r="J68" s="14">
        <f t="shared" si="17"/>
        <v>12.042707493956486</v>
      </c>
      <c r="K68" s="14">
        <f t="shared" si="18"/>
        <v>14.06395792688099</v>
      </c>
      <c r="L68" s="14">
        <f t="shared" si="19"/>
        <v>14.023488071019049</v>
      </c>
      <c r="M68" s="69">
        <f t="shared" si="20"/>
        <v>2.2143864598025385</v>
      </c>
    </row>
    <row r="69" spans="1:13" ht="12" customHeight="1" x14ac:dyDescent="0.15">
      <c r="A69" s="47" t="s">
        <v>188</v>
      </c>
      <c r="B69" s="33">
        <v>31.78</v>
      </c>
      <c r="C69" s="33">
        <v>31.89</v>
      </c>
      <c r="D69" s="33">
        <v>38.04</v>
      </c>
      <c r="E69" s="33">
        <v>35.630000000000003</v>
      </c>
      <c r="F69" s="33">
        <v>37.159999999999997</v>
      </c>
      <c r="G69" s="73">
        <v>30.96</v>
      </c>
      <c r="H69" s="14">
        <f t="shared" si="15"/>
        <v>11.075486164354919</v>
      </c>
      <c r="I69" s="14">
        <f t="shared" si="16"/>
        <v>12.128703457193931</v>
      </c>
      <c r="J69" s="14">
        <f t="shared" si="17"/>
        <v>15.326349717969379</v>
      </c>
      <c r="K69" s="14">
        <f t="shared" si="18"/>
        <v>15.111544660276529</v>
      </c>
      <c r="L69" s="14">
        <f t="shared" si="19"/>
        <v>17.181431477714074</v>
      </c>
      <c r="M69" s="69">
        <f t="shared" si="20"/>
        <v>14.555712270803948</v>
      </c>
    </row>
    <row r="70" spans="1:13" ht="12" customHeight="1" x14ac:dyDescent="0.15">
      <c r="A70" s="47" t="s">
        <v>189</v>
      </c>
      <c r="B70" s="33">
        <v>25.15</v>
      </c>
      <c r="C70" s="33">
        <v>10.32</v>
      </c>
      <c r="D70" s="33">
        <v>11.309999999999999</v>
      </c>
      <c r="E70" s="33">
        <v>27.380000000000003</v>
      </c>
      <c r="F70" s="33">
        <v>24.43</v>
      </c>
      <c r="G70" s="73">
        <v>54.38000000000001</v>
      </c>
      <c r="H70" s="14">
        <f t="shared" si="15"/>
        <v>8.7648985850700498</v>
      </c>
      <c r="I70" s="14">
        <f t="shared" si="16"/>
        <v>3.9249990491765869</v>
      </c>
      <c r="J70" s="14">
        <f t="shared" si="17"/>
        <v>4.5568090249798541</v>
      </c>
      <c r="K70" s="14">
        <f t="shared" si="18"/>
        <v>11.612520145898721</v>
      </c>
      <c r="L70" s="14">
        <f t="shared" si="19"/>
        <v>11.295542814869613</v>
      </c>
      <c r="M70" s="69">
        <f t="shared" si="20"/>
        <v>25.566525622943114</v>
      </c>
    </row>
    <row r="71" spans="1:13" ht="12" customHeight="1" x14ac:dyDescent="0.15">
      <c r="A71" s="47" t="s">
        <v>190</v>
      </c>
      <c r="B71" s="33">
        <v>56.959999999999994</v>
      </c>
      <c r="C71" s="33">
        <v>54.31</v>
      </c>
      <c r="D71" s="33">
        <v>49.430000000000014</v>
      </c>
      <c r="E71" s="33">
        <v>47.93</v>
      </c>
      <c r="F71" s="33">
        <v>51.800000000000004</v>
      </c>
      <c r="G71" s="73">
        <v>67.06</v>
      </c>
      <c r="H71" s="14">
        <f t="shared" si="15"/>
        <v>19.850839896842544</v>
      </c>
      <c r="I71" s="14">
        <f t="shared" si="16"/>
        <v>20.655687825657019</v>
      </c>
      <c r="J71" s="14">
        <f t="shared" si="17"/>
        <v>19.915390813859794</v>
      </c>
      <c r="K71" s="14">
        <f t="shared" si="18"/>
        <v>20.328272118076175</v>
      </c>
      <c r="L71" s="14">
        <f t="shared" si="19"/>
        <v>23.950434621786577</v>
      </c>
      <c r="M71" s="69">
        <f t="shared" si="20"/>
        <v>31.527973671838268</v>
      </c>
    </row>
    <row r="72" spans="1:13" ht="12" customHeight="1" x14ac:dyDescent="0.15">
      <c r="A72" s="47" t="s">
        <v>191</v>
      </c>
      <c r="B72" s="33">
        <v>21.86</v>
      </c>
      <c r="C72" s="33">
        <v>14.5</v>
      </c>
      <c r="D72" s="33">
        <v>10.55</v>
      </c>
      <c r="E72" s="33">
        <v>10.119999999999999</v>
      </c>
      <c r="F72" s="33">
        <v>9.91</v>
      </c>
      <c r="G72" s="73">
        <v>2.93</v>
      </c>
      <c r="H72" s="14">
        <f t="shared" si="15"/>
        <v>7.6183174182755966</v>
      </c>
      <c r="I72" s="14">
        <f t="shared" si="16"/>
        <v>5.5147757958391965</v>
      </c>
      <c r="J72" s="14">
        <f t="shared" si="17"/>
        <v>4.2506043513295735</v>
      </c>
      <c r="K72" s="14">
        <f t="shared" si="18"/>
        <v>4.2921367376367803</v>
      </c>
      <c r="L72" s="14">
        <f t="shared" si="19"/>
        <v>4.5820233031255775</v>
      </c>
      <c r="M72" s="69">
        <f t="shared" si="20"/>
        <v>1.377527033380348</v>
      </c>
    </row>
    <row r="73" spans="1:13" s="6" customFormat="1" x14ac:dyDescent="0.15"/>
    <row r="74" spans="1:13" ht="12" customHeight="1" x14ac:dyDescent="0.15">
      <c r="A74" s="6"/>
      <c r="B74" s="168" t="s">
        <v>199</v>
      </c>
      <c r="C74" s="169"/>
      <c r="D74" s="169"/>
      <c r="E74" s="169"/>
      <c r="F74" s="169"/>
      <c r="G74" s="170"/>
      <c r="H74" s="168" t="s">
        <v>179</v>
      </c>
      <c r="I74" s="169"/>
      <c r="J74" s="169"/>
      <c r="K74" s="169"/>
      <c r="L74" s="169"/>
      <c r="M74" s="170"/>
    </row>
    <row r="75" spans="1:13" ht="12" customHeight="1" x14ac:dyDescent="0.15">
      <c r="A75" s="6"/>
      <c r="B75" s="40" t="s">
        <v>180</v>
      </c>
      <c r="C75" s="40" t="s">
        <v>33</v>
      </c>
      <c r="D75" s="40" t="s">
        <v>34</v>
      </c>
      <c r="E75" s="40" t="s">
        <v>35</v>
      </c>
      <c r="F75" s="40" t="s">
        <v>36</v>
      </c>
      <c r="G75" s="40" t="s">
        <v>37</v>
      </c>
      <c r="H75" s="40" t="s">
        <v>180</v>
      </c>
      <c r="I75" s="40" t="s">
        <v>33</v>
      </c>
      <c r="J75" s="40" t="s">
        <v>34</v>
      </c>
      <c r="K75" s="40" t="s">
        <v>35</v>
      </c>
      <c r="L75" s="40" t="s">
        <v>36</v>
      </c>
      <c r="M75" s="40" t="s">
        <v>37</v>
      </c>
    </row>
    <row r="76" spans="1:13" ht="12" customHeight="1" x14ac:dyDescent="0.15">
      <c r="A76" s="48" t="s">
        <v>46</v>
      </c>
      <c r="B76" s="66"/>
      <c r="C76" s="66"/>
      <c r="D76" s="66"/>
      <c r="E76" s="66"/>
      <c r="F76" s="66"/>
      <c r="G76" s="67"/>
      <c r="H76" s="5"/>
      <c r="I76" s="5"/>
      <c r="J76" s="5"/>
      <c r="K76" s="5"/>
      <c r="L76" s="5"/>
      <c r="M76" s="13"/>
    </row>
    <row r="77" spans="1:13" ht="12" customHeight="1" x14ac:dyDescent="0.15">
      <c r="A77" s="47" t="s">
        <v>181</v>
      </c>
      <c r="B77" s="33">
        <v>15.12</v>
      </c>
      <c r="C77" s="33">
        <v>15.12</v>
      </c>
      <c r="D77" s="33">
        <v>20.56</v>
      </c>
      <c r="E77" s="33">
        <v>4.16</v>
      </c>
      <c r="F77" s="33">
        <v>4</v>
      </c>
      <c r="G77" s="73">
        <v>11.22</v>
      </c>
      <c r="H77" s="69">
        <f t="shared" ref="H77:H87" si="21">B77/SUM(B$77:B$87)*100</f>
        <v>4.948777534121036</v>
      </c>
      <c r="I77" s="69">
        <f t="shared" ref="I77:I87" si="22">C77/SUM(C$77:C$87)*100</f>
        <v>4.7817836812144208</v>
      </c>
      <c r="J77" s="69">
        <f t="shared" ref="J77:J87" si="23">D77/SUM(D$77:D$87)*100</f>
        <v>6.9086021505376332</v>
      </c>
      <c r="K77" s="69">
        <f t="shared" ref="K77:K87" si="24">E77/SUM(E$77:E$87)*100</f>
        <v>1.6438139645157466</v>
      </c>
      <c r="L77" s="69">
        <f t="shared" ref="L77:M87" si="25">F77/SUM(F$77:F$87)*100</f>
        <v>1.5308660874889968</v>
      </c>
      <c r="M77" s="69">
        <f t="shared" si="25"/>
        <v>4.206658668266348</v>
      </c>
    </row>
    <row r="78" spans="1:13" ht="12" customHeight="1" x14ac:dyDescent="0.15">
      <c r="A78" s="47" t="s">
        <v>182</v>
      </c>
      <c r="B78" s="33">
        <v>27.240000000000002</v>
      </c>
      <c r="C78" s="33">
        <v>27.94</v>
      </c>
      <c r="D78" s="33">
        <v>38.36</v>
      </c>
      <c r="E78" s="33">
        <v>29.48</v>
      </c>
      <c r="F78" s="33">
        <v>25.860000000000003</v>
      </c>
      <c r="G78" s="73">
        <v>23.69</v>
      </c>
      <c r="H78" s="14">
        <f t="shared" si="21"/>
        <v>8.9156547638529791</v>
      </c>
      <c r="I78" s="14">
        <f t="shared" si="22"/>
        <v>8.8361796331435798</v>
      </c>
      <c r="J78" s="14">
        <f t="shared" si="23"/>
        <v>12.889784946236556</v>
      </c>
      <c r="K78" s="14">
        <f t="shared" si="24"/>
        <v>11.648950883154859</v>
      </c>
      <c r="L78" s="14">
        <f t="shared" si="25"/>
        <v>9.8970492556163645</v>
      </c>
      <c r="M78" s="14">
        <f t="shared" si="25"/>
        <v>8.8819736052789455</v>
      </c>
    </row>
    <row r="79" spans="1:13" ht="12" customHeight="1" x14ac:dyDescent="0.15">
      <c r="A79" s="47" t="s">
        <v>183</v>
      </c>
      <c r="B79" s="33"/>
      <c r="C79" s="33"/>
      <c r="D79" s="33"/>
      <c r="E79" s="33">
        <v>5.41</v>
      </c>
      <c r="F79" s="33">
        <v>3.3200000000000003</v>
      </c>
      <c r="G79" s="73">
        <v>4</v>
      </c>
      <c r="H79" s="14">
        <f t="shared" si="21"/>
        <v>0</v>
      </c>
      <c r="I79" s="14">
        <f t="shared" si="22"/>
        <v>0</v>
      </c>
      <c r="J79" s="14">
        <f t="shared" si="23"/>
        <v>0</v>
      </c>
      <c r="K79" s="14">
        <f t="shared" si="24"/>
        <v>2.1377484490457186</v>
      </c>
      <c r="L79" s="14">
        <f t="shared" si="25"/>
        <v>1.2706188526158675</v>
      </c>
      <c r="M79" s="14">
        <f t="shared" si="25"/>
        <v>1.4997000599880026</v>
      </c>
    </row>
    <row r="80" spans="1:13" ht="12" customHeight="1" x14ac:dyDescent="0.15">
      <c r="A80" s="47" t="s">
        <v>184</v>
      </c>
      <c r="B80" s="33"/>
      <c r="C80" s="33">
        <v>3.5</v>
      </c>
      <c r="D80" s="33"/>
      <c r="E80" s="33">
        <v>0.95</v>
      </c>
      <c r="F80" s="33">
        <v>1.06</v>
      </c>
      <c r="G80" s="73"/>
      <c r="H80" s="14">
        <f t="shared" si="21"/>
        <v>0</v>
      </c>
      <c r="I80" s="14">
        <f t="shared" si="22"/>
        <v>1.1068943706514864</v>
      </c>
      <c r="J80" s="14">
        <f t="shared" si="23"/>
        <v>0</v>
      </c>
      <c r="K80" s="14">
        <f t="shared" si="24"/>
        <v>0.37539020824277869</v>
      </c>
      <c r="L80" s="14">
        <f t="shared" si="25"/>
        <v>0.40567951318458417</v>
      </c>
      <c r="M80" s="14">
        <f t="shared" si="25"/>
        <v>0</v>
      </c>
    </row>
    <row r="81" spans="1:13" ht="12" customHeight="1" x14ac:dyDescent="0.15">
      <c r="A81" s="47" t="s">
        <v>185</v>
      </c>
      <c r="B81" s="33">
        <v>21.449999999999996</v>
      </c>
      <c r="C81" s="33">
        <v>28.24</v>
      </c>
      <c r="D81" s="33">
        <v>24.689999999999994</v>
      </c>
      <c r="E81" s="33">
        <v>24.07</v>
      </c>
      <c r="F81" s="33">
        <v>28.939999999999998</v>
      </c>
      <c r="G81" s="73">
        <v>30.639999999999993</v>
      </c>
      <c r="H81" s="14">
        <f t="shared" si="21"/>
        <v>7.0205871763820236</v>
      </c>
      <c r="I81" s="14">
        <f t="shared" si="22"/>
        <v>8.9310562934851365</v>
      </c>
      <c r="J81" s="14">
        <f t="shared" si="23"/>
        <v>8.2963709677419324</v>
      </c>
      <c r="K81" s="14">
        <f t="shared" si="24"/>
        <v>9.5112024341091388</v>
      </c>
      <c r="L81" s="14">
        <f t="shared" si="25"/>
        <v>11.075816142982891</v>
      </c>
      <c r="M81" s="14">
        <f t="shared" si="25"/>
        <v>11.487702459508098</v>
      </c>
    </row>
    <row r="82" spans="1:13" ht="12" customHeight="1" x14ac:dyDescent="0.15">
      <c r="A82" s="47" t="s">
        <v>186</v>
      </c>
      <c r="B82" s="33">
        <v>26.25</v>
      </c>
      <c r="C82" s="33">
        <v>31.410000000000004</v>
      </c>
      <c r="D82" s="33">
        <v>37.099999999999994</v>
      </c>
      <c r="E82" s="33">
        <v>26.34</v>
      </c>
      <c r="F82" s="33">
        <v>31.310000000000002</v>
      </c>
      <c r="G82" s="73">
        <v>4.58</v>
      </c>
      <c r="H82" s="14">
        <f t="shared" si="21"/>
        <v>8.5916276634045765</v>
      </c>
      <c r="I82" s="14">
        <f t="shared" si="22"/>
        <v>9.9335863377609126</v>
      </c>
      <c r="J82" s="14">
        <f t="shared" si="23"/>
        <v>12.466397849462362</v>
      </c>
      <c r="K82" s="14">
        <f t="shared" si="24"/>
        <v>10.408187458015568</v>
      </c>
      <c r="L82" s="14">
        <f t="shared" si="25"/>
        <v>11.982854299820122</v>
      </c>
      <c r="M82" s="14">
        <f t="shared" si="25"/>
        <v>1.7171565686862629</v>
      </c>
    </row>
    <row r="83" spans="1:13" ht="12" customHeight="1" x14ac:dyDescent="0.15">
      <c r="A83" s="47" t="s">
        <v>187</v>
      </c>
      <c r="B83" s="33">
        <v>48.86</v>
      </c>
      <c r="C83" s="33">
        <v>47.34</v>
      </c>
      <c r="D83" s="33">
        <v>39.39</v>
      </c>
      <c r="E83" s="33">
        <v>40.5</v>
      </c>
      <c r="F83" s="33">
        <v>44.599999999999994</v>
      </c>
      <c r="G83" s="73">
        <v>39.460000000000008</v>
      </c>
      <c r="H83" s="14">
        <f t="shared" si="21"/>
        <v>15.991882957483719</v>
      </c>
      <c r="I83" s="14">
        <f t="shared" si="22"/>
        <v>14.971537001897534</v>
      </c>
      <c r="J83" s="14">
        <f t="shared" si="23"/>
        <v>13.235887096774194</v>
      </c>
      <c r="K83" s="14">
        <f t="shared" si="24"/>
        <v>16.003477298771092</v>
      </c>
      <c r="L83" s="14">
        <f t="shared" si="25"/>
        <v>17.069156875502312</v>
      </c>
      <c r="M83" s="14">
        <f t="shared" si="25"/>
        <v>14.79454109178165</v>
      </c>
    </row>
    <row r="84" spans="1:13" ht="12" customHeight="1" x14ac:dyDescent="0.15">
      <c r="A84" s="47" t="s">
        <v>188</v>
      </c>
      <c r="B84" s="33">
        <v>14.620000000000001</v>
      </c>
      <c r="C84" s="33">
        <v>19.57</v>
      </c>
      <c r="D84" s="33">
        <v>18.28</v>
      </c>
      <c r="E84" s="33">
        <v>10.44</v>
      </c>
      <c r="F84" s="33">
        <v>18.89</v>
      </c>
      <c r="G84" s="73">
        <v>22.36</v>
      </c>
      <c r="H84" s="14">
        <f t="shared" si="21"/>
        <v>4.7851274833895205</v>
      </c>
      <c r="I84" s="14">
        <f t="shared" si="22"/>
        <v>6.1891208096141686</v>
      </c>
      <c r="J84" s="14">
        <f t="shared" si="23"/>
        <v>6.14247311827957</v>
      </c>
      <c r="K84" s="14">
        <f t="shared" si="24"/>
        <v>4.1253408147943249</v>
      </c>
      <c r="L84" s="14">
        <f t="shared" si="25"/>
        <v>7.2295150981667877</v>
      </c>
      <c r="M84" s="14">
        <f t="shared" si="25"/>
        <v>8.3833233353329337</v>
      </c>
    </row>
    <row r="85" spans="1:13" ht="12" customHeight="1" x14ac:dyDescent="0.15">
      <c r="A85" s="47" t="s">
        <v>189</v>
      </c>
      <c r="B85" s="33">
        <v>27.1</v>
      </c>
      <c r="C85" s="33">
        <v>13.57</v>
      </c>
      <c r="D85" s="33">
        <v>17.73</v>
      </c>
      <c r="E85" s="33">
        <v>45.03</v>
      </c>
      <c r="F85" s="33">
        <v>34.46</v>
      </c>
      <c r="G85" s="73">
        <v>50.15</v>
      </c>
      <c r="H85" s="14">
        <f t="shared" si="21"/>
        <v>8.8698327496481522</v>
      </c>
      <c r="I85" s="14">
        <f t="shared" si="22"/>
        <v>4.2915876027830491</v>
      </c>
      <c r="J85" s="14">
        <f t="shared" si="23"/>
        <v>5.9576612903225801</v>
      </c>
      <c r="K85" s="14">
        <f t="shared" si="24"/>
        <v>17.793495870707709</v>
      </c>
      <c r="L85" s="14">
        <f t="shared" si="25"/>
        <v>13.188411343717707</v>
      </c>
      <c r="M85" s="14">
        <f t="shared" si="25"/>
        <v>18.802489502099583</v>
      </c>
    </row>
    <row r="86" spans="1:13" ht="12" customHeight="1" x14ac:dyDescent="0.15">
      <c r="A86" s="47" t="s">
        <v>190</v>
      </c>
      <c r="B86" s="33">
        <v>101.17</v>
      </c>
      <c r="C86" s="33">
        <v>117.02999999999999</v>
      </c>
      <c r="D86" s="33">
        <v>89.52000000000001</v>
      </c>
      <c r="E86" s="33">
        <v>53.96</v>
      </c>
      <c r="F86" s="33">
        <v>52.16</v>
      </c>
      <c r="G86" s="73">
        <v>67.36999999999999</v>
      </c>
      <c r="H86" s="14">
        <f t="shared" si="21"/>
        <v>33.112951265014892</v>
      </c>
      <c r="I86" s="14">
        <f t="shared" si="22"/>
        <v>37.011385199240983</v>
      </c>
      <c r="J86" s="14">
        <f t="shared" si="23"/>
        <v>30.080645161290327</v>
      </c>
      <c r="K86" s="14">
        <f t="shared" si="24"/>
        <v>21.322163828189829</v>
      </c>
      <c r="L86" s="14">
        <f t="shared" si="25"/>
        <v>19.962493780856516</v>
      </c>
      <c r="M86" s="14">
        <f t="shared" si="25"/>
        <v>25.258698260347927</v>
      </c>
    </row>
    <row r="87" spans="1:13" ht="12" customHeight="1" x14ac:dyDescent="0.15">
      <c r="A87" s="47" t="s">
        <v>191</v>
      </c>
      <c r="B87" s="33">
        <v>23.72</v>
      </c>
      <c r="C87" s="33">
        <v>12.48</v>
      </c>
      <c r="D87" s="33">
        <v>11.969999999999999</v>
      </c>
      <c r="E87" s="33">
        <v>12.73</v>
      </c>
      <c r="F87" s="33">
        <v>16.689999999999998</v>
      </c>
      <c r="G87" s="73">
        <v>13.25</v>
      </c>
      <c r="H87" s="57">
        <f t="shared" si="21"/>
        <v>7.7635584067031065</v>
      </c>
      <c r="I87" s="57">
        <f t="shared" si="22"/>
        <v>3.946869070208729</v>
      </c>
      <c r="J87" s="57">
        <f t="shared" si="23"/>
        <v>4.0221774193548381</v>
      </c>
      <c r="K87" s="57">
        <f t="shared" si="24"/>
        <v>5.0302287904532346</v>
      </c>
      <c r="L87" s="57">
        <f t="shared" si="25"/>
        <v>6.3875387500478382</v>
      </c>
      <c r="M87" s="57">
        <f t="shared" si="25"/>
        <v>4.9677564487102588</v>
      </c>
    </row>
    <row r="88" spans="1:13" ht="12" customHeight="1" x14ac:dyDescent="0.15">
      <c r="A88" s="48" t="s">
        <v>47</v>
      </c>
      <c r="B88" s="66"/>
      <c r="C88" s="66"/>
      <c r="D88" s="66"/>
      <c r="E88" s="66"/>
      <c r="F88" s="66"/>
      <c r="G88" s="67"/>
      <c r="H88" s="5"/>
      <c r="I88" s="5"/>
      <c r="J88" s="5"/>
      <c r="K88" s="5"/>
      <c r="L88" s="5"/>
      <c r="M88" s="13"/>
    </row>
    <row r="89" spans="1:13" ht="12" customHeight="1" x14ac:dyDescent="0.15">
      <c r="A89" s="47" t="s">
        <v>192</v>
      </c>
      <c r="B89" s="33">
        <v>18.849999999999998</v>
      </c>
      <c r="C89" s="33">
        <v>18</v>
      </c>
      <c r="D89" s="33">
        <v>14</v>
      </c>
      <c r="E89" s="33"/>
      <c r="F89" s="33"/>
      <c r="G89" s="73"/>
      <c r="H89" s="69">
        <f t="shared" ref="H89:H99" si="26">B89/SUM(B$89:B$99)*100</f>
        <v>5.7862909414617674</v>
      </c>
      <c r="I89" s="69">
        <f t="shared" ref="I89:I99" si="27">C89/SUM(C$89:C$99)*100</f>
        <v>5.7339449541284404</v>
      </c>
      <c r="J89" s="69">
        <f t="shared" ref="J89:J99" si="28">D89/SUM(D$89:D$99)*100</f>
        <v>4.4228217602830613</v>
      </c>
      <c r="K89" s="69">
        <f t="shared" ref="K89:K99" si="29">E89/SUM(E$89:E$99)*100</f>
        <v>0</v>
      </c>
      <c r="L89" s="69">
        <f t="shared" ref="L89:M99" si="30">F89/SUM(F$89:F$99)*100</f>
        <v>0</v>
      </c>
      <c r="M89" s="69">
        <f t="shared" si="30"/>
        <v>0</v>
      </c>
    </row>
    <row r="90" spans="1:13" ht="12" customHeight="1" x14ac:dyDescent="0.15">
      <c r="A90" s="47" t="s">
        <v>181</v>
      </c>
      <c r="B90" s="33">
        <v>6.3999999999999995</v>
      </c>
      <c r="C90" s="33">
        <v>20.25</v>
      </c>
      <c r="D90" s="33">
        <v>11.18</v>
      </c>
      <c r="E90" s="33">
        <v>17.579999999999998</v>
      </c>
      <c r="F90" s="33">
        <v>12.24</v>
      </c>
      <c r="G90" s="73">
        <v>9.379999999999999</v>
      </c>
      <c r="H90" s="14">
        <f t="shared" si="26"/>
        <v>1.9645762347668598</v>
      </c>
      <c r="I90" s="14">
        <f t="shared" si="27"/>
        <v>6.4506880733944953</v>
      </c>
      <c r="J90" s="14">
        <f t="shared" si="28"/>
        <v>3.5319390914260445</v>
      </c>
      <c r="K90" s="14">
        <f t="shared" si="29"/>
        <v>5.7115009746588692</v>
      </c>
      <c r="L90" s="14">
        <f t="shared" si="30"/>
        <v>4.022346368715084</v>
      </c>
      <c r="M90" s="14">
        <f t="shared" si="30"/>
        <v>3.2819005633112899</v>
      </c>
    </row>
    <row r="91" spans="1:13" ht="12" customHeight="1" x14ac:dyDescent="0.15">
      <c r="A91" s="47" t="s">
        <v>182</v>
      </c>
      <c r="B91" s="33">
        <v>18</v>
      </c>
      <c r="C91" s="33">
        <v>18</v>
      </c>
      <c r="D91" s="33">
        <v>21.76</v>
      </c>
      <c r="E91" s="33">
        <v>16.5</v>
      </c>
      <c r="F91" s="33">
        <v>14.05</v>
      </c>
      <c r="G91" s="73">
        <v>15.5</v>
      </c>
      <c r="H91" s="14">
        <f t="shared" si="26"/>
        <v>5.5253706602817942</v>
      </c>
      <c r="I91" s="14">
        <f t="shared" si="27"/>
        <v>5.7339449541284404</v>
      </c>
      <c r="J91" s="14">
        <f t="shared" si="28"/>
        <v>6.8743286788399587</v>
      </c>
      <c r="K91" s="14">
        <f t="shared" si="29"/>
        <v>5.3606237816764128</v>
      </c>
      <c r="L91" s="14">
        <f t="shared" si="30"/>
        <v>4.6171541242195202</v>
      </c>
      <c r="M91" s="14">
        <f t="shared" si="30"/>
        <v>5.4231832336167383</v>
      </c>
    </row>
    <row r="92" spans="1:13" ht="12" customHeight="1" x14ac:dyDescent="0.15">
      <c r="A92" s="47" t="s">
        <v>183</v>
      </c>
      <c r="B92" s="33"/>
      <c r="C92" s="33">
        <v>12.28</v>
      </c>
      <c r="D92" s="33"/>
      <c r="E92" s="33"/>
      <c r="F92" s="33"/>
      <c r="G92" s="73">
        <v>6</v>
      </c>
      <c r="H92" s="14">
        <f t="shared" si="26"/>
        <v>0</v>
      </c>
      <c r="I92" s="14">
        <f t="shared" si="27"/>
        <v>3.9118246687054019</v>
      </c>
      <c r="J92" s="14">
        <f t="shared" si="28"/>
        <v>0</v>
      </c>
      <c r="K92" s="14">
        <f t="shared" si="29"/>
        <v>0</v>
      </c>
      <c r="L92" s="14">
        <f t="shared" si="30"/>
        <v>0</v>
      </c>
      <c r="M92" s="14">
        <f t="shared" si="30"/>
        <v>2.0992967355935761</v>
      </c>
    </row>
    <row r="93" spans="1:13" ht="12" customHeight="1" x14ac:dyDescent="0.15">
      <c r="A93" s="47" t="s">
        <v>185</v>
      </c>
      <c r="B93" s="33">
        <v>36</v>
      </c>
      <c r="C93" s="33">
        <v>38.44</v>
      </c>
      <c r="D93" s="33">
        <v>34.51</v>
      </c>
      <c r="E93" s="33">
        <v>28.42</v>
      </c>
      <c r="F93" s="33">
        <v>29.72</v>
      </c>
      <c r="G93" s="73">
        <v>48.900000000000006</v>
      </c>
      <c r="H93" s="14">
        <f t="shared" si="26"/>
        <v>11.050741320563588</v>
      </c>
      <c r="I93" s="14">
        <f t="shared" si="27"/>
        <v>12.245158002038735</v>
      </c>
      <c r="J93" s="14">
        <f t="shared" si="28"/>
        <v>10.902255639097746</v>
      </c>
      <c r="K93" s="14">
        <f t="shared" si="29"/>
        <v>9.2332683560753726</v>
      </c>
      <c r="L93" s="14">
        <f t="shared" si="30"/>
        <v>9.7666776207689772</v>
      </c>
      <c r="M93" s="14">
        <f t="shared" si="30"/>
        <v>17.10926839508765</v>
      </c>
    </row>
    <row r="94" spans="1:13" ht="12" customHeight="1" x14ac:dyDescent="0.15">
      <c r="A94" s="47" t="s">
        <v>186</v>
      </c>
      <c r="B94" s="33">
        <v>11</v>
      </c>
      <c r="C94" s="33">
        <v>12.09</v>
      </c>
      <c r="D94" s="33">
        <v>34</v>
      </c>
      <c r="E94" s="33">
        <v>29.8</v>
      </c>
      <c r="F94" s="33">
        <v>26.45</v>
      </c>
      <c r="G94" s="73"/>
      <c r="H94" s="14">
        <f t="shared" si="26"/>
        <v>3.3766154035055411</v>
      </c>
      <c r="I94" s="14">
        <f t="shared" si="27"/>
        <v>3.8512996941896018</v>
      </c>
      <c r="J94" s="14">
        <f t="shared" si="28"/>
        <v>10.741138560687434</v>
      </c>
      <c r="K94" s="14">
        <f t="shared" si="29"/>
        <v>9.6816114359974002</v>
      </c>
      <c r="L94" s="14">
        <f t="shared" si="30"/>
        <v>8.6920801840289172</v>
      </c>
      <c r="M94" s="14">
        <f t="shared" si="30"/>
        <v>0</v>
      </c>
    </row>
    <row r="95" spans="1:13" ht="12" customHeight="1" x14ac:dyDescent="0.15">
      <c r="A95" s="47" t="s">
        <v>187</v>
      </c>
      <c r="B95" s="33">
        <v>23.280000000000005</v>
      </c>
      <c r="C95" s="33">
        <v>27.61</v>
      </c>
      <c r="D95" s="33">
        <v>31.259999999999998</v>
      </c>
      <c r="E95" s="33">
        <v>8.5</v>
      </c>
      <c r="F95" s="33">
        <v>15</v>
      </c>
      <c r="G95" s="73">
        <v>6.5</v>
      </c>
      <c r="H95" s="14">
        <f t="shared" si="26"/>
        <v>7.1461460539644559</v>
      </c>
      <c r="I95" s="14">
        <f t="shared" si="27"/>
        <v>8.7952344546381234</v>
      </c>
      <c r="J95" s="14">
        <f t="shared" si="28"/>
        <v>9.875529159032034</v>
      </c>
      <c r="K95" s="14">
        <f t="shared" si="29"/>
        <v>2.761533463287849</v>
      </c>
      <c r="L95" s="14">
        <f t="shared" si="30"/>
        <v>4.9293460400920139</v>
      </c>
      <c r="M95" s="14">
        <f t="shared" si="30"/>
        <v>2.2742381302263741</v>
      </c>
    </row>
    <row r="96" spans="1:13" ht="12" customHeight="1" x14ac:dyDescent="0.15">
      <c r="A96" s="47" t="s">
        <v>188</v>
      </c>
      <c r="B96" s="33">
        <v>2.8499999999999996</v>
      </c>
      <c r="C96" s="33">
        <v>0.53</v>
      </c>
      <c r="D96" s="33">
        <v>4.7799999999999994</v>
      </c>
      <c r="E96" s="33">
        <v>39.14</v>
      </c>
      <c r="F96" s="33">
        <v>25.14</v>
      </c>
      <c r="G96" s="73">
        <v>9.5500000000000007</v>
      </c>
      <c r="H96" s="14">
        <f t="shared" si="26"/>
        <v>0.87485035454461735</v>
      </c>
      <c r="I96" s="14">
        <f t="shared" si="27"/>
        <v>0.16883282364933741</v>
      </c>
      <c r="J96" s="14">
        <f t="shared" si="28"/>
        <v>1.5100777152966449</v>
      </c>
      <c r="K96" s="14">
        <f t="shared" si="29"/>
        <v>12.716049382716049</v>
      </c>
      <c r="L96" s="14">
        <f t="shared" si="30"/>
        <v>8.2615839631942158</v>
      </c>
      <c r="M96" s="14">
        <f t="shared" si="30"/>
        <v>3.3413806374864423</v>
      </c>
    </row>
    <row r="97" spans="1:13" ht="12" customHeight="1" x14ac:dyDescent="0.15">
      <c r="A97" s="47" t="s">
        <v>189</v>
      </c>
      <c r="B97" s="33">
        <v>65.349999999999994</v>
      </c>
      <c r="C97" s="33">
        <v>25.26</v>
      </c>
      <c r="D97" s="33">
        <v>33.5</v>
      </c>
      <c r="E97" s="33">
        <v>66.86</v>
      </c>
      <c r="F97" s="33">
        <v>85.56</v>
      </c>
      <c r="G97" s="73">
        <v>74.179999999999993</v>
      </c>
      <c r="H97" s="14">
        <f t="shared" si="26"/>
        <v>20.060165147189736</v>
      </c>
      <c r="I97" s="14">
        <f t="shared" si="27"/>
        <v>8.0466360856269112</v>
      </c>
      <c r="J97" s="14">
        <f t="shared" si="28"/>
        <v>10.583180640677325</v>
      </c>
      <c r="K97" s="14">
        <f t="shared" si="29"/>
        <v>21.721897335932422</v>
      </c>
      <c r="L97" s="14">
        <f t="shared" si="30"/>
        <v>28.116989812684849</v>
      </c>
      <c r="M97" s="14">
        <f t="shared" si="30"/>
        <v>25.95430530772191</v>
      </c>
    </row>
    <row r="98" spans="1:13" ht="12" customHeight="1" x14ac:dyDescent="0.15">
      <c r="A98" s="47" t="s">
        <v>190</v>
      </c>
      <c r="B98" s="33">
        <v>90.1</v>
      </c>
      <c r="C98" s="33">
        <v>89.03</v>
      </c>
      <c r="D98" s="33">
        <v>76.669999999999987</v>
      </c>
      <c r="E98" s="33">
        <v>59</v>
      </c>
      <c r="F98" s="33">
        <v>53.64</v>
      </c>
      <c r="G98" s="73">
        <v>80.8</v>
      </c>
      <c r="H98" s="14">
        <f t="shared" si="26"/>
        <v>27.657549805077203</v>
      </c>
      <c r="I98" s="14">
        <f t="shared" si="27"/>
        <v>28.360728848114171</v>
      </c>
      <c r="J98" s="14">
        <f t="shared" si="28"/>
        <v>24.221267454350158</v>
      </c>
      <c r="K98" s="14">
        <f t="shared" si="29"/>
        <v>19.16829109811566</v>
      </c>
      <c r="L98" s="14">
        <f t="shared" si="30"/>
        <v>17.627341439369044</v>
      </c>
      <c r="M98" s="14">
        <f t="shared" si="30"/>
        <v>28.270529372660157</v>
      </c>
    </row>
    <row r="99" spans="1:13" ht="12" customHeight="1" x14ac:dyDescent="0.15">
      <c r="A99" s="47" t="s">
        <v>191</v>
      </c>
      <c r="B99" s="33">
        <v>53.94</v>
      </c>
      <c r="C99" s="33">
        <v>52.43</v>
      </c>
      <c r="D99" s="33">
        <v>54.88</v>
      </c>
      <c r="E99" s="33">
        <v>42</v>
      </c>
      <c r="F99" s="33">
        <v>42.5</v>
      </c>
      <c r="G99" s="73">
        <v>35</v>
      </c>
      <c r="H99" s="57">
        <f t="shared" si="26"/>
        <v>16.557694078644442</v>
      </c>
      <c r="I99" s="57">
        <f t="shared" si="27"/>
        <v>16.70170744138634</v>
      </c>
      <c r="J99" s="57">
        <f t="shared" si="28"/>
        <v>17.337461300309602</v>
      </c>
      <c r="K99" s="57">
        <f t="shared" si="29"/>
        <v>13.64522417153996</v>
      </c>
      <c r="L99" s="57">
        <f t="shared" si="30"/>
        <v>13.966480446927374</v>
      </c>
      <c r="M99" s="57">
        <f t="shared" si="30"/>
        <v>12.245897624295861</v>
      </c>
    </row>
    <row r="100" spans="1:13" ht="12" customHeight="1" x14ac:dyDescent="0.15">
      <c r="A100" s="48" t="s">
        <v>48</v>
      </c>
      <c r="B100" s="66"/>
      <c r="C100" s="66"/>
      <c r="D100" s="66"/>
      <c r="E100" s="66"/>
      <c r="F100" s="66"/>
      <c r="G100" s="67"/>
      <c r="H100" s="5"/>
      <c r="I100" s="5"/>
      <c r="J100" s="5"/>
      <c r="K100" s="5"/>
      <c r="L100" s="5"/>
      <c r="M100" s="13"/>
    </row>
    <row r="101" spans="1:13" ht="12" customHeight="1" x14ac:dyDescent="0.15">
      <c r="A101" s="47" t="s">
        <v>181</v>
      </c>
      <c r="B101" s="33">
        <v>6</v>
      </c>
      <c r="C101" s="33">
        <v>6</v>
      </c>
      <c r="D101" s="33">
        <v>12.01</v>
      </c>
      <c r="E101" s="33">
        <v>9.379999999999999</v>
      </c>
      <c r="F101" s="33">
        <v>5.24</v>
      </c>
      <c r="G101" s="73">
        <v>6.5</v>
      </c>
      <c r="H101" s="69">
        <f t="shared" ref="H101:H111" si="31">B101/SUM(B$101:B$111)*100</f>
        <v>1.8658456945610598</v>
      </c>
      <c r="I101" s="69">
        <f t="shared" ref="I101:I111" si="32">C101/SUM(C$101:C$111)*100</f>
        <v>1.8854880271510277</v>
      </c>
      <c r="J101" s="69">
        <f t="shared" ref="J101:J111" si="33">D101/SUM(D$101:D$111)*100</f>
        <v>3.9389963922597566</v>
      </c>
      <c r="K101" s="69">
        <f t="shared" ref="K101:K111" si="34">E101/SUM(E$101:E$111)*100</f>
        <v>3.1964559550178908</v>
      </c>
      <c r="L101" s="69">
        <f t="shared" ref="L101:M111" si="35">F101/SUM(F$101:F$111)*100</f>
        <v>1.9894453092372528</v>
      </c>
      <c r="M101" s="69">
        <f t="shared" si="35"/>
        <v>2.4741169305724724</v>
      </c>
    </row>
    <row r="102" spans="1:13" ht="12" customHeight="1" x14ac:dyDescent="0.15">
      <c r="A102" s="47" t="s">
        <v>182</v>
      </c>
      <c r="B102" s="33">
        <v>17.36</v>
      </c>
      <c r="C102" s="33">
        <v>19.52</v>
      </c>
      <c r="D102" s="33">
        <v>15.02</v>
      </c>
      <c r="E102" s="33">
        <v>9</v>
      </c>
      <c r="F102" s="33">
        <v>14.54</v>
      </c>
      <c r="G102" s="73">
        <v>10.15</v>
      </c>
      <c r="H102" s="14">
        <f t="shared" si="31"/>
        <v>5.3985135429299991</v>
      </c>
      <c r="I102" s="14">
        <f t="shared" si="32"/>
        <v>6.1341210483313438</v>
      </c>
      <c r="J102" s="14">
        <f t="shared" si="33"/>
        <v>4.9262053132174479</v>
      </c>
      <c r="K102" s="14">
        <f t="shared" si="34"/>
        <v>3.0669620037485092</v>
      </c>
      <c r="L102" s="14">
        <f t="shared" si="35"/>
        <v>5.5203310679980255</v>
      </c>
      <c r="M102" s="14">
        <f t="shared" si="35"/>
        <v>3.8634287454323992</v>
      </c>
    </row>
    <row r="103" spans="1:13" ht="12" customHeight="1" x14ac:dyDescent="0.15">
      <c r="A103" s="47" t="s">
        <v>183</v>
      </c>
      <c r="B103" s="33"/>
      <c r="C103" s="33"/>
      <c r="D103" s="33"/>
      <c r="E103" s="33"/>
      <c r="F103" s="33">
        <v>4.37</v>
      </c>
      <c r="G103" s="73">
        <v>2.5</v>
      </c>
      <c r="H103" s="14">
        <f t="shared" si="31"/>
        <v>0</v>
      </c>
      <c r="I103" s="14">
        <f t="shared" si="32"/>
        <v>0</v>
      </c>
      <c r="J103" s="14">
        <f t="shared" si="33"/>
        <v>0</v>
      </c>
      <c r="K103" s="14">
        <f t="shared" si="34"/>
        <v>0</v>
      </c>
      <c r="L103" s="14">
        <f t="shared" si="35"/>
        <v>1.6591366414822128</v>
      </c>
      <c r="M103" s="14">
        <f t="shared" si="35"/>
        <v>0.95158343483556629</v>
      </c>
    </row>
    <row r="104" spans="1:13" ht="12" customHeight="1" x14ac:dyDescent="0.15">
      <c r="A104" s="47" t="s">
        <v>184</v>
      </c>
      <c r="B104" s="33"/>
      <c r="C104" s="33"/>
      <c r="D104" s="33">
        <v>1.5</v>
      </c>
      <c r="E104" s="33"/>
      <c r="F104" s="33">
        <v>1.5</v>
      </c>
      <c r="G104" s="73"/>
      <c r="H104" s="14">
        <f t="shared" si="31"/>
        <v>0</v>
      </c>
      <c r="I104" s="14">
        <f t="shared" si="32"/>
        <v>0</v>
      </c>
      <c r="J104" s="14">
        <f t="shared" si="33"/>
        <v>0.49196457855034431</v>
      </c>
      <c r="K104" s="14">
        <f t="shared" si="34"/>
        <v>0</v>
      </c>
      <c r="L104" s="14">
        <f t="shared" si="35"/>
        <v>0.56949770302593117</v>
      </c>
      <c r="M104" s="14">
        <f t="shared" si="35"/>
        <v>0</v>
      </c>
    </row>
    <row r="105" spans="1:13" ht="12" customHeight="1" x14ac:dyDescent="0.15">
      <c r="A105" s="47" t="s">
        <v>185</v>
      </c>
      <c r="B105" s="33">
        <v>67.63</v>
      </c>
      <c r="C105" s="33">
        <v>69.09</v>
      </c>
      <c r="D105" s="33">
        <v>66.77000000000001</v>
      </c>
      <c r="E105" s="33">
        <v>50.08</v>
      </c>
      <c r="F105" s="33">
        <v>45.46</v>
      </c>
      <c r="G105" s="73">
        <v>46.39</v>
      </c>
      <c r="H105" s="14">
        <f t="shared" si="31"/>
        <v>21.031190720527412</v>
      </c>
      <c r="I105" s="14">
        <f t="shared" si="32"/>
        <v>21.711394632644083</v>
      </c>
      <c r="J105" s="14">
        <f t="shared" si="33"/>
        <v>21.89898327320433</v>
      </c>
      <c r="K105" s="14">
        <f t="shared" si="34"/>
        <v>17.065939683080593</v>
      </c>
      <c r="L105" s="14">
        <f t="shared" si="35"/>
        <v>17.259577053039223</v>
      </c>
      <c r="M105" s="14">
        <f t="shared" si="35"/>
        <v>17.657582216808766</v>
      </c>
    </row>
    <row r="106" spans="1:13" ht="12" customHeight="1" x14ac:dyDescent="0.15">
      <c r="A106" s="47" t="s">
        <v>186</v>
      </c>
      <c r="B106" s="33">
        <v>28.81</v>
      </c>
      <c r="C106" s="33">
        <v>38.85</v>
      </c>
      <c r="D106" s="33">
        <v>40.47</v>
      </c>
      <c r="E106" s="33">
        <v>36.93</v>
      </c>
      <c r="F106" s="33">
        <v>14.56</v>
      </c>
      <c r="G106" s="73">
        <v>19.5</v>
      </c>
      <c r="H106" s="14">
        <f t="shared" si="31"/>
        <v>8.9591690767173553</v>
      </c>
      <c r="I106" s="14">
        <f t="shared" si="32"/>
        <v>12.208534975802905</v>
      </c>
      <c r="J106" s="14">
        <f t="shared" si="33"/>
        <v>13.273204329288291</v>
      </c>
      <c r="K106" s="14">
        <f t="shared" si="34"/>
        <v>12.584767422048049</v>
      </c>
      <c r="L106" s="14">
        <f t="shared" si="35"/>
        <v>5.5279243707050387</v>
      </c>
      <c r="M106" s="14">
        <f t="shared" si="35"/>
        <v>7.4223507917174167</v>
      </c>
    </row>
    <row r="107" spans="1:13" ht="12" customHeight="1" x14ac:dyDescent="0.15">
      <c r="A107" s="47" t="s">
        <v>187</v>
      </c>
      <c r="B107" s="33">
        <v>49.43</v>
      </c>
      <c r="C107" s="33">
        <v>62.089999999999996</v>
      </c>
      <c r="D107" s="33">
        <v>49.21</v>
      </c>
      <c r="E107" s="33">
        <v>44.989999999999995</v>
      </c>
      <c r="F107" s="33">
        <v>34.24</v>
      </c>
      <c r="G107" s="73">
        <v>24.900000000000002</v>
      </c>
      <c r="H107" s="14">
        <f t="shared" si="31"/>
        <v>15.371458780358866</v>
      </c>
      <c r="I107" s="14">
        <f t="shared" si="32"/>
        <v>19.511658600967884</v>
      </c>
      <c r="J107" s="14">
        <f t="shared" si="33"/>
        <v>16.139717940308294</v>
      </c>
      <c r="K107" s="14">
        <f t="shared" si="34"/>
        <v>15.331402283182824</v>
      </c>
      <c r="L107" s="14">
        <f t="shared" si="35"/>
        <v>12.999734234405254</v>
      </c>
      <c r="M107" s="14">
        <f t="shared" si="35"/>
        <v>9.4777710109622415</v>
      </c>
    </row>
    <row r="108" spans="1:13" ht="12" customHeight="1" x14ac:dyDescent="0.15">
      <c r="A108" s="47" t="s">
        <v>188</v>
      </c>
      <c r="B108" s="33">
        <v>36.06</v>
      </c>
      <c r="C108" s="33">
        <v>34.269999999999996</v>
      </c>
      <c r="D108" s="33">
        <v>29.509999999999998</v>
      </c>
      <c r="E108" s="33">
        <v>30.439999999999998</v>
      </c>
      <c r="F108" s="33">
        <v>23.85</v>
      </c>
      <c r="G108" s="73">
        <v>34.56</v>
      </c>
      <c r="H108" s="14">
        <f t="shared" si="31"/>
        <v>11.213732624311969</v>
      </c>
      <c r="I108" s="14">
        <f t="shared" si="32"/>
        <v>10.769279115077619</v>
      </c>
      <c r="J108" s="14">
        <f t="shared" si="33"/>
        <v>9.6785831420137729</v>
      </c>
      <c r="K108" s="14">
        <f t="shared" si="34"/>
        <v>10.373147043789402</v>
      </c>
      <c r="L108" s="14">
        <f t="shared" si="35"/>
        <v>9.0550134781123059</v>
      </c>
      <c r="M108" s="14">
        <f t="shared" si="35"/>
        <v>13.15468940316687</v>
      </c>
    </row>
    <row r="109" spans="1:13" ht="12" customHeight="1" x14ac:dyDescent="0.15">
      <c r="A109" s="47" t="s">
        <v>189</v>
      </c>
      <c r="B109" s="33">
        <v>48.76</v>
      </c>
      <c r="C109" s="33">
        <v>17.5</v>
      </c>
      <c r="D109" s="33">
        <v>6.57</v>
      </c>
      <c r="E109" s="33">
        <v>26.2</v>
      </c>
      <c r="F109" s="33">
        <v>30.269999999999996</v>
      </c>
      <c r="G109" s="73">
        <v>29.66</v>
      </c>
      <c r="H109" s="14">
        <f t="shared" si="31"/>
        <v>15.163106011132879</v>
      </c>
      <c r="I109" s="14">
        <f t="shared" si="32"/>
        <v>5.4993400791904978</v>
      </c>
      <c r="J109" s="14">
        <f t="shared" si="33"/>
        <v>2.154804854050508</v>
      </c>
      <c r="K109" s="14">
        <f t="shared" si="34"/>
        <v>8.9282671664678812</v>
      </c>
      <c r="L109" s="14">
        <f t="shared" si="35"/>
        <v>11.492463647063289</v>
      </c>
      <c r="M109" s="14">
        <f t="shared" si="35"/>
        <v>11.289585870889159</v>
      </c>
    </row>
    <row r="110" spans="1:13" ht="12" customHeight="1" x14ac:dyDescent="0.15">
      <c r="A110" s="47" t="s">
        <v>190</v>
      </c>
      <c r="B110" s="33">
        <v>57.28</v>
      </c>
      <c r="C110" s="33">
        <v>64</v>
      </c>
      <c r="D110" s="33">
        <v>75.28</v>
      </c>
      <c r="E110" s="33">
        <v>72.86999999999999</v>
      </c>
      <c r="F110" s="33">
        <v>76.16</v>
      </c>
      <c r="G110" s="73">
        <v>78.560000000000016</v>
      </c>
      <c r="H110" s="14">
        <f t="shared" si="31"/>
        <v>17.812606897409587</v>
      </c>
      <c r="I110" s="14">
        <f t="shared" si="32"/>
        <v>20.111872289610965</v>
      </c>
      <c r="J110" s="14">
        <f t="shared" si="33"/>
        <v>24.690062315513281</v>
      </c>
      <c r="K110" s="14">
        <f t="shared" si="34"/>
        <v>24.832169023683758</v>
      </c>
      <c r="L110" s="14">
        <f t="shared" si="35"/>
        <v>28.915296708303277</v>
      </c>
      <c r="M110" s="14">
        <f t="shared" si="35"/>
        <v>29.902557856272843</v>
      </c>
    </row>
    <row r="111" spans="1:13" ht="12" customHeight="1" x14ac:dyDescent="0.15">
      <c r="A111" s="47" t="s">
        <v>191</v>
      </c>
      <c r="B111" s="33">
        <v>10.24</v>
      </c>
      <c r="C111" s="33">
        <v>6.9</v>
      </c>
      <c r="D111" s="33">
        <v>8.5599999999999987</v>
      </c>
      <c r="E111" s="33">
        <v>13.559999999999999</v>
      </c>
      <c r="F111" s="33">
        <v>13.2</v>
      </c>
      <c r="G111" s="73">
        <v>10</v>
      </c>
      <c r="H111" s="14">
        <f t="shared" si="31"/>
        <v>3.1843766520508758</v>
      </c>
      <c r="I111" s="14">
        <f t="shared" si="32"/>
        <v>2.1683112312236821</v>
      </c>
      <c r="J111" s="14">
        <f t="shared" si="33"/>
        <v>2.8074778615939646</v>
      </c>
      <c r="K111" s="14">
        <f t="shared" si="34"/>
        <v>4.6208894189810872</v>
      </c>
      <c r="L111" s="14">
        <f t="shared" si="35"/>
        <v>5.0115797866281939</v>
      </c>
      <c r="M111" s="14">
        <f t="shared" si="35"/>
        <v>3.8063337393422652</v>
      </c>
    </row>
    <row r="112" spans="1:13" s="6" customFormat="1" x14ac:dyDescent="0.15"/>
    <row r="113" spans="1:13" ht="12" customHeight="1" x14ac:dyDescent="0.15">
      <c r="A113" s="6"/>
      <c r="B113" s="168" t="s">
        <v>199</v>
      </c>
      <c r="C113" s="169"/>
      <c r="D113" s="169"/>
      <c r="E113" s="169"/>
      <c r="F113" s="169"/>
      <c r="G113" s="170"/>
      <c r="H113" s="168" t="s">
        <v>179</v>
      </c>
      <c r="I113" s="169"/>
      <c r="J113" s="169"/>
      <c r="K113" s="169"/>
      <c r="L113" s="169"/>
      <c r="M113" s="170"/>
    </row>
    <row r="114" spans="1:13" ht="12" customHeight="1" x14ac:dyDescent="0.15">
      <c r="A114" s="6"/>
      <c r="B114" s="40" t="s">
        <v>180</v>
      </c>
      <c r="C114" s="40" t="s">
        <v>33</v>
      </c>
      <c r="D114" s="40" t="s">
        <v>34</v>
      </c>
      <c r="E114" s="40" t="s">
        <v>35</v>
      </c>
      <c r="F114" s="40" t="s">
        <v>36</v>
      </c>
      <c r="G114" s="40" t="s">
        <v>37</v>
      </c>
      <c r="H114" s="40" t="s">
        <v>180</v>
      </c>
      <c r="I114" s="40" t="s">
        <v>33</v>
      </c>
      <c r="J114" s="40" t="s">
        <v>34</v>
      </c>
      <c r="K114" s="40" t="s">
        <v>35</v>
      </c>
      <c r="L114" s="40" t="s">
        <v>36</v>
      </c>
      <c r="M114" s="40" t="s">
        <v>37</v>
      </c>
    </row>
    <row r="115" spans="1:13" ht="12" customHeight="1" x14ac:dyDescent="0.15">
      <c r="A115" s="48" t="s">
        <v>49</v>
      </c>
      <c r="B115" s="66"/>
      <c r="C115" s="66"/>
      <c r="D115" s="66"/>
      <c r="E115" s="66"/>
      <c r="F115" s="66"/>
      <c r="G115" s="67"/>
      <c r="H115" s="5"/>
      <c r="I115" s="5"/>
      <c r="J115" s="5"/>
      <c r="K115" s="5"/>
      <c r="L115" s="5"/>
      <c r="M115" s="13"/>
    </row>
    <row r="116" spans="1:13" ht="12" customHeight="1" x14ac:dyDescent="0.15">
      <c r="A116" s="47" t="s">
        <v>181</v>
      </c>
      <c r="B116" s="33">
        <v>15.34</v>
      </c>
      <c r="C116" s="33">
        <v>2.93</v>
      </c>
      <c r="D116" s="33">
        <v>1.17</v>
      </c>
      <c r="E116" s="33"/>
      <c r="F116" s="33"/>
      <c r="G116" s="73"/>
      <c r="H116" s="69">
        <f t="shared" ref="H116:H126" si="36">B116/SUM(B$116:B$126)*100</f>
        <v>3.2243825538623225</v>
      </c>
      <c r="I116" s="69">
        <f t="shared" ref="I116:I126" si="37">C116/SUM(C$116:C$126)*100</f>
        <v>0.68518778354613907</v>
      </c>
      <c r="J116" s="69">
        <f t="shared" ref="J116:J126" si="38">D116/SUM(D$116:D$126)*100</f>
        <v>0.28750460744563211</v>
      </c>
      <c r="K116" s="69">
        <f t="shared" ref="K116:K126" si="39">E116/SUM(E$116:E$126)*100</f>
        <v>0</v>
      </c>
      <c r="L116" s="69">
        <f t="shared" ref="L116:M126" si="40">F116/SUM(F$116:F$126)*100</f>
        <v>0</v>
      </c>
      <c r="M116" s="69">
        <f t="shared" si="40"/>
        <v>0</v>
      </c>
    </row>
    <row r="117" spans="1:13" ht="12" customHeight="1" x14ac:dyDescent="0.15">
      <c r="A117" s="47" t="s">
        <v>182</v>
      </c>
      <c r="B117" s="33">
        <v>12.91</v>
      </c>
      <c r="C117" s="33">
        <v>7.58</v>
      </c>
      <c r="D117" s="33">
        <v>9.17</v>
      </c>
      <c r="E117" s="33">
        <v>4</v>
      </c>
      <c r="F117" s="33">
        <v>3.9</v>
      </c>
      <c r="G117" s="73">
        <v>3.78</v>
      </c>
      <c r="H117" s="14">
        <f t="shared" si="36"/>
        <v>2.7136100893326325</v>
      </c>
      <c r="I117" s="14">
        <f t="shared" si="37"/>
        <v>1.7726018427575885</v>
      </c>
      <c r="J117" s="14">
        <f t="shared" si="38"/>
        <v>2.2533480771593561</v>
      </c>
      <c r="K117" s="14">
        <f t="shared" si="39"/>
        <v>1.0978454782489364</v>
      </c>
      <c r="L117" s="14">
        <f t="shared" si="40"/>
        <v>1.1664772387390081</v>
      </c>
      <c r="M117" s="14">
        <f t="shared" si="40"/>
        <v>1.2183722804190169</v>
      </c>
    </row>
    <row r="118" spans="1:13" ht="12" customHeight="1" x14ac:dyDescent="0.15">
      <c r="A118" s="47" t="s">
        <v>183</v>
      </c>
      <c r="B118" s="33"/>
      <c r="C118" s="33"/>
      <c r="D118" s="33">
        <v>4</v>
      </c>
      <c r="E118" s="33">
        <v>3.5</v>
      </c>
      <c r="F118" s="33">
        <v>2.5</v>
      </c>
      <c r="G118" s="73"/>
      <c r="H118" s="14">
        <f t="shared" si="36"/>
        <v>0</v>
      </c>
      <c r="I118" s="14">
        <f t="shared" si="37"/>
        <v>0</v>
      </c>
      <c r="J118" s="14">
        <f t="shared" si="38"/>
        <v>0.98292173485686218</v>
      </c>
      <c r="K118" s="14">
        <f t="shared" si="39"/>
        <v>0.96061479346781931</v>
      </c>
      <c r="L118" s="14">
        <f t="shared" si="40"/>
        <v>0.74774181970449249</v>
      </c>
      <c r="M118" s="14">
        <f t="shared" si="40"/>
        <v>0</v>
      </c>
    </row>
    <row r="119" spans="1:13" ht="12" customHeight="1" x14ac:dyDescent="0.15">
      <c r="A119" s="47" t="s">
        <v>184</v>
      </c>
      <c r="B119" s="33">
        <v>2.5</v>
      </c>
      <c r="C119" s="33"/>
      <c r="D119" s="33">
        <v>2.5</v>
      </c>
      <c r="E119" s="33"/>
      <c r="F119" s="33"/>
      <c r="G119" s="73"/>
      <c r="H119" s="14">
        <f t="shared" si="36"/>
        <v>0.52548607461902264</v>
      </c>
      <c r="I119" s="14">
        <f t="shared" si="37"/>
        <v>0</v>
      </c>
      <c r="J119" s="14">
        <f t="shared" si="38"/>
        <v>0.61432608428553881</v>
      </c>
      <c r="K119" s="14">
        <f t="shared" si="39"/>
        <v>0</v>
      </c>
      <c r="L119" s="14">
        <f t="shared" si="40"/>
        <v>0</v>
      </c>
      <c r="M119" s="14">
        <f t="shared" si="40"/>
        <v>0</v>
      </c>
    </row>
    <row r="120" spans="1:13" ht="12" customHeight="1" x14ac:dyDescent="0.15">
      <c r="A120" s="47" t="s">
        <v>185</v>
      </c>
      <c r="B120" s="33">
        <v>19.940000000000001</v>
      </c>
      <c r="C120" s="33">
        <v>29.740000000000002</v>
      </c>
      <c r="D120" s="33">
        <v>22.59</v>
      </c>
      <c r="E120" s="33">
        <v>27.72</v>
      </c>
      <c r="F120" s="33">
        <v>22.45</v>
      </c>
      <c r="G120" s="73">
        <v>18.899999999999999</v>
      </c>
      <c r="H120" s="14">
        <f t="shared" si="36"/>
        <v>4.1912769311613243</v>
      </c>
      <c r="I120" s="14">
        <f t="shared" si="37"/>
        <v>6.9547729292362384</v>
      </c>
      <c r="J120" s="14">
        <f t="shared" si="38"/>
        <v>5.5510504976041286</v>
      </c>
      <c r="K120" s="14">
        <f t="shared" si="39"/>
        <v>7.6080691642651281</v>
      </c>
      <c r="L120" s="14">
        <f t="shared" si="40"/>
        <v>6.7147215409463419</v>
      </c>
      <c r="M120" s="14">
        <f t="shared" si="40"/>
        <v>6.0918614020950841</v>
      </c>
    </row>
    <row r="121" spans="1:13" ht="12" customHeight="1" x14ac:dyDescent="0.15">
      <c r="A121" s="47" t="s">
        <v>186</v>
      </c>
      <c r="B121" s="33">
        <v>23.800000000000004</v>
      </c>
      <c r="C121" s="33">
        <v>6.88</v>
      </c>
      <c r="D121" s="33">
        <v>12.42</v>
      </c>
      <c r="E121" s="33">
        <v>11.5</v>
      </c>
      <c r="F121" s="33">
        <v>25.84</v>
      </c>
      <c r="G121" s="73">
        <v>10.5</v>
      </c>
      <c r="H121" s="14">
        <f t="shared" si="36"/>
        <v>5.0026274303730958</v>
      </c>
      <c r="I121" s="14">
        <f t="shared" si="37"/>
        <v>1.6089051026612413</v>
      </c>
      <c r="J121" s="14">
        <f t="shared" si="38"/>
        <v>3.0519719867305564</v>
      </c>
      <c r="K121" s="14">
        <f t="shared" si="39"/>
        <v>3.1563057499656919</v>
      </c>
      <c r="L121" s="14">
        <f t="shared" si="40"/>
        <v>7.7286594484656339</v>
      </c>
      <c r="M121" s="14">
        <f t="shared" si="40"/>
        <v>3.3843674456083805</v>
      </c>
    </row>
    <row r="122" spans="1:13" ht="12" customHeight="1" x14ac:dyDescent="0.15">
      <c r="A122" s="47" t="s">
        <v>187</v>
      </c>
      <c r="B122" s="33">
        <v>12</v>
      </c>
      <c r="C122" s="33">
        <v>15.84</v>
      </c>
      <c r="D122" s="33">
        <v>6.77</v>
      </c>
      <c r="E122" s="33"/>
      <c r="F122" s="33">
        <v>3.05</v>
      </c>
      <c r="G122" s="73">
        <v>10.350000000000001</v>
      </c>
      <c r="H122" s="14">
        <f t="shared" si="36"/>
        <v>2.5223331581713087</v>
      </c>
      <c r="I122" s="14">
        <f t="shared" si="37"/>
        <v>3.704223375894486</v>
      </c>
      <c r="J122" s="14">
        <f t="shared" si="38"/>
        <v>1.6635950362452387</v>
      </c>
      <c r="K122" s="14">
        <f t="shared" si="39"/>
        <v>0</v>
      </c>
      <c r="L122" s="14">
        <f t="shared" si="40"/>
        <v>0.91224502003948071</v>
      </c>
      <c r="M122" s="14">
        <f t="shared" si="40"/>
        <v>3.3360193392425472</v>
      </c>
    </row>
    <row r="123" spans="1:13" ht="12" customHeight="1" x14ac:dyDescent="0.15">
      <c r="A123" s="47" t="s">
        <v>188</v>
      </c>
      <c r="B123" s="33">
        <v>49.71</v>
      </c>
      <c r="C123" s="33">
        <v>27.82</v>
      </c>
      <c r="D123" s="33">
        <v>24.61</v>
      </c>
      <c r="E123" s="33">
        <v>29.9</v>
      </c>
      <c r="F123" s="33">
        <v>24.75</v>
      </c>
      <c r="G123" s="73">
        <v>29.57</v>
      </c>
      <c r="H123" s="14">
        <f t="shared" si="36"/>
        <v>10.448765107724647</v>
      </c>
      <c r="I123" s="14">
        <f t="shared" si="37"/>
        <v>6.5057761564005432</v>
      </c>
      <c r="J123" s="14">
        <f t="shared" si="38"/>
        <v>6.0474259737068436</v>
      </c>
      <c r="K123" s="14">
        <f t="shared" si="39"/>
        <v>8.2063949499107984</v>
      </c>
      <c r="L123" s="14">
        <f t="shared" si="40"/>
        <v>7.4026440150744763</v>
      </c>
      <c r="M123" s="14">
        <f t="shared" si="40"/>
        <v>9.5310233682514109</v>
      </c>
    </row>
    <row r="124" spans="1:13" ht="12" customHeight="1" x14ac:dyDescent="0.15">
      <c r="A124" s="47" t="s">
        <v>189</v>
      </c>
      <c r="B124" s="33">
        <v>3.3</v>
      </c>
      <c r="C124" s="33">
        <v>9.02</v>
      </c>
      <c r="D124" s="33">
        <v>16</v>
      </c>
      <c r="E124" s="33">
        <v>35.61</v>
      </c>
      <c r="F124" s="33">
        <v>13</v>
      </c>
      <c r="G124" s="73">
        <v>10.379999999999999</v>
      </c>
      <c r="H124" s="14">
        <f t="shared" si="36"/>
        <v>0.69364161849710981</v>
      </c>
      <c r="I124" s="14">
        <f t="shared" si="37"/>
        <v>2.1093494223843599</v>
      </c>
      <c r="J124" s="14">
        <f t="shared" si="38"/>
        <v>3.9316869394274487</v>
      </c>
      <c r="K124" s="14">
        <f t="shared" si="39"/>
        <v>9.7735693701111561</v>
      </c>
      <c r="L124" s="14">
        <f t="shared" si="40"/>
        <v>3.8882574624633612</v>
      </c>
      <c r="M124" s="14">
        <f t="shared" si="40"/>
        <v>3.3456889605157127</v>
      </c>
    </row>
    <row r="125" spans="1:13" ht="12" customHeight="1" x14ac:dyDescent="0.15">
      <c r="A125" s="47" t="s">
        <v>190</v>
      </c>
      <c r="B125" s="33">
        <v>184.99999999999997</v>
      </c>
      <c r="C125" s="33">
        <v>220.91000000000005</v>
      </c>
      <c r="D125" s="33">
        <v>218.17</v>
      </c>
      <c r="E125" s="33">
        <v>192.82000000000002</v>
      </c>
      <c r="F125" s="33">
        <v>179.35</v>
      </c>
      <c r="G125" s="73">
        <v>170.7</v>
      </c>
      <c r="H125" s="14">
        <f t="shared" si="36"/>
        <v>38.885969521807667</v>
      </c>
      <c r="I125" s="14">
        <f t="shared" si="37"/>
        <v>51.660352649548678</v>
      </c>
      <c r="J125" s="14">
        <f t="shared" si="38"/>
        <v>53.611008723430395</v>
      </c>
      <c r="K125" s="14">
        <f t="shared" si="39"/>
        <v>52.921641278989981</v>
      </c>
      <c r="L125" s="14">
        <f t="shared" si="40"/>
        <v>53.642998145600288</v>
      </c>
      <c r="M125" s="14">
        <f t="shared" si="40"/>
        <v>55.020145044319094</v>
      </c>
    </row>
    <row r="126" spans="1:13" ht="12" customHeight="1" x14ac:dyDescent="0.15">
      <c r="A126" s="47" t="s">
        <v>191</v>
      </c>
      <c r="B126" s="33">
        <v>151.25000000000003</v>
      </c>
      <c r="C126" s="33">
        <v>106.89999999999999</v>
      </c>
      <c r="D126" s="33">
        <v>89.55</v>
      </c>
      <c r="E126" s="33">
        <v>59.3</v>
      </c>
      <c r="F126" s="33">
        <v>59.5</v>
      </c>
      <c r="G126" s="73">
        <v>56.069999999999993</v>
      </c>
      <c r="H126" s="57">
        <f t="shared" si="36"/>
        <v>31.791907514450873</v>
      </c>
      <c r="I126" s="57">
        <f t="shared" si="37"/>
        <v>24.998830737570739</v>
      </c>
      <c r="J126" s="57">
        <f t="shared" si="38"/>
        <v>22.005160339107999</v>
      </c>
      <c r="K126" s="57">
        <f t="shared" si="39"/>
        <v>16.275559215040481</v>
      </c>
      <c r="L126" s="57">
        <f t="shared" si="40"/>
        <v>17.79625530896692</v>
      </c>
      <c r="M126" s="57">
        <f t="shared" si="40"/>
        <v>18.072522159548747</v>
      </c>
    </row>
    <row r="127" spans="1:13" ht="12" customHeight="1" x14ac:dyDescent="0.15">
      <c r="A127" s="48" t="s">
        <v>50</v>
      </c>
      <c r="B127" s="66"/>
      <c r="C127" s="66"/>
      <c r="D127" s="66"/>
      <c r="E127" s="66"/>
      <c r="F127" s="66"/>
      <c r="G127" s="67"/>
      <c r="H127" s="5"/>
      <c r="I127" s="5"/>
      <c r="J127" s="5"/>
      <c r="K127" s="5"/>
      <c r="L127" s="5"/>
      <c r="M127" s="13"/>
    </row>
    <row r="128" spans="1:13" ht="12" customHeight="1" x14ac:dyDescent="0.15">
      <c r="A128" s="47" t="s">
        <v>181</v>
      </c>
      <c r="B128" s="33">
        <v>12.66</v>
      </c>
      <c r="C128" s="33">
        <v>12</v>
      </c>
      <c r="D128" s="33">
        <v>6</v>
      </c>
      <c r="E128" s="33">
        <v>9</v>
      </c>
      <c r="F128" s="33">
        <v>4</v>
      </c>
      <c r="G128" s="73">
        <v>4.4400000000000004</v>
      </c>
      <c r="H128" s="69">
        <f t="shared" ref="H128:H138" si="41">B128/SUM(B$128:B$138)*100</f>
        <v>2.18272098756918</v>
      </c>
      <c r="I128" s="69">
        <f t="shared" ref="I128:I138" si="42">C128/SUM(C$128:C$138)*100</f>
        <v>2.0553928369559631</v>
      </c>
      <c r="J128" s="69">
        <f t="shared" ref="J128:J138" si="43">D128/SUM(D$128:D$138)*100</f>
        <v>0.94123552850374925</v>
      </c>
      <c r="K128" s="69">
        <f t="shared" ref="K128:K138" si="44">E128/SUM(E$128:E$138)*100</f>
        <v>1.1798945960827498</v>
      </c>
      <c r="L128" s="69">
        <f t="shared" ref="L128:M138" si="45">F128/SUM(F$128:F$138)*100</f>
        <v>0.53116617533795452</v>
      </c>
      <c r="M128" s="69">
        <f t="shared" si="45"/>
        <v>0.56808731143723534</v>
      </c>
    </row>
    <row r="129" spans="1:13" ht="12" customHeight="1" x14ac:dyDescent="0.15">
      <c r="A129" s="47" t="s">
        <v>182</v>
      </c>
      <c r="B129" s="33"/>
      <c r="C129" s="33">
        <v>0.53</v>
      </c>
      <c r="D129" s="33"/>
      <c r="E129" s="33"/>
      <c r="F129" s="33"/>
      <c r="G129" s="73"/>
      <c r="H129" s="14">
        <f t="shared" si="41"/>
        <v>0</v>
      </c>
      <c r="I129" s="14">
        <f t="shared" si="42"/>
        <v>9.0779850298888382E-2</v>
      </c>
      <c r="J129" s="14">
        <f t="shared" si="43"/>
        <v>0</v>
      </c>
      <c r="K129" s="14">
        <f t="shared" si="44"/>
        <v>0</v>
      </c>
      <c r="L129" s="14">
        <f t="shared" si="45"/>
        <v>0</v>
      </c>
      <c r="M129" s="14">
        <f t="shared" si="45"/>
        <v>0</v>
      </c>
    </row>
    <row r="130" spans="1:13" ht="12" customHeight="1" x14ac:dyDescent="0.15">
      <c r="A130" s="47" t="s">
        <v>183</v>
      </c>
      <c r="B130" s="33"/>
      <c r="C130" s="33"/>
      <c r="D130" s="33"/>
      <c r="E130" s="33"/>
      <c r="F130" s="33"/>
      <c r="G130" s="73">
        <v>7</v>
      </c>
      <c r="H130" s="14"/>
      <c r="I130" s="14"/>
      <c r="J130" s="14"/>
      <c r="K130" s="14"/>
      <c r="L130" s="14"/>
      <c r="M130" s="14">
        <f t="shared" si="45"/>
        <v>0.89563314866230781</v>
      </c>
    </row>
    <row r="131" spans="1:13" ht="12" customHeight="1" x14ac:dyDescent="0.15">
      <c r="A131" s="47" t="s">
        <v>184</v>
      </c>
      <c r="B131" s="33">
        <v>1</v>
      </c>
      <c r="C131" s="33">
        <v>4</v>
      </c>
      <c r="D131" s="33"/>
      <c r="E131" s="33"/>
      <c r="F131" s="33"/>
      <c r="G131" s="73"/>
      <c r="H131" s="14">
        <f t="shared" si="41"/>
        <v>0.17241082050309478</v>
      </c>
      <c r="I131" s="14">
        <f t="shared" si="42"/>
        <v>0.68513094565198762</v>
      </c>
      <c r="J131" s="14">
        <f t="shared" si="43"/>
        <v>0</v>
      </c>
      <c r="K131" s="14">
        <f t="shared" si="44"/>
        <v>0</v>
      </c>
      <c r="L131" s="14">
        <f t="shared" si="45"/>
        <v>0</v>
      </c>
      <c r="M131" s="14">
        <f t="shared" si="45"/>
        <v>0</v>
      </c>
    </row>
    <row r="132" spans="1:13" ht="12" customHeight="1" x14ac:dyDescent="0.15">
      <c r="A132" s="47" t="s">
        <v>185</v>
      </c>
      <c r="B132" s="33">
        <v>5.27</v>
      </c>
      <c r="C132" s="33">
        <v>3.1</v>
      </c>
      <c r="D132" s="33"/>
      <c r="E132" s="33">
        <v>10.44</v>
      </c>
      <c r="F132" s="33">
        <v>15.12</v>
      </c>
      <c r="G132" s="73">
        <v>35.22</v>
      </c>
      <c r="H132" s="14">
        <f t="shared" si="41"/>
        <v>0.90860502405130938</v>
      </c>
      <c r="I132" s="14">
        <f t="shared" si="42"/>
        <v>0.53097648288029042</v>
      </c>
      <c r="J132" s="14">
        <f t="shared" si="43"/>
        <v>0</v>
      </c>
      <c r="K132" s="14">
        <f t="shared" si="44"/>
        <v>1.3686777314559899</v>
      </c>
      <c r="L132" s="14">
        <f t="shared" si="45"/>
        <v>2.0078081427774683</v>
      </c>
      <c r="M132" s="14">
        <f t="shared" si="45"/>
        <v>4.5063142136980687</v>
      </c>
    </row>
    <row r="133" spans="1:13" ht="12" customHeight="1" x14ac:dyDescent="0.15">
      <c r="A133" s="47" t="s">
        <v>186</v>
      </c>
      <c r="B133" s="33">
        <v>6.04</v>
      </c>
      <c r="C133" s="33">
        <v>10.270000000000001</v>
      </c>
      <c r="D133" s="33">
        <v>4.92</v>
      </c>
      <c r="E133" s="33">
        <v>21.88</v>
      </c>
      <c r="F133" s="33">
        <v>51.629999999999995</v>
      </c>
      <c r="G133" s="73">
        <v>18.059999999999999</v>
      </c>
      <c r="H133" s="14">
        <f t="shared" si="41"/>
        <v>1.0413613558386925</v>
      </c>
      <c r="I133" s="14">
        <f t="shared" si="42"/>
        <v>1.7590737029614785</v>
      </c>
      <c r="J133" s="14">
        <f t="shared" si="43"/>
        <v>0.77181313337307433</v>
      </c>
      <c r="K133" s="14">
        <f t="shared" si="44"/>
        <v>2.8684548624767299</v>
      </c>
      <c r="L133" s="14">
        <f t="shared" si="45"/>
        <v>6.8560274081746471</v>
      </c>
      <c r="M133" s="14">
        <f t="shared" si="45"/>
        <v>2.3107335235487541</v>
      </c>
    </row>
    <row r="134" spans="1:13" ht="12" customHeight="1" x14ac:dyDescent="0.15">
      <c r="A134" s="47" t="s">
        <v>187</v>
      </c>
      <c r="B134" s="33">
        <v>215.34</v>
      </c>
      <c r="C134" s="33">
        <v>217.5</v>
      </c>
      <c r="D134" s="33">
        <v>232.87</v>
      </c>
      <c r="E134" s="33">
        <v>220.84</v>
      </c>
      <c r="F134" s="33">
        <v>214.09</v>
      </c>
      <c r="G134" s="73">
        <v>214.6</v>
      </c>
      <c r="H134" s="14">
        <f t="shared" si="41"/>
        <v>37.126946087136432</v>
      </c>
      <c r="I134" s="14">
        <f t="shared" si="42"/>
        <v>37.25399516982683</v>
      </c>
      <c r="J134" s="14">
        <f t="shared" si="43"/>
        <v>36.530919587111349</v>
      </c>
      <c r="K134" s="14">
        <f t="shared" si="44"/>
        <v>28.95199139987939</v>
      </c>
      <c r="L134" s="14">
        <f t="shared" si="45"/>
        <v>28.429341619525673</v>
      </c>
      <c r="M134" s="14">
        <f t="shared" si="45"/>
        <v>27.457553386133039</v>
      </c>
    </row>
    <row r="135" spans="1:13" ht="12" customHeight="1" x14ac:dyDescent="0.15">
      <c r="A135" s="47" t="s">
        <v>188</v>
      </c>
      <c r="B135" s="33">
        <v>119.85</v>
      </c>
      <c r="C135" s="33">
        <v>100.4</v>
      </c>
      <c r="D135" s="33">
        <v>80.410000000000011</v>
      </c>
      <c r="E135" s="33">
        <v>80.7</v>
      </c>
      <c r="F135" s="33">
        <v>71.92</v>
      </c>
      <c r="G135" s="73">
        <v>87.55</v>
      </c>
      <c r="H135" s="14">
        <f t="shared" si="41"/>
        <v>20.663436837295908</v>
      </c>
      <c r="I135" s="14">
        <f t="shared" si="42"/>
        <v>17.19678673586489</v>
      </c>
      <c r="J135" s="14">
        <f t="shared" si="43"/>
        <v>12.614124807831081</v>
      </c>
      <c r="K135" s="14">
        <f t="shared" si="44"/>
        <v>10.579721544875326</v>
      </c>
      <c r="L135" s="14">
        <f t="shared" si="45"/>
        <v>9.5503678325764234</v>
      </c>
      <c r="M135" s="14">
        <f t="shared" si="45"/>
        <v>11.20181173791215</v>
      </c>
    </row>
    <row r="136" spans="1:13" ht="12" customHeight="1" x14ac:dyDescent="0.15">
      <c r="A136" s="47" t="s">
        <v>189</v>
      </c>
      <c r="B136" s="33">
        <v>11.750000000000002</v>
      </c>
      <c r="C136" s="33">
        <v>3.5</v>
      </c>
      <c r="D136" s="33">
        <v>61.56</v>
      </c>
      <c r="E136" s="33">
        <v>158.55999999999997</v>
      </c>
      <c r="F136" s="33">
        <v>129.30000000000001</v>
      </c>
      <c r="G136" s="73">
        <v>189.48</v>
      </c>
      <c r="H136" s="14">
        <f t="shared" si="41"/>
        <v>2.025827140911364</v>
      </c>
      <c r="I136" s="14">
        <f t="shared" si="42"/>
        <v>0.59948957744548925</v>
      </c>
      <c r="J136" s="14">
        <f t="shared" si="43"/>
        <v>9.6570765224484667</v>
      </c>
      <c r="K136" s="14">
        <f t="shared" si="44"/>
        <v>20.787120794986759</v>
      </c>
      <c r="L136" s="14">
        <f t="shared" si="45"/>
        <v>17.169946617799383</v>
      </c>
      <c r="M136" s="14">
        <f t="shared" si="45"/>
        <v>24.24350985836201</v>
      </c>
    </row>
    <row r="137" spans="1:13" ht="12" customHeight="1" x14ac:dyDescent="0.15">
      <c r="A137" s="47" t="s">
        <v>190</v>
      </c>
      <c r="B137" s="33">
        <v>124.38</v>
      </c>
      <c r="C137" s="33">
        <v>167.13</v>
      </c>
      <c r="D137" s="33">
        <v>212.40000000000003</v>
      </c>
      <c r="E137" s="33">
        <v>230.57999999999998</v>
      </c>
      <c r="F137" s="33">
        <v>230.94</v>
      </c>
      <c r="G137" s="73">
        <v>202.22</v>
      </c>
      <c r="H137" s="14">
        <f t="shared" si="41"/>
        <v>21.444457854174928</v>
      </c>
      <c r="I137" s="14">
        <f t="shared" si="42"/>
        <v>28.626483736704174</v>
      </c>
      <c r="J137" s="14">
        <f t="shared" si="43"/>
        <v>33.319737709032729</v>
      </c>
      <c r="K137" s="14">
        <f t="shared" si="44"/>
        <v>30.228899551640055</v>
      </c>
      <c r="L137" s="14">
        <f t="shared" si="45"/>
        <v>30.666879133136803</v>
      </c>
      <c r="M137" s="14">
        <f t="shared" si="45"/>
        <v>25.873562188927412</v>
      </c>
    </row>
    <row r="138" spans="1:13" ht="12" customHeight="1" x14ac:dyDescent="0.15">
      <c r="A138" s="47" t="s">
        <v>191</v>
      </c>
      <c r="B138" s="33">
        <v>83.72</v>
      </c>
      <c r="C138" s="33">
        <v>65.400000000000006</v>
      </c>
      <c r="D138" s="33">
        <v>39.299999999999997</v>
      </c>
      <c r="E138" s="33">
        <v>30.78</v>
      </c>
      <c r="F138" s="33">
        <v>36.06</v>
      </c>
      <c r="G138" s="73">
        <v>23</v>
      </c>
      <c r="H138" s="14">
        <f t="shared" si="41"/>
        <v>14.434233892519094</v>
      </c>
      <c r="I138" s="14">
        <f t="shared" si="42"/>
        <v>11.201890961409999</v>
      </c>
      <c r="J138" s="14">
        <f t="shared" si="43"/>
        <v>6.1650927116995566</v>
      </c>
      <c r="K138" s="14">
        <f t="shared" si="44"/>
        <v>4.0352395186030048</v>
      </c>
      <c r="L138" s="14">
        <f t="shared" si="45"/>
        <v>4.7884630706716598</v>
      </c>
      <c r="M138" s="14">
        <f t="shared" si="45"/>
        <v>2.9427946313190114</v>
      </c>
    </row>
    <row r="139" spans="1:13" s="6" customFormat="1" x14ac:dyDescent="0.15"/>
    <row r="140" spans="1:13" ht="12" customHeight="1" x14ac:dyDescent="0.15">
      <c r="A140" s="6"/>
      <c r="B140" s="168" t="s">
        <v>199</v>
      </c>
      <c r="C140" s="169"/>
      <c r="D140" s="169"/>
      <c r="E140" s="169"/>
      <c r="F140" s="169"/>
      <c r="G140" s="170"/>
      <c r="H140" s="168" t="s">
        <v>179</v>
      </c>
      <c r="I140" s="169"/>
      <c r="J140" s="169"/>
      <c r="K140" s="169"/>
      <c r="L140" s="169"/>
      <c r="M140" s="170"/>
    </row>
    <row r="141" spans="1:13" ht="12" customHeight="1" x14ac:dyDescent="0.15">
      <c r="A141" s="6"/>
      <c r="B141" s="40" t="s">
        <v>180</v>
      </c>
      <c r="C141" s="40" t="s">
        <v>33</v>
      </c>
      <c r="D141" s="40" t="s">
        <v>34</v>
      </c>
      <c r="E141" s="40" t="s">
        <v>35</v>
      </c>
      <c r="F141" s="40" t="s">
        <v>36</v>
      </c>
      <c r="G141" s="40" t="s">
        <v>37</v>
      </c>
      <c r="H141" s="40" t="s">
        <v>180</v>
      </c>
      <c r="I141" s="40" t="s">
        <v>33</v>
      </c>
      <c r="J141" s="40" t="s">
        <v>34</v>
      </c>
      <c r="K141" s="40" t="s">
        <v>35</v>
      </c>
      <c r="L141" s="40" t="s">
        <v>36</v>
      </c>
      <c r="M141" s="40" t="s">
        <v>37</v>
      </c>
    </row>
    <row r="142" spans="1:13" ht="12" customHeight="1" x14ac:dyDescent="0.15">
      <c r="A142" s="48" t="s">
        <v>51</v>
      </c>
      <c r="B142" s="66"/>
      <c r="C142" s="66"/>
      <c r="D142" s="66"/>
      <c r="E142" s="66"/>
      <c r="F142" s="66"/>
      <c r="G142" s="67"/>
      <c r="H142" s="5"/>
      <c r="I142" s="5"/>
      <c r="J142" s="5"/>
      <c r="K142" s="5"/>
      <c r="L142" s="5"/>
      <c r="M142" s="13"/>
    </row>
    <row r="143" spans="1:13" ht="12" customHeight="1" x14ac:dyDescent="0.15">
      <c r="A143" s="47" t="s">
        <v>192</v>
      </c>
      <c r="B143" s="33">
        <v>1.04</v>
      </c>
      <c r="C143" s="33"/>
      <c r="D143" s="33"/>
      <c r="E143" s="33"/>
      <c r="F143" s="33"/>
      <c r="G143" s="73"/>
      <c r="H143" s="69">
        <f t="shared" ref="H143:H154" si="46">B143/SUM(B$143:B$154)*100</f>
        <v>0.21215830273357814</v>
      </c>
      <c r="I143" s="69">
        <f t="shared" ref="I143:I154" si="47">C143/SUM(C$143:C$154)*100</f>
        <v>0</v>
      </c>
      <c r="J143" s="69">
        <f t="shared" ref="J143:J154" si="48">D143/SUM(D$143:D$154)*100</f>
        <v>0</v>
      </c>
      <c r="K143" s="69">
        <f t="shared" ref="K143:K154" si="49">E143/SUM(E$143:E$154)*100</f>
        <v>0</v>
      </c>
      <c r="L143" s="69">
        <f t="shared" ref="L143:M154" si="50">F143/SUM(F$143:F$154)*100</f>
        <v>0</v>
      </c>
      <c r="M143" s="69">
        <f t="shared" si="50"/>
        <v>0</v>
      </c>
    </row>
    <row r="144" spans="1:13" ht="12" customHeight="1" x14ac:dyDescent="0.15">
      <c r="A144" s="47" t="s">
        <v>181</v>
      </c>
      <c r="B144" s="33">
        <v>4.1399999999999997</v>
      </c>
      <c r="C144" s="33">
        <v>5.7299999999999995</v>
      </c>
      <c r="D144" s="33">
        <v>5.67</v>
      </c>
      <c r="E144" s="33">
        <v>4.1399999999999997</v>
      </c>
      <c r="F144" s="33">
        <v>4.1399999999999997</v>
      </c>
      <c r="G144" s="73">
        <v>4.1399999999999997</v>
      </c>
      <c r="H144" s="14">
        <f t="shared" si="46"/>
        <v>0.84455324357405137</v>
      </c>
      <c r="I144" s="14">
        <f t="shared" si="47"/>
        <v>1.3907766990291262</v>
      </c>
      <c r="J144" s="14">
        <f t="shared" si="48"/>
        <v>1.3958641063515509</v>
      </c>
      <c r="K144" s="14">
        <f t="shared" si="49"/>
        <v>1.0795587890166627</v>
      </c>
      <c r="L144" s="14">
        <f t="shared" si="50"/>
        <v>1.1267452303840186</v>
      </c>
      <c r="M144" s="14">
        <f t="shared" si="50"/>
        <v>1.1555208217036952</v>
      </c>
    </row>
    <row r="145" spans="1:13" ht="12" customHeight="1" x14ac:dyDescent="0.15">
      <c r="A145" s="47" t="s">
        <v>182</v>
      </c>
      <c r="B145" s="33">
        <v>17.239999999999998</v>
      </c>
      <c r="C145" s="33">
        <v>16.68</v>
      </c>
      <c r="D145" s="33">
        <v>1.56</v>
      </c>
      <c r="E145" s="33"/>
      <c r="F145" s="33">
        <v>1.25</v>
      </c>
      <c r="G145" s="73">
        <v>1.5</v>
      </c>
      <c r="H145" s="14">
        <f t="shared" si="46"/>
        <v>3.5169318645450836</v>
      </c>
      <c r="I145" s="14">
        <f t="shared" si="47"/>
        <v>4.0485436893203888</v>
      </c>
      <c r="J145" s="14">
        <f t="shared" si="48"/>
        <v>0.38404726735598227</v>
      </c>
      <c r="K145" s="14">
        <f t="shared" si="49"/>
        <v>0</v>
      </c>
      <c r="L145" s="14">
        <f t="shared" si="50"/>
        <v>0.34020085458454669</v>
      </c>
      <c r="M145" s="14">
        <f t="shared" si="50"/>
        <v>0.41866696438539691</v>
      </c>
    </row>
    <row r="146" spans="1:13" ht="12" customHeight="1" x14ac:dyDescent="0.15">
      <c r="A146" s="47" t="s">
        <v>183</v>
      </c>
      <c r="B146" s="33"/>
      <c r="C146" s="33"/>
      <c r="D146" s="33"/>
      <c r="E146" s="33">
        <v>3</v>
      </c>
      <c r="F146" s="33"/>
      <c r="G146" s="73">
        <v>6</v>
      </c>
      <c r="H146" s="14">
        <f t="shared" si="46"/>
        <v>0</v>
      </c>
      <c r="I146" s="14">
        <f t="shared" si="47"/>
        <v>0</v>
      </c>
      <c r="J146" s="14">
        <f t="shared" si="48"/>
        <v>0</v>
      </c>
      <c r="K146" s="14">
        <f t="shared" si="49"/>
        <v>0.78228897754830629</v>
      </c>
      <c r="L146" s="14">
        <f t="shared" si="50"/>
        <v>0</v>
      </c>
      <c r="M146" s="14">
        <f t="shared" si="50"/>
        <v>1.6746678575415876</v>
      </c>
    </row>
    <row r="147" spans="1:13" ht="12" customHeight="1" x14ac:dyDescent="0.15">
      <c r="A147" s="47" t="s">
        <v>184</v>
      </c>
      <c r="B147" s="33">
        <v>2</v>
      </c>
      <c r="C147" s="33"/>
      <c r="D147" s="33"/>
      <c r="E147" s="33">
        <v>7</v>
      </c>
      <c r="F147" s="33">
        <v>7.52</v>
      </c>
      <c r="G147" s="73">
        <v>6</v>
      </c>
      <c r="H147" s="14">
        <f t="shared" si="46"/>
        <v>0.40799673602611181</v>
      </c>
      <c r="I147" s="14">
        <f t="shared" si="47"/>
        <v>0</v>
      </c>
      <c r="J147" s="14">
        <f t="shared" si="48"/>
        <v>0</v>
      </c>
      <c r="K147" s="14">
        <f t="shared" si="49"/>
        <v>1.8253409476127147</v>
      </c>
      <c r="L147" s="14">
        <f t="shared" si="50"/>
        <v>2.0466483411806329</v>
      </c>
      <c r="M147" s="14">
        <f t="shared" si="50"/>
        <v>1.6746678575415876</v>
      </c>
    </row>
    <row r="148" spans="1:13" ht="12" customHeight="1" x14ac:dyDescent="0.15">
      <c r="A148" s="47" t="s">
        <v>185</v>
      </c>
      <c r="B148" s="33">
        <v>134.66999999999999</v>
      </c>
      <c r="C148" s="33">
        <v>106.28</v>
      </c>
      <c r="D148" s="33">
        <v>108.80000000000001</v>
      </c>
      <c r="E148" s="33">
        <v>116.39</v>
      </c>
      <c r="F148" s="33">
        <v>105.17999999999999</v>
      </c>
      <c r="G148" s="73">
        <v>86.16</v>
      </c>
      <c r="H148" s="14">
        <f t="shared" si="46"/>
        <v>27.472460220318233</v>
      </c>
      <c r="I148" s="14">
        <f t="shared" si="47"/>
        <v>25.796116504854371</v>
      </c>
      <c r="J148" s="14">
        <f t="shared" si="48"/>
        <v>26.784835056622352</v>
      </c>
      <c r="K148" s="14">
        <f t="shared" si="49"/>
        <v>30.350204698949124</v>
      </c>
      <c r="L148" s="14">
        <f t="shared" si="50"/>
        <v>28.625860708162097</v>
      </c>
      <c r="M148" s="14">
        <f t="shared" si="50"/>
        <v>24.048230434297192</v>
      </c>
    </row>
    <row r="149" spans="1:13" ht="12" customHeight="1" x14ac:dyDescent="0.15">
      <c r="A149" s="47" t="s">
        <v>186</v>
      </c>
      <c r="B149" s="33">
        <v>40.679999999999993</v>
      </c>
      <c r="C149" s="33">
        <v>28.789999999999996</v>
      </c>
      <c r="D149" s="33">
        <v>37.549999999999997</v>
      </c>
      <c r="E149" s="33">
        <v>7.53</v>
      </c>
      <c r="F149" s="33">
        <v>20.96</v>
      </c>
      <c r="G149" s="73">
        <v>22.66</v>
      </c>
      <c r="H149" s="14">
        <f t="shared" si="46"/>
        <v>8.2986536107711135</v>
      </c>
      <c r="I149" s="14">
        <f t="shared" si="47"/>
        <v>6.9878640776699026</v>
      </c>
      <c r="J149" s="14">
        <f t="shared" si="48"/>
        <v>9.2442146725750849</v>
      </c>
      <c r="K149" s="14">
        <f t="shared" si="49"/>
        <v>1.9635453336462489</v>
      </c>
      <c r="L149" s="14">
        <f t="shared" si="50"/>
        <v>5.7044879296736797</v>
      </c>
      <c r="M149" s="14">
        <f t="shared" si="50"/>
        <v>6.3246622753153954</v>
      </c>
    </row>
    <row r="150" spans="1:13" ht="12" customHeight="1" x14ac:dyDescent="0.15">
      <c r="A150" s="47" t="s">
        <v>187</v>
      </c>
      <c r="B150" s="33">
        <v>54.57</v>
      </c>
      <c r="C150" s="33">
        <v>41.510000000000005</v>
      </c>
      <c r="D150" s="33">
        <v>28.04</v>
      </c>
      <c r="E150" s="33">
        <v>25.97</v>
      </c>
      <c r="F150" s="33">
        <v>21.490000000000002</v>
      </c>
      <c r="G150" s="73">
        <v>13.259999999999998</v>
      </c>
      <c r="H150" s="14">
        <f t="shared" si="46"/>
        <v>11.132190942472461</v>
      </c>
      <c r="I150" s="14">
        <f t="shared" si="47"/>
        <v>10.075242718446605</v>
      </c>
      <c r="J150" s="14">
        <f t="shared" si="48"/>
        <v>6.9030034465780394</v>
      </c>
      <c r="K150" s="14">
        <f t="shared" si="49"/>
        <v>6.7720149156431706</v>
      </c>
      <c r="L150" s="14">
        <f t="shared" si="50"/>
        <v>5.8487330920175271</v>
      </c>
      <c r="M150" s="14">
        <f t="shared" si="50"/>
        <v>3.7010159651669072</v>
      </c>
    </row>
    <row r="151" spans="1:13" ht="12" customHeight="1" x14ac:dyDescent="0.15">
      <c r="A151" s="47" t="s">
        <v>188</v>
      </c>
      <c r="B151" s="33">
        <v>36.57</v>
      </c>
      <c r="C151" s="33">
        <v>39.51</v>
      </c>
      <c r="D151" s="33">
        <v>18.37</v>
      </c>
      <c r="E151" s="33">
        <v>29.84</v>
      </c>
      <c r="F151" s="33">
        <v>18.12</v>
      </c>
      <c r="G151" s="73">
        <v>23.11</v>
      </c>
      <c r="H151" s="14">
        <f t="shared" si="46"/>
        <v>7.4602203182374538</v>
      </c>
      <c r="I151" s="14">
        <f t="shared" si="47"/>
        <v>9.5898058252427205</v>
      </c>
      <c r="J151" s="14">
        <f t="shared" si="48"/>
        <v>4.5224027572624319</v>
      </c>
      <c r="K151" s="14">
        <f t="shared" si="49"/>
        <v>7.7811676966804866</v>
      </c>
      <c r="L151" s="14">
        <f t="shared" si="50"/>
        <v>4.9315515880575891</v>
      </c>
      <c r="M151" s="14">
        <f t="shared" si="50"/>
        <v>6.4502623646310138</v>
      </c>
    </row>
    <row r="152" spans="1:13" ht="12" customHeight="1" x14ac:dyDescent="0.15">
      <c r="A152" s="47" t="s">
        <v>189</v>
      </c>
      <c r="B152" s="33">
        <v>33.25</v>
      </c>
      <c r="C152" s="33">
        <v>27.9</v>
      </c>
      <c r="D152" s="33">
        <v>76.760000000000005</v>
      </c>
      <c r="E152" s="33">
        <v>75.75</v>
      </c>
      <c r="F152" s="33">
        <v>71.099999999999994</v>
      </c>
      <c r="G152" s="73">
        <v>104.30999999999999</v>
      </c>
      <c r="H152" s="14">
        <f t="shared" si="46"/>
        <v>6.7829457364341081</v>
      </c>
      <c r="I152" s="14">
        <f t="shared" si="47"/>
        <v>6.7718446601941746</v>
      </c>
      <c r="J152" s="14">
        <f t="shared" si="48"/>
        <v>18.897095027080255</v>
      </c>
      <c r="K152" s="14">
        <f t="shared" si="49"/>
        <v>19.752796683094733</v>
      </c>
      <c r="L152" s="14">
        <f t="shared" si="50"/>
        <v>19.350624608769014</v>
      </c>
      <c r="M152" s="14">
        <f t="shared" si="50"/>
        <v>29.114100703360496</v>
      </c>
    </row>
    <row r="153" spans="1:13" ht="12" customHeight="1" x14ac:dyDescent="0.15">
      <c r="A153" s="47" t="s">
        <v>190</v>
      </c>
      <c r="B153" s="33">
        <v>103.73999999999998</v>
      </c>
      <c r="C153" s="33">
        <v>107.26</v>
      </c>
      <c r="D153" s="33">
        <v>103.33000000000001</v>
      </c>
      <c r="E153" s="33">
        <v>96.29</v>
      </c>
      <c r="F153" s="33">
        <v>102.24999999999999</v>
      </c>
      <c r="G153" s="73">
        <v>75.72</v>
      </c>
      <c r="H153" s="14">
        <f t="shared" si="46"/>
        <v>21.162790697674417</v>
      </c>
      <c r="I153" s="14">
        <f t="shared" si="47"/>
        <v>26.033980582524276</v>
      </c>
      <c r="J153" s="14">
        <f t="shared" si="48"/>
        <v>25.438207779419002</v>
      </c>
      <c r="K153" s="14">
        <f t="shared" si="49"/>
        <v>25.108868549375472</v>
      </c>
      <c r="L153" s="14">
        <f t="shared" si="50"/>
        <v>27.828429905015916</v>
      </c>
      <c r="M153" s="14">
        <f t="shared" si="50"/>
        <v>21.134308362174835</v>
      </c>
    </row>
    <row r="154" spans="1:13" ht="12" customHeight="1" x14ac:dyDescent="0.15">
      <c r="A154" s="47" t="s">
        <v>191</v>
      </c>
      <c r="B154" s="33">
        <v>62.29999999999999</v>
      </c>
      <c r="C154" s="33">
        <v>38.339999999999996</v>
      </c>
      <c r="D154" s="33">
        <v>26.12</v>
      </c>
      <c r="E154" s="33">
        <v>17.579999999999998</v>
      </c>
      <c r="F154" s="33">
        <v>15.42</v>
      </c>
      <c r="G154" s="73">
        <v>15.42</v>
      </c>
      <c r="H154" s="57">
        <f t="shared" si="46"/>
        <v>12.709098327213381</v>
      </c>
      <c r="I154" s="57">
        <f t="shared" si="47"/>
        <v>9.3058252427184485</v>
      </c>
      <c r="J154" s="57">
        <f t="shared" si="48"/>
        <v>6.4303298867552927</v>
      </c>
      <c r="K154" s="57">
        <f t="shared" si="49"/>
        <v>4.5842134084330741</v>
      </c>
      <c r="L154" s="57">
        <f t="shared" si="50"/>
        <v>4.1967177421549682</v>
      </c>
      <c r="M154" s="57">
        <f t="shared" si="50"/>
        <v>4.3038963938818799</v>
      </c>
    </row>
    <row r="155" spans="1:13" ht="12" customHeight="1" x14ac:dyDescent="0.15">
      <c r="A155" s="48" t="s">
        <v>52</v>
      </c>
      <c r="B155" s="66"/>
      <c r="C155" s="66"/>
      <c r="D155" s="66"/>
      <c r="E155" s="66"/>
      <c r="F155" s="66"/>
      <c r="G155" s="67" t="s">
        <v>58</v>
      </c>
      <c r="H155" s="5"/>
      <c r="I155" s="5"/>
      <c r="J155" s="5"/>
      <c r="K155" s="5"/>
      <c r="L155" s="5"/>
      <c r="M155" s="13"/>
    </row>
    <row r="156" spans="1:13" ht="12" customHeight="1" x14ac:dyDescent="0.15">
      <c r="A156" s="47" t="s">
        <v>181</v>
      </c>
      <c r="B156" s="33">
        <v>4.1399999999999997</v>
      </c>
      <c r="C156" s="33">
        <v>5.1899999999999995</v>
      </c>
      <c r="D156" s="33">
        <v>4.1399999999999997</v>
      </c>
      <c r="E156" s="33">
        <v>4.1399999999999997</v>
      </c>
      <c r="F156" s="33">
        <v>4.1399999999999997</v>
      </c>
      <c r="G156" s="73">
        <v>4.1399999999999997</v>
      </c>
      <c r="H156" s="69">
        <f t="shared" ref="H156:H165" si="51">B156/SUM(B$156:B$165)*100</f>
        <v>1.4392490874326438</v>
      </c>
      <c r="I156" s="69">
        <f t="shared" ref="I156:I165" si="52">C156/SUM(C$156:C$165)*100</f>
        <v>1.769881325876415</v>
      </c>
      <c r="J156" s="69">
        <f t="shared" ref="J156:J165" si="53">D156/SUM(D$156:D$165)*100</f>
        <v>1.466628879127108</v>
      </c>
      <c r="K156" s="69">
        <f t="shared" ref="K156:K165" si="54">E156/SUM(E$156:E$165)*100</f>
        <v>1.484349790254921</v>
      </c>
      <c r="L156" s="69">
        <f t="shared" ref="L156:M165" si="55">F156/SUM(F$156:F$165)*100</f>
        <v>1.5387474447128782</v>
      </c>
      <c r="M156" s="69">
        <f t="shared" si="55"/>
        <v>1.4570282255226297</v>
      </c>
    </row>
    <row r="157" spans="1:13" ht="12" customHeight="1" x14ac:dyDescent="0.15">
      <c r="A157" s="47" t="s">
        <v>182</v>
      </c>
      <c r="B157" s="33">
        <v>52</v>
      </c>
      <c r="C157" s="33">
        <v>49.339999999999996</v>
      </c>
      <c r="D157" s="33">
        <v>44.43</v>
      </c>
      <c r="E157" s="33">
        <v>39.980000000000004</v>
      </c>
      <c r="F157" s="33">
        <v>43.79</v>
      </c>
      <c r="G157" s="73">
        <v>50.07</v>
      </c>
      <c r="H157" s="14">
        <f t="shared" si="51"/>
        <v>18.077524769685382</v>
      </c>
      <c r="I157" s="14">
        <f t="shared" si="52"/>
        <v>16.825808211703723</v>
      </c>
      <c r="J157" s="14">
        <f t="shared" si="53"/>
        <v>15.739691086864108</v>
      </c>
      <c r="K157" s="14">
        <f t="shared" si="54"/>
        <v>14.334373095263707</v>
      </c>
      <c r="L157" s="14">
        <f t="shared" si="55"/>
        <v>16.275785170042738</v>
      </c>
      <c r="M157" s="14">
        <f t="shared" si="55"/>
        <v>17.621594988386008</v>
      </c>
    </row>
    <row r="158" spans="1:13" ht="12" customHeight="1" x14ac:dyDescent="0.15">
      <c r="A158" s="47" t="s">
        <v>184</v>
      </c>
      <c r="B158" s="33">
        <v>1</v>
      </c>
      <c r="C158" s="33">
        <v>8.08</v>
      </c>
      <c r="D158" s="33">
        <v>13.42</v>
      </c>
      <c r="E158" s="33">
        <v>11.39</v>
      </c>
      <c r="F158" s="33">
        <v>1.98</v>
      </c>
      <c r="G158" s="73">
        <v>9</v>
      </c>
      <c r="H158" s="14">
        <f t="shared" si="51"/>
        <v>0.34764470710933426</v>
      </c>
      <c r="I158" s="14">
        <f t="shared" si="52"/>
        <v>2.7554221797844769</v>
      </c>
      <c r="J158" s="14">
        <f t="shared" si="53"/>
        <v>4.7541448207453598</v>
      </c>
      <c r="K158" s="14">
        <f t="shared" si="54"/>
        <v>4.0837546161844331</v>
      </c>
      <c r="L158" s="14">
        <f t="shared" si="55"/>
        <v>0.73592269094963736</v>
      </c>
      <c r="M158" s="14">
        <f t="shared" si="55"/>
        <v>3.1674526641796299</v>
      </c>
    </row>
    <row r="159" spans="1:13" ht="12" customHeight="1" x14ac:dyDescent="0.15">
      <c r="A159" s="47" t="s">
        <v>185</v>
      </c>
      <c r="B159" s="33">
        <v>45.65</v>
      </c>
      <c r="C159" s="33">
        <v>47.45</v>
      </c>
      <c r="D159" s="33">
        <v>27.08</v>
      </c>
      <c r="E159" s="33">
        <v>37.299999999999997</v>
      </c>
      <c r="F159" s="33">
        <v>28.28</v>
      </c>
      <c r="G159" s="73">
        <v>32.629999999999995</v>
      </c>
      <c r="H159" s="14">
        <f t="shared" si="51"/>
        <v>15.86998087954111</v>
      </c>
      <c r="I159" s="14">
        <f t="shared" si="52"/>
        <v>16.181284954303642</v>
      </c>
      <c r="J159" s="14">
        <f t="shared" si="53"/>
        <v>9.5933116054980871</v>
      </c>
      <c r="K159" s="14">
        <f t="shared" si="54"/>
        <v>13.373489656161485</v>
      </c>
      <c r="L159" s="14">
        <f t="shared" si="55"/>
        <v>10.511057424270581</v>
      </c>
      <c r="M159" s="14">
        <f t="shared" si="55"/>
        <v>11.483775603575701</v>
      </c>
    </row>
    <row r="160" spans="1:13" ht="12" customHeight="1" x14ac:dyDescent="0.15">
      <c r="A160" s="47" t="s">
        <v>186</v>
      </c>
      <c r="B160" s="33">
        <v>8.3699999999999992</v>
      </c>
      <c r="C160" s="33">
        <v>8.9</v>
      </c>
      <c r="D160" s="33">
        <v>44.360000000000007</v>
      </c>
      <c r="E160" s="33">
        <v>35.51</v>
      </c>
      <c r="F160" s="33">
        <v>29.96</v>
      </c>
      <c r="G160" s="73">
        <v>2.78</v>
      </c>
      <c r="H160" s="14">
        <f t="shared" si="51"/>
        <v>2.9097861985051274</v>
      </c>
      <c r="I160" s="14">
        <f t="shared" si="52"/>
        <v>3.0350566089210202</v>
      </c>
      <c r="J160" s="14">
        <f t="shared" si="53"/>
        <v>15.714893014028627</v>
      </c>
      <c r="K160" s="14">
        <f t="shared" si="54"/>
        <v>12.731705568104406</v>
      </c>
      <c r="L160" s="14">
        <f t="shared" si="55"/>
        <v>11.135476677197545</v>
      </c>
      <c r="M160" s="14">
        <f t="shared" si="55"/>
        <v>0.97839093404659661</v>
      </c>
    </row>
    <row r="161" spans="1:13" ht="12" customHeight="1" x14ac:dyDescent="0.15">
      <c r="A161" s="47" t="s">
        <v>187</v>
      </c>
      <c r="B161" s="33">
        <v>34.81</v>
      </c>
      <c r="C161" s="33">
        <v>33.92</v>
      </c>
      <c r="D161" s="33">
        <v>31.88</v>
      </c>
      <c r="E161" s="33">
        <v>28</v>
      </c>
      <c r="F161" s="33">
        <v>31.689999999999998</v>
      </c>
      <c r="G161" s="73">
        <v>20.27</v>
      </c>
      <c r="H161" s="14">
        <f t="shared" si="51"/>
        <v>12.101512254475926</v>
      </c>
      <c r="I161" s="14">
        <f t="shared" si="52"/>
        <v>11.567316873550675</v>
      </c>
      <c r="J161" s="14">
        <f t="shared" si="53"/>
        <v>11.293750885645458</v>
      </c>
      <c r="K161" s="14">
        <f t="shared" si="54"/>
        <v>10.039080707038114</v>
      </c>
      <c r="L161" s="14">
        <f t="shared" si="55"/>
        <v>11.778479836461621</v>
      </c>
      <c r="M161" s="14">
        <f t="shared" si="55"/>
        <v>7.1338072781023438</v>
      </c>
    </row>
    <row r="162" spans="1:13" ht="12" customHeight="1" x14ac:dyDescent="0.15">
      <c r="A162" s="47" t="s">
        <v>188</v>
      </c>
      <c r="B162" s="33">
        <v>28.29</v>
      </c>
      <c r="C162" s="33">
        <v>12.79</v>
      </c>
      <c r="D162" s="33">
        <v>4.1399999999999997</v>
      </c>
      <c r="E162" s="33">
        <v>11.01</v>
      </c>
      <c r="F162" s="33">
        <v>12.08</v>
      </c>
      <c r="G162" s="73">
        <v>19.14</v>
      </c>
      <c r="H162" s="14">
        <f t="shared" si="51"/>
        <v>9.8348687641230672</v>
      </c>
      <c r="I162" s="14">
        <f t="shared" si="52"/>
        <v>4.361615059337062</v>
      </c>
      <c r="J162" s="14">
        <f t="shared" si="53"/>
        <v>1.466628879127108</v>
      </c>
      <c r="K162" s="14">
        <f t="shared" si="54"/>
        <v>3.9475099494460584</v>
      </c>
      <c r="L162" s="14">
        <f t="shared" si="55"/>
        <v>4.489871771046273</v>
      </c>
      <c r="M162" s="14">
        <f t="shared" si="55"/>
        <v>6.7361159991553468</v>
      </c>
    </row>
    <row r="163" spans="1:13" ht="12" customHeight="1" x14ac:dyDescent="0.15">
      <c r="A163" s="47" t="s">
        <v>189</v>
      </c>
      <c r="B163" s="33">
        <v>23.52</v>
      </c>
      <c r="C163" s="33">
        <v>9.5599999999999987</v>
      </c>
      <c r="D163" s="33">
        <v>18.099999999999998</v>
      </c>
      <c r="E163" s="33">
        <v>25.060000000000002</v>
      </c>
      <c r="F163" s="33">
        <v>31.42</v>
      </c>
      <c r="G163" s="73">
        <v>34.9</v>
      </c>
      <c r="H163" s="14">
        <f t="shared" si="51"/>
        <v>8.1766035112115425</v>
      </c>
      <c r="I163" s="14">
        <f t="shared" si="52"/>
        <v>3.2601282226162862</v>
      </c>
      <c r="J163" s="14">
        <f t="shared" si="53"/>
        <v>6.4120731188890456</v>
      </c>
      <c r="K163" s="14">
        <f t="shared" si="54"/>
        <v>8.9849772327991122</v>
      </c>
      <c r="L163" s="14">
        <f t="shared" si="55"/>
        <v>11.678126742241217</v>
      </c>
      <c r="M163" s="14">
        <f t="shared" si="55"/>
        <v>12.282677553318786</v>
      </c>
    </row>
    <row r="164" spans="1:13" ht="12" customHeight="1" x14ac:dyDescent="0.15">
      <c r="A164" s="47" t="s">
        <v>190</v>
      </c>
      <c r="B164" s="33">
        <v>72.509999999999991</v>
      </c>
      <c r="C164" s="33">
        <v>99.76</v>
      </c>
      <c r="D164" s="33">
        <v>77.37</v>
      </c>
      <c r="E164" s="33">
        <v>71.16</v>
      </c>
      <c r="F164" s="33">
        <v>73.849999999999994</v>
      </c>
      <c r="G164" s="73">
        <v>94.85</v>
      </c>
      <c r="H164" s="14">
        <f t="shared" si="51"/>
        <v>25.207717712497825</v>
      </c>
      <c r="I164" s="14">
        <f t="shared" si="52"/>
        <v>34.019915427636064</v>
      </c>
      <c r="J164" s="14">
        <f t="shared" si="53"/>
        <v>27.408955646875448</v>
      </c>
      <c r="K164" s="14">
        <f t="shared" si="54"/>
        <v>25.513606539744003</v>
      </c>
      <c r="L164" s="14">
        <f t="shared" si="55"/>
        <v>27.448429659914503</v>
      </c>
      <c r="M164" s="14">
        <f t="shared" si="55"/>
        <v>33.381431688604209</v>
      </c>
    </row>
    <row r="165" spans="1:13" ht="12" customHeight="1" x14ac:dyDescent="0.15">
      <c r="A165" s="47" t="s">
        <v>191</v>
      </c>
      <c r="B165" s="33">
        <v>17.36</v>
      </c>
      <c r="C165" s="33">
        <v>18.25</v>
      </c>
      <c r="D165" s="33">
        <v>17.36</v>
      </c>
      <c r="E165" s="33">
        <v>15.36</v>
      </c>
      <c r="F165" s="33">
        <v>11.86</v>
      </c>
      <c r="G165" s="73">
        <v>16.36</v>
      </c>
      <c r="H165" s="57">
        <f t="shared" si="51"/>
        <v>6.0351121154180429</v>
      </c>
      <c r="I165" s="57">
        <f t="shared" si="52"/>
        <v>6.2235711362706319</v>
      </c>
      <c r="J165" s="57">
        <f t="shared" si="53"/>
        <v>6.1499220631996598</v>
      </c>
      <c r="K165" s="57">
        <f t="shared" si="54"/>
        <v>5.5071528450037643</v>
      </c>
      <c r="L165" s="57">
        <f t="shared" si="55"/>
        <v>4.4081025831629796</v>
      </c>
      <c r="M165" s="57">
        <f t="shared" si="55"/>
        <v>5.7577250651087493</v>
      </c>
    </row>
    <row r="166" spans="1:13" ht="12" customHeight="1" x14ac:dyDescent="0.15">
      <c r="A166" s="48" t="s">
        <v>59</v>
      </c>
      <c r="B166" s="66"/>
      <c r="C166" s="66"/>
      <c r="D166" s="66"/>
      <c r="E166" s="66"/>
      <c r="F166" s="66"/>
      <c r="G166" s="67"/>
      <c r="H166" s="5"/>
      <c r="I166" s="5"/>
      <c r="J166" s="5"/>
      <c r="K166" s="5"/>
      <c r="L166" s="5"/>
      <c r="M166" s="13"/>
    </row>
    <row r="167" spans="1:13" ht="12" customHeight="1" x14ac:dyDescent="0.15">
      <c r="A167" s="47" t="s">
        <v>192</v>
      </c>
      <c r="B167" s="32"/>
      <c r="C167" s="32"/>
      <c r="D167" s="32"/>
      <c r="E167" s="32"/>
      <c r="F167" s="32"/>
      <c r="G167" s="73"/>
      <c r="H167" s="69"/>
      <c r="I167" s="69"/>
      <c r="J167" s="69"/>
      <c r="K167" s="69"/>
      <c r="L167" s="70"/>
      <c r="M167" s="69" t="str">
        <f>IFERROR(G167/SUM(G$167:G$176)*100,"")</f>
        <v/>
      </c>
    </row>
    <row r="168" spans="1:13" ht="12" customHeight="1" x14ac:dyDescent="0.15">
      <c r="A168" s="47" t="s">
        <v>181</v>
      </c>
      <c r="B168" s="32"/>
      <c r="C168" s="32"/>
      <c r="D168" s="32"/>
      <c r="E168" s="32"/>
      <c r="F168" s="32"/>
      <c r="G168" s="73"/>
      <c r="H168" s="14"/>
      <c r="I168" s="14"/>
      <c r="J168" s="14"/>
      <c r="K168" s="14"/>
      <c r="L168" s="31"/>
      <c r="M168" s="69" t="str">
        <f t="shared" ref="M168:M176" si="56">IFERROR(G168/SUM(G$167:G$176)*100,"")</f>
        <v/>
      </c>
    </row>
    <row r="169" spans="1:13" ht="12" customHeight="1" x14ac:dyDescent="0.15">
      <c r="A169" s="47" t="s">
        <v>182</v>
      </c>
      <c r="B169" s="32"/>
      <c r="C169" s="32"/>
      <c r="D169" s="32"/>
      <c r="E169" s="32"/>
      <c r="F169" s="32"/>
      <c r="G169" s="73"/>
      <c r="H169" s="14"/>
      <c r="I169" s="14"/>
      <c r="J169" s="14"/>
      <c r="K169" s="14"/>
      <c r="L169" s="31"/>
      <c r="M169" s="69" t="str">
        <f t="shared" si="56"/>
        <v/>
      </c>
    </row>
    <row r="170" spans="1:13" ht="12" customHeight="1" x14ac:dyDescent="0.15">
      <c r="A170" s="47" t="s">
        <v>183</v>
      </c>
      <c r="B170" s="32"/>
      <c r="C170" s="32"/>
      <c r="D170" s="32"/>
      <c r="E170" s="32"/>
      <c r="F170" s="32"/>
      <c r="G170" s="73"/>
      <c r="H170" s="14"/>
      <c r="I170" s="14"/>
      <c r="J170" s="14"/>
      <c r="K170" s="14"/>
      <c r="L170" s="31"/>
      <c r="M170" s="69" t="str">
        <f t="shared" si="56"/>
        <v/>
      </c>
    </row>
    <row r="171" spans="1:13" ht="12" customHeight="1" x14ac:dyDescent="0.15">
      <c r="A171" s="47" t="s">
        <v>185</v>
      </c>
      <c r="B171" s="32"/>
      <c r="C171" s="32"/>
      <c r="D171" s="32"/>
      <c r="E171" s="32"/>
      <c r="F171" s="32"/>
      <c r="G171" s="73"/>
      <c r="H171" s="14"/>
      <c r="I171" s="14"/>
      <c r="J171" s="14"/>
      <c r="K171" s="14"/>
      <c r="L171" s="31"/>
      <c r="M171" s="69" t="str">
        <f t="shared" si="56"/>
        <v/>
      </c>
    </row>
    <row r="172" spans="1:13" ht="12" customHeight="1" x14ac:dyDescent="0.15">
      <c r="A172" s="47" t="s">
        <v>186</v>
      </c>
      <c r="B172" s="32"/>
      <c r="C172" s="32"/>
      <c r="D172" s="32"/>
      <c r="E172" s="32"/>
      <c r="F172" s="32"/>
      <c r="G172" s="73"/>
      <c r="H172" s="14"/>
      <c r="I172" s="14"/>
      <c r="J172" s="14"/>
      <c r="K172" s="14"/>
      <c r="L172" s="31"/>
      <c r="M172" s="69" t="str">
        <f t="shared" si="56"/>
        <v/>
      </c>
    </row>
    <row r="173" spans="1:13" ht="12" customHeight="1" x14ac:dyDescent="0.15">
      <c r="A173" s="47" t="s">
        <v>187</v>
      </c>
      <c r="B173" s="32"/>
      <c r="C173" s="32"/>
      <c r="D173" s="32"/>
      <c r="E173" s="32"/>
      <c r="F173" s="32"/>
      <c r="G173" s="73"/>
      <c r="H173" s="14"/>
      <c r="I173" s="14"/>
      <c r="J173" s="14"/>
      <c r="K173" s="14"/>
      <c r="L173" s="31"/>
      <c r="M173" s="69" t="str">
        <f t="shared" si="56"/>
        <v/>
      </c>
    </row>
    <row r="174" spans="1:13" ht="12" customHeight="1" x14ac:dyDescent="0.15">
      <c r="A174" s="47" t="s">
        <v>189</v>
      </c>
      <c r="B174" s="32"/>
      <c r="C174" s="32"/>
      <c r="D174" s="32"/>
      <c r="E174" s="32"/>
      <c r="F174" s="32"/>
      <c r="G174" s="73"/>
      <c r="H174" s="14"/>
      <c r="I174" s="14"/>
      <c r="J174" s="14"/>
      <c r="K174" s="14"/>
      <c r="L174" s="31"/>
      <c r="M174" s="69" t="str">
        <f t="shared" si="56"/>
        <v/>
      </c>
    </row>
    <row r="175" spans="1:13" ht="12" customHeight="1" x14ac:dyDescent="0.15">
      <c r="A175" s="47" t="s">
        <v>190</v>
      </c>
      <c r="B175" s="32"/>
      <c r="C175" s="32"/>
      <c r="D175" s="32"/>
      <c r="E175" s="32"/>
      <c r="F175" s="32"/>
      <c r="G175" s="73"/>
      <c r="H175" s="14"/>
      <c r="I175" s="14"/>
      <c r="J175" s="14"/>
      <c r="K175" s="14"/>
      <c r="L175" s="31"/>
      <c r="M175" s="69" t="str">
        <f t="shared" si="56"/>
        <v/>
      </c>
    </row>
    <row r="176" spans="1:13" ht="12" customHeight="1" x14ac:dyDescent="0.15">
      <c r="A176" s="47" t="s">
        <v>191</v>
      </c>
      <c r="B176" s="32"/>
      <c r="C176" s="32"/>
      <c r="D176" s="32"/>
      <c r="E176" s="32"/>
      <c r="F176" s="32"/>
      <c r="G176" s="73"/>
      <c r="H176" s="14"/>
      <c r="I176" s="14"/>
      <c r="J176" s="14"/>
      <c r="K176" s="14"/>
      <c r="L176" s="31"/>
      <c r="M176" s="69" t="str">
        <f t="shared" si="56"/>
        <v/>
      </c>
    </row>
    <row r="177" spans="1:13" s="6" customFormat="1" x14ac:dyDescent="0.15"/>
    <row r="178" spans="1:13" ht="12" customHeight="1" x14ac:dyDescent="0.15">
      <c r="A178" s="6"/>
      <c r="B178" s="168" t="s">
        <v>199</v>
      </c>
      <c r="C178" s="169"/>
      <c r="D178" s="169"/>
      <c r="E178" s="169"/>
      <c r="F178" s="169"/>
      <c r="G178" s="170"/>
      <c r="H178" s="168" t="s">
        <v>179</v>
      </c>
      <c r="I178" s="169"/>
      <c r="J178" s="169"/>
      <c r="K178" s="169"/>
      <c r="L178" s="169"/>
      <c r="M178" s="170"/>
    </row>
    <row r="179" spans="1:13" ht="12" customHeight="1" x14ac:dyDescent="0.15">
      <c r="A179" s="6"/>
      <c r="B179" s="40" t="s">
        <v>180</v>
      </c>
      <c r="C179" s="40" t="s">
        <v>33</v>
      </c>
      <c r="D179" s="40" t="s">
        <v>34</v>
      </c>
      <c r="E179" s="40" t="s">
        <v>35</v>
      </c>
      <c r="F179" s="40" t="s">
        <v>36</v>
      </c>
      <c r="G179" s="40" t="s">
        <v>37</v>
      </c>
      <c r="H179" s="40" t="s">
        <v>180</v>
      </c>
      <c r="I179" s="40" t="s">
        <v>33</v>
      </c>
      <c r="J179" s="40" t="s">
        <v>34</v>
      </c>
      <c r="K179" s="40" t="s">
        <v>35</v>
      </c>
      <c r="L179" s="40" t="s">
        <v>36</v>
      </c>
      <c r="M179" s="40" t="s">
        <v>37</v>
      </c>
    </row>
    <row r="180" spans="1:13" ht="12" customHeight="1" x14ac:dyDescent="0.15">
      <c r="A180" s="48" t="s">
        <v>53</v>
      </c>
      <c r="B180" s="66"/>
      <c r="C180" s="66"/>
      <c r="D180" s="66"/>
      <c r="E180" s="66"/>
      <c r="F180" s="66"/>
      <c r="G180" s="67"/>
      <c r="H180" s="5"/>
      <c r="I180" s="5"/>
      <c r="J180" s="5"/>
      <c r="K180" s="5"/>
      <c r="L180" s="5"/>
      <c r="M180" s="13"/>
    </row>
    <row r="181" spans="1:13" ht="12" customHeight="1" x14ac:dyDescent="0.15">
      <c r="A181" s="47" t="s">
        <v>182</v>
      </c>
      <c r="B181" s="32"/>
      <c r="C181" s="32"/>
      <c r="D181" s="32"/>
      <c r="E181" s="32"/>
      <c r="F181" s="32"/>
      <c r="G181" s="73"/>
      <c r="H181" s="69"/>
      <c r="I181" s="69"/>
      <c r="J181" s="69"/>
      <c r="K181" s="69"/>
      <c r="L181" s="70"/>
      <c r="M181" s="69" t="str">
        <f>IFERROR(G181/SUM(G$181:G$188)*100,"")</f>
        <v/>
      </c>
    </row>
    <row r="182" spans="1:13" ht="12" customHeight="1" x14ac:dyDescent="0.15">
      <c r="A182" s="47" t="s">
        <v>185</v>
      </c>
      <c r="B182" s="32"/>
      <c r="C182" s="32"/>
      <c r="D182" s="32"/>
      <c r="E182" s="32"/>
      <c r="F182" s="32"/>
      <c r="G182" s="73"/>
      <c r="H182" s="14"/>
      <c r="I182" s="14"/>
      <c r="J182" s="14"/>
      <c r="K182" s="14"/>
      <c r="L182" s="31"/>
      <c r="M182" s="69" t="str">
        <f t="shared" ref="M182:M188" si="57">IFERROR(G182/SUM(G$181:G$188)*100,"")</f>
        <v/>
      </c>
    </row>
    <row r="183" spans="1:13" ht="12" customHeight="1" x14ac:dyDescent="0.15">
      <c r="A183" s="47" t="s">
        <v>186</v>
      </c>
      <c r="B183" s="32"/>
      <c r="C183" s="32"/>
      <c r="D183" s="32"/>
      <c r="E183" s="33">
        <v>1.1499999999999999</v>
      </c>
      <c r="F183" s="32"/>
      <c r="G183" s="73"/>
      <c r="H183" s="14"/>
      <c r="I183" s="14"/>
      <c r="J183" s="14">
        <f>E183/SUM($E$181:$E$188)*100</f>
        <v>100</v>
      </c>
      <c r="K183" s="14"/>
      <c r="L183" s="31"/>
      <c r="M183" s="69" t="str">
        <f t="shared" si="57"/>
        <v/>
      </c>
    </row>
    <row r="184" spans="1:13" ht="12" customHeight="1" x14ac:dyDescent="0.15">
      <c r="A184" s="47" t="s">
        <v>187</v>
      </c>
      <c r="B184" s="32"/>
      <c r="C184" s="32"/>
      <c r="D184" s="32"/>
      <c r="E184" s="32"/>
      <c r="F184" s="32"/>
      <c r="G184" s="73"/>
      <c r="H184" s="14"/>
      <c r="I184" s="14"/>
      <c r="J184" s="14"/>
      <c r="K184" s="14"/>
      <c r="L184" s="31"/>
      <c r="M184" s="69" t="str">
        <f t="shared" si="57"/>
        <v/>
      </c>
    </row>
    <row r="185" spans="1:13" ht="12" customHeight="1" x14ac:dyDescent="0.15">
      <c r="A185" s="47" t="s">
        <v>188</v>
      </c>
      <c r="B185" s="32"/>
      <c r="C185" s="32"/>
      <c r="D185" s="32"/>
      <c r="E185" s="32"/>
      <c r="F185" s="32"/>
      <c r="G185" s="73"/>
      <c r="H185" s="14"/>
      <c r="I185" s="14"/>
      <c r="J185" s="14"/>
      <c r="K185" s="14"/>
      <c r="L185" s="31"/>
      <c r="M185" s="69" t="str">
        <f t="shared" si="57"/>
        <v/>
      </c>
    </row>
    <row r="186" spans="1:13" ht="12" customHeight="1" x14ac:dyDescent="0.15">
      <c r="A186" s="47" t="s">
        <v>189</v>
      </c>
      <c r="B186" s="32"/>
      <c r="C186" s="32"/>
      <c r="D186" s="32"/>
      <c r="E186" s="32"/>
      <c r="F186" s="32"/>
      <c r="G186" s="73"/>
      <c r="H186" s="14"/>
      <c r="I186" s="14"/>
      <c r="J186" s="14"/>
      <c r="K186" s="14"/>
      <c r="L186" s="31"/>
      <c r="M186" s="69" t="str">
        <f t="shared" si="57"/>
        <v/>
      </c>
    </row>
    <row r="187" spans="1:13" ht="12" customHeight="1" x14ac:dyDescent="0.15">
      <c r="A187" s="47" t="s">
        <v>190</v>
      </c>
      <c r="B187" s="32"/>
      <c r="C187" s="32"/>
      <c r="D187" s="32"/>
      <c r="E187" s="32"/>
      <c r="F187" s="32"/>
      <c r="G187" s="73"/>
      <c r="H187" s="14"/>
      <c r="I187" s="14"/>
      <c r="J187" s="14"/>
      <c r="K187" s="14"/>
      <c r="L187" s="31"/>
      <c r="M187" s="69" t="str">
        <f t="shared" si="57"/>
        <v/>
      </c>
    </row>
    <row r="188" spans="1:13" ht="12" customHeight="1" x14ac:dyDescent="0.15">
      <c r="A188" s="47" t="s">
        <v>191</v>
      </c>
      <c r="B188" s="32"/>
      <c r="C188" s="32"/>
      <c r="D188" s="32"/>
      <c r="E188" s="32"/>
      <c r="F188" s="32"/>
      <c r="G188" s="73"/>
      <c r="H188" s="57"/>
      <c r="I188" s="57"/>
      <c r="J188" s="57"/>
      <c r="K188" s="57"/>
      <c r="L188" s="68"/>
      <c r="M188" s="69" t="str">
        <f t="shared" si="57"/>
        <v/>
      </c>
    </row>
    <row r="189" spans="1:13" ht="12" customHeight="1" x14ac:dyDescent="0.15">
      <c r="A189" s="48" t="s">
        <v>54</v>
      </c>
      <c r="B189" s="66"/>
      <c r="C189" s="66"/>
      <c r="D189" s="66"/>
      <c r="E189" s="66"/>
      <c r="F189" s="66"/>
      <c r="G189" s="67"/>
      <c r="H189" s="5"/>
      <c r="I189" s="5"/>
      <c r="J189" s="5"/>
      <c r="K189" s="5"/>
      <c r="L189" s="5"/>
      <c r="M189" s="13"/>
    </row>
    <row r="190" spans="1:13" ht="12" customHeight="1" x14ac:dyDescent="0.15">
      <c r="A190" s="47" t="s">
        <v>182</v>
      </c>
      <c r="B190" s="32"/>
      <c r="C190" s="32"/>
      <c r="D190" s="32"/>
      <c r="E190" s="32"/>
      <c r="F190" s="32"/>
      <c r="G190" s="73"/>
      <c r="H190" s="69"/>
      <c r="I190" s="69"/>
      <c r="J190" s="69"/>
      <c r="K190" s="69"/>
      <c r="L190" s="70"/>
      <c r="M190" s="69" t="str">
        <f>IFERROR(G190/SUM(G$190:G$197)*100,"")</f>
        <v/>
      </c>
    </row>
    <row r="191" spans="1:13" ht="12" customHeight="1" x14ac:dyDescent="0.15">
      <c r="A191" s="47" t="s">
        <v>183</v>
      </c>
      <c r="B191" s="32"/>
      <c r="C191" s="32"/>
      <c r="D191" s="32"/>
      <c r="E191" s="32"/>
      <c r="F191" s="32"/>
      <c r="G191" s="73"/>
      <c r="H191" s="14"/>
      <c r="I191" s="14"/>
      <c r="J191" s="14"/>
      <c r="K191" s="14"/>
      <c r="L191" s="31"/>
      <c r="M191" s="69" t="str">
        <f t="shared" ref="M191:M196" si="58">IFERROR(G191/SUM(G$190:G$197)*100,"")</f>
        <v/>
      </c>
    </row>
    <row r="192" spans="1:13" ht="12" customHeight="1" x14ac:dyDescent="0.15">
      <c r="A192" s="47" t="s">
        <v>185</v>
      </c>
      <c r="B192" s="32"/>
      <c r="C192" s="32"/>
      <c r="D192" s="32"/>
      <c r="E192" s="32"/>
      <c r="F192" s="32"/>
      <c r="G192" s="73"/>
      <c r="H192" s="14"/>
      <c r="I192" s="14"/>
      <c r="J192" s="14"/>
      <c r="K192" s="14"/>
      <c r="L192" s="31"/>
      <c r="M192" s="69" t="str">
        <f t="shared" si="58"/>
        <v/>
      </c>
    </row>
    <row r="193" spans="1:13" ht="12" customHeight="1" x14ac:dyDescent="0.15">
      <c r="A193" s="47" t="s">
        <v>186</v>
      </c>
      <c r="B193" s="32"/>
      <c r="C193" s="32"/>
      <c r="D193" s="32"/>
      <c r="E193" s="32"/>
      <c r="F193" s="32"/>
      <c r="G193" s="73"/>
      <c r="H193" s="14"/>
      <c r="I193" s="14"/>
      <c r="J193" s="14"/>
      <c r="K193" s="14"/>
      <c r="L193" s="31"/>
      <c r="M193" s="69" t="str">
        <f t="shared" si="58"/>
        <v/>
      </c>
    </row>
    <row r="194" spans="1:13" ht="12" customHeight="1" x14ac:dyDescent="0.15">
      <c r="A194" s="47" t="s">
        <v>187</v>
      </c>
      <c r="B194" s="32"/>
      <c r="C194" s="32"/>
      <c r="D194" s="32"/>
      <c r="E194" s="32"/>
      <c r="F194" s="32"/>
      <c r="G194" s="73"/>
      <c r="H194" s="14"/>
      <c r="I194" s="14"/>
      <c r="J194" s="14"/>
      <c r="K194" s="14"/>
      <c r="L194" s="31"/>
      <c r="M194" s="69" t="str">
        <f t="shared" si="58"/>
        <v/>
      </c>
    </row>
    <row r="195" spans="1:13" ht="12" customHeight="1" x14ac:dyDescent="0.15">
      <c r="A195" s="47" t="s">
        <v>188</v>
      </c>
      <c r="B195" s="32"/>
      <c r="C195" s="32"/>
      <c r="D195" s="32"/>
      <c r="E195" s="32"/>
      <c r="F195" s="32"/>
      <c r="G195" s="73"/>
      <c r="H195" s="14"/>
      <c r="I195" s="14"/>
      <c r="J195" s="14"/>
      <c r="K195" s="14"/>
      <c r="L195" s="31"/>
      <c r="M195" s="69" t="str">
        <f t="shared" si="58"/>
        <v/>
      </c>
    </row>
    <row r="196" spans="1:13" ht="12" customHeight="1" x14ac:dyDescent="0.15">
      <c r="A196" s="47" t="s">
        <v>189</v>
      </c>
      <c r="B196" s="32"/>
      <c r="C196" s="32"/>
      <c r="D196" s="32"/>
      <c r="E196" s="32"/>
      <c r="F196" s="32"/>
      <c r="G196" s="73"/>
      <c r="H196" s="14"/>
      <c r="I196" s="14"/>
      <c r="J196" s="14"/>
      <c r="K196" s="14"/>
      <c r="L196" s="31"/>
      <c r="M196" s="69" t="str">
        <f t="shared" si="58"/>
        <v/>
      </c>
    </row>
    <row r="197" spans="1:13" ht="12" customHeight="1" x14ac:dyDescent="0.15">
      <c r="A197" s="47" t="s">
        <v>190</v>
      </c>
      <c r="B197" s="32"/>
      <c r="C197" s="32"/>
      <c r="D197" s="32"/>
      <c r="E197" s="32"/>
      <c r="F197" s="32"/>
      <c r="G197" s="73"/>
      <c r="H197" s="57"/>
      <c r="I197" s="57"/>
      <c r="J197" s="57"/>
      <c r="K197" s="57"/>
      <c r="L197" s="68"/>
      <c r="M197" s="69" t="str">
        <f>IFERROR(G197/SUM(G$190:G$197)*100,"")</f>
        <v/>
      </c>
    </row>
    <row r="198" spans="1:13" ht="12" customHeight="1" x14ac:dyDescent="0.15">
      <c r="A198" s="48" t="s">
        <v>57</v>
      </c>
      <c r="B198" s="66"/>
      <c r="C198" s="66"/>
      <c r="D198" s="66"/>
      <c r="E198" s="66"/>
      <c r="F198" s="66"/>
      <c r="G198" s="67"/>
      <c r="H198" s="5"/>
      <c r="I198" s="5"/>
      <c r="J198" s="5"/>
      <c r="K198" s="5"/>
      <c r="L198" s="5"/>
      <c r="M198" s="13"/>
    </row>
    <row r="199" spans="1:13" ht="12" customHeight="1" x14ac:dyDescent="0.15">
      <c r="A199" s="47" t="s">
        <v>182</v>
      </c>
      <c r="B199" s="32"/>
      <c r="C199" s="32"/>
      <c r="D199" s="32"/>
      <c r="E199" s="32"/>
      <c r="F199" s="32"/>
      <c r="G199" s="73"/>
      <c r="H199" s="69"/>
      <c r="I199" s="69"/>
      <c r="J199" s="69"/>
      <c r="K199" s="69"/>
      <c r="L199" s="70"/>
      <c r="M199" s="69" t="str">
        <f>IFERROR(G199/SUM(G$199:G$206)*100,"")</f>
        <v/>
      </c>
    </row>
    <row r="200" spans="1:13" ht="12" customHeight="1" x14ac:dyDescent="0.15">
      <c r="A200" s="47" t="s">
        <v>185</v>
      </c>
      <c r="B200" s="32"/>
      <c r="C200" s="32"/>
      <c r="D200" s="32"/>
      <c r="E200" s="32"/>
      <c r="F200" s="32"/>
      <c r="G200" s="73"/>
      <c r="H200" s="14"/>
      <c r="I200" s="14"/>
      <c r="J200" s="14"/>
      <c r="K200" s="14"/>
      <c r="L200" s="31"/>
      <c r="M200" s="69" t="str">
        <f t="shared" ref="M200:M205" si="59">IFERROR(G200/SUM(G$199:G$206)*100,"")</f>
        <v/>
      </c>
    </row>
    <row r="201" spans="1:13" ht="12" customHeight="1" x14ac:dyDescent="0.15">
      <c r="A201" s="47" t="s">
        <v>186</v>
      </c>
      <c r="B201" s="32"/>
      <c r="C201" s="32"/>
      <c r="D201" s="32"/>
      <c r="E201" s="32"/>
      <c r="F201" s="32"/>
      <c r="G201" s="73"/>
      <c r="H201" s="14"/>
      <c r="I201" s="14"/>
      <c r="J201" s="14"/>
      <c r="K201" s="14"/>
      <c r="L201" s="31"/>
      <c r="M201" s="69" t="str">
        <f t="shared" si="59"/>
        <v/>
      </c>
    </row>
    <row r="202" spans="1:13" ht="12" customHeight="1" x14ac:dyDescent="0.15">
      <c r="A202" s="47" t="s">
        <v>187</v>
      </c>
      <c r="B202" s="32"/>
      <c r="C202" s="32"/>
      <c r="D202" s="32"/>
      <c r="E202" s="32"/>
      <c r="F202" s="32"/>
      <c r="G202" s="73"/>
      <c r="H202" s="14"/>
      <c r="I202" s="14"/>
      <c r="J202" s="14"/>
      <c r="K202" s="14"/>
      <c r="L202" s="31"/>
      <c r="M202" s="69" t="str">
        <f t="shared" si="59"/>
        <v/>
      </c>
    </row>
    <row r="203" spans="1:13" ht="12" customHeight="1" x14ac:dyDescent="0.15">
      <c r="A203" s="47" t="s">
        <v>188</v>
      </c>
      <c r="B203" s="32"/>
      <c r="C203" s="32"/>
      <c r="D203" s="32"/>
      <c r="E203" s="32"/>
      <c r="F203" s="32"/>
      <c r="G203" s="73"/>
      <c r="H203" s="14"/>
      <c r="I203" s="14"/>
      <c r="J203" s="14"/>
      <c r="K203" s="14"/>
      <c r="L203" s="31"/>
      <c r="M203" s="69" t="str">
        <f t="shared" si="59"/>
        <v/>
      </c>
    </row>
    <row r="204" spans="1:13" ht="12" customHeight="1" x14ac:dyDescent="0.15">
      <c r="A204" s="47" t="s">
        <v>189</v>
      </c>
      <c r="B204" s="32"/>
      <c r="C204" s="32"/>
      <c r="D204" s="32"/>
      <c r="E204" s="32"/>
      <c r="F204" s="32"/>
      <c r="G204" s="73"/>
      <c r="H204" s="14"/>
      <c r="I204" s="14"/>
      <c r="J204" s="14"/>
      <c r="K204" s="14"/>
      <c r="L204" s="31"/>
      <c r="M204" s="69" t="str">
        <f t="shared" si="59"/>
        <v/>
      </c>
    </row>
    <row r="205" spans="1:13" ht="12" customHeight="1" x14ac:dyDescent="0.15">
      <c r="A205" s="47" t="s">
        <v>190</v>
      </c>
      <c r="B205" s="32"/>
      <c r="C205" s="32"/>
      <c r="D205" s="32"/>
      <c r="E205" s="32"/>
      <c r="F205" s="32"/>
      <c r="G205" s="73"/>
      <c r="H205" s="14"/>
      <c r="I205" s="14"/>
      <c r="J205" s="14"/>
      <c r="K205" s="14"/>
      <c r="L205" s="31"/>
      <c r="M205" s="69" t="str">
        <f t="shared" si="59"/>
        <v/>
      </c>
    </row>
    <row r="206" spans="1:13" ht="12" customHeight="1" x14ac:dyDescent="0.15">
      <c r="A206" s="47" t="s">
        <v>191</v>
      </c>
      <c r="B206" s="32"/>
      <c r="C206" s="32"/>
      <c r="D206" s="32"/>
      <c r="E206" s="32"/>
      <c r="F206" s="32"/>
      <c r="G206" s="73"/>
      <c r="H206" s="14"/>
      <c r="I206" s="14"/>
      <c r="J206" s="14"/>
      <c r="K206" s="14"/>
      <c r="L206" s="31"/>
      <c r="M206" s="69" t="str">
        <f>IFERROR(G206/SUM(G$199:G$206)*100,"")</f>
        <v/>
      </c>
    </row>
    <row r="207" spans="1:13" s="6" customFormat="1" x14ac:dyDescent="0.15"/>
    <row r="208" spans="1:13" ht="12" customHeight="1" x14ac:dyDescent="0.15">
      <c r="A208" s="6"/>
      <c r="B208" s="168" t="s">
        <v>199</v>
      </c>
      <c r="C208" s="169"/>
      <c r="D208" s="169"/>
      <c r="E208" s="169"/>
      <c r="F208" s="169"/>
      <c r="G208" s="170"/>
      <c r="H208" s="168" t="s">
        <v>179</v>
      </c>
      <c r="I208" s="169"/>
      <c r="J208" s="169"/>
      <c r="K208" s="169"/>
      <c r="L208" s="169"/>
      <c r="M208" s="170"/>
    </row>
    <row r="209" spans="1:13" ht="12" customHeight="1" x14ac:dyDescent="0.15">
      <c r="A209" s="6"/>
      <c r="B209" s="40" t="s">
        <v>180</v>
      </c>
      <c r="C209" s="40" t="s">
        <v>33</v>
      </c>
      <c r="D209" s="40" t="s">
        <v>34</v>
      </c>
      <c r="E209" s="40" t="s">
        <v>35</v>
      </c>
      <c r="F209" s="40" t="s">
        <v>36</v>
      </c>
      <c r="G209" s="40" t="s">
        <v>37</v>
      </c>
      <c r="H209" s="40" t="s">
        <v>180</v>
      </c>
      <c r="I209" s="40" t="s">
        <v>33</v>
      </c>
      <c r="J209" s="40" t="s">
        <v>34</v>
      </c>
      <c r="K209" s="40" t="s">
        <v>35</v>
      </c>
      <c r="L209" s="40" t="s">
        <v>36</v>
      </c>
      <c r="M209" s="40" t="s">
        <v>37</v>
      </c>
    </row>
    <row r="210" spans="1:13" ht="12" customHeight="1" x14ac:dyDescent="0.15">
      <c r="A210" s="48" t="s">
        <v>60</v>
      </c>
      <c r="B210" s="66"/>
      <c r="C210" s="66"/>
      <c r="D210" s="66"/>
      <c r="E210" s="66"/>
      <c r="F210" s="66"/>
      <c r="G210" s="67"/>
      <c r="H210" s="5"/>
      <c r="I210" s="5"/>
      <c r="J210" s="5"/>
      <c r="K210" s="5"/>
      <c r="L210" s="5"/>
      <c r="M210" s="13"/>
    </row>
    <row r="211" spans="1:13" ht="12" customHeight="1" x14ac:dyDescent="0.15">
      <c r="A211" s="47" t="s">
        <v>192</v>
      </c>
      <c r="B211" s="32"/>
      <c r="C211" s="32"/>
      <c r="D211" s="32"/>
      <c r="E211" s="32"/>
      <c r="F211" s="32"/>
      <c r="G211" s="73"/>
      <c r="H211" s="69"/>
      <c r="I211" s="69"/>
      <c r="J211" s="69"/>
      <c r="K211" s="69"/>
      <c r="L211" s="70"/>
      <c r="M211" s="69" t="str">
        <f>IFERROR(G211/SUM(G$211:G$220)*100,"")</f>
        <v/>
      </c>
    </row>
    <row r="212" spans="1:13" ht="12" customHeight="1" x14ac:dyDescent="0.15">
      <c r="A212" s="47" t="s">
        <v>181</v>
      </c>
      <c r="B212" s="32"/>
      <c r="C212" s="32"/>
      <c r="D212" s="32"/>
      <c r="E212" s="32"/>
      <c r="F212" s="32"/>
      <c r="G212" s="73"/>
      <c r="H212" s="14"/>
      <c r="I212" s="14"/>
      <c r="J212" s="14"/>
      <c r="K212" s="14"/>
      <c r="L212" s="31"/>
      <c r="M212" s="69" t="str">
        <f t="shared" ref="M212:M219" si="60">IFERROR(G212/SUM(G$211:G$220)*100,"")</f>
        <v/>
      </c>
    </row>
    <row r="213" spans="1:13" ht="12" customHeight="1" x14ac:dyDescent="0.15">
      <c r="A213" s="47" t="s">
        <v>182</v>
      </c>
      <c r="B213" s="32"/>
      <c r="C213" s="32"/>
      <c r="D213" s="32"/>
      <c r="E213" s="32"/>
      <c r="F213" s="32"/>
      <c r="G213" s="73"/>
      <c r="H213" s="14"/>
      <c r="I213" s="14"/>
      <c r="J213" s="14"/>
      <c r="K213" s="14"/>
      <c r="L213" s="31"/>
      <c r="M213" s="69" t="str">
        <f t="shared" si="60"/>
        <v/>
      </c>
    </row>
    <row r="214" spans="1:13" ht="12" customHeight="1" x14ac:dyDescent="0.15">
      <c r="A214" s="47" t="s">
        <v>185</v>
      </c>
      <c r="B214" s="32"/>
      <c r="C214" s="32"/>
      <c r="D214" s="32"/>
      <c r="E214" s="32"/>
      <c r="F214" s="32"/>
      <c r="G214" s="73"/>
      <c r="H214" s="14"/>
      <c r="I214" s="14"/>
      <c r="J214" s="14"/>
      <c r="K214" s="14"/>
      <c r="L214" s="31"/>
      <c r="M214" s="69" t="str">
        <f t="shared" si="60"/>
        <v/>
      </c>
    </row>
    <row r="215" spans="1:13" ht="12" customHeight="1" x14ac:dyDescent="0.15">
      <c r="A215" s="47" t="s">
        <v>186</v>
      </c>
      <c r="B215" s="32"/>
      <c r="C215" s="32"/>
      <c r="D215" s="32"/>
      <c r="E215" s="32"/>
      <c r="F215" s="32"/>
      <c r="G215" s="73"/>
      <c r="H215" s="14"/>
      <c r="I215" s="14"/>
      <c r="J215" s="14"/>
      <c r="K215" s="14"/>
      <c r="L215" s="31"/>
      <c r="M215" s="69" t="str">
        <f t="shared" si="60"/>
        <v/>
      </c>
    </row>
    <row r="216" spans="1:13" ht="12" customHeight="1" x14ac:dyDescent="0.15">
      <c r="A216" s="47" t="s">
        <v>187</v>
      </c>
      <c r="B216" s="32"/>
      <c r="C216" s="32"/>
      <c r="D216" s="32"/>
      <c r="E216" s="32"/>
      <c r="F216" s="32"/>
      <c r="G216" s="73"/>
      <c r="H216" s="14"/>
      <c r="I216" s="14"/>
      <c r="J216" s="14"/>
      <c r="K216" s="14"/>
      <c r="L216" s="31"/>
      <c r="M216" s="69" t="str">
        <f t="shared" si="60"/>
        <v/>
      </c>
    </row>
    <row r="217" spans="1:13" ht="12" customHeight="1" x14ac:dyDescent="0.15">
      <c r="A217" s="47" t="s">
        <v>188</v>
      </c>
      <c r="B217" s="32"/>
      <c r="C217" s="32"/>
      <c r="D217" s="32"/>
      <c r="E217" s="32"/>
      <c r="F217" s="32"/>
      <c r="G217" s="73"/>
      <c r="H217" s="14"/>
      <c r="I217" s="14"/>
      <c r="J217" s="14"/>
      <c r="K217" s="14"/>
      <c r="L217" s="31"/>
      <c r="M217" s="69" t="str">
        <f t="shared" si="60"/>
        <v/>
      </c>
    </row>
    <row r="218" spans="1:13" ht="12" customHeight="1" x14ac:dyDescent="0.15">
      <c r="A218" s="47" t="s">
        <v>189</v>
      </c>
      <c r="B218" s="32"/>
      <c r="C218" s="32"/>
      <c r="D218" s="32"/>
      <c r="E218" s="32"/>
      <c r="F218" s="32"/>
      <c r="G218" s="73"/>
      <c r="H218" s="14"/>
      <c r="I218" s="14"/>
      <c r="J218" s="14"/>
      <c r="K218" s="14"/>
      <c r="L218" s="31"/>
      <c r="M218" s="69" t="str">
        <f t="shared" si="60"/>
        <v/>
      </c>
    </row>
    <row r="219" spans="1:13" ht="12" customHeight="1" x14ac:dyDescent="0.15">
      <c r="A219" s="47" t="s">
        <v>190</v>
      </c>
      <c r="B219" s="32"/>
      <c r="C219" s="32"/>
      <c r="D219" s="32"/>
      <c r="E219" s="32"/>
      <c r="F219" s="32"/>
      <c r="G219" s="73"/>
      <c r="H219" s="14"/>
      <c r="I219" s="14"/>
      <c r="J219" s="14"/>
      <c r="K219" s="14"/>
      <c r="L219" s="31"/>
      <c r="M219" s="69" t="str">
        <f t="shared" si="60"/>
        <v/>
      </c>
    </row>
    <row r="220" spans="1:13" ht="12" customHeight="1" x14ac:dyDescent="0.15">
      <c r="A220" s="47" t="s">
        <v>191</v>
      </c>
      <c r="B220" s="32"/>
      <c r="C220" s="32"/>
      <c r="D220" s="32"/>
      <c r="E220" s="32"/>
      <c r="F220" s="32"/>
      <c r="G220" s="73"/>
      <c r="H220" s="57"/>
      <c r="I220" s="57"/>
      <c r="J220" s="57"/>
      <c r="K220" s="57"/>
      <c r="L220" s="68"/>
      <c r="M220" s="69" t="str">
        <f>IFERROR(G220/SUM(G$211:G$220)*100,"")</f>
        <v/>
      </c>
    </row>
    <row r="221" spans="1:13" ht="12" customHeight="1" x14ac:dyDescent="0.15">
      <c r="A221" s="48" t="s">
        <v>61</v>
      </c>
      <c r="B221" s="66"/>
      <c r="C221" s="66"/>
      <c r="D221" s="66"/>
      <c r="E221" s="66"/>
      <c r="F221" s="66"/>
      <c r="G221" s="67"/>
      <c r="H221" s="5"/>
      <c r="I221" s="5"/>
      <c r="J221" s="5"/>
      <c r="K221" s="5"/>
      <c r="L221" s="5"/>
      <c r="M221" s="13"/>
    </row>
    <row r="222" spans="1:13" ht="12" customHeight="1" x14ac:dyDescent="0.15">
      <c r="A222" s="47" t="s">
        <v>182</v>
      </c>
      <c r="B222" s="32"/>
      <c r="C222" s="32"/>
      <c r="D222" s="32"/>
      <c r="E222" s="32"/>
      <c r="F222" s="32"/>
      <c r="G222" s="73"/>
      <c r="H222" s="69"/>
      <c r="I222" s="69"/>
      <c r="J222" s="69"/>
      <c r="K222" s="69"/>
      <c r="L222" s="70"/>
      <c r="M222" s="69" t="str">
        <f>IFERROR(G222/SUM(G$222:G$230)*100,"")</f>
        <v/>
      </c>
    </row>
    <row r="223" spans="1:13" ht="12" customHeight="1" x14ac:dyDescent="0.15">
      <c r="A223" s="47" t="s">
        <v>184</v>
      </c>
      <c r="B223" s="32"/>
      <c r="C223" s="32"/>
      <c r="D223" s="32"/>
      <c r="E223" s="32"/>
      <c r="F223" s="32"/>
      <c r="G223" s="73"/>
      <c r="H223" s="14"/>
      <c r="I223" s="14"/>
      <c r="J223" s="14"/>
      <c r="K223" s="14"/>
      <c r="L223" s="31"/>
      <c r="M223" s="69" t="str">
        <f t="shared" ref="M223:M229" si="61">IFERROR(G223/SUM(G$222:G$230)*100,"")</f>
        <v/>
      </c>
    </row>
    <row r="224" spans="1:13" ht="12" customHeight="1" x14ac:dyDescent="0.15">
      <c r="A224" s="47" t="s">
        <v>185</v>
      </c>
      <c r="B224" s="32"/>
      <c r="C224" s="32"/>
      <c r="D224" s="32"/>
      <c r="E224" s="32"/>
      <c r="F224" s="32"/>
      <c r="G224" s="73"/>
      <c r="H224" s="14"/>
      <c r="I224" s="14"/>
      <c r="J224" s="14"/>
      <c r="K224" s="14"/>
      <c r="L224" s="31"/>
      <c r="M224" s="69" t="str">
        <f t="shared" si="61"/>
        <v/>
      </c>
    </row>
    <row r="225" spans="1:13" ht="12" customHeight="1" x14ac:dyDescent="0.15">
      <c r="A225" s="47" t="s">
        <v>186</v>
      </c>
      <c r="B225" s="32"/>
      <c r="C225" s="32"/>
      <c r="D225" s="32"/>
      <c r="E225" s="32"/>
      <c r="F225" s="32"/>
      <c r="G225" s="73"/>
      <c r="H225" s="14"/>
      <c r="I225" s="14"/>
      <c r="J225" s="14"/>
      <c r="K225" s="14"/>
      <c r="L225" s="31"/>
      <c r="M225" s="69" t="str">
        <f t="shared" si="61"/>
        <v/>
      </c>
    </row>
    <row r="226" spans="1:13" ht="12" customHeight="1" x14ac:dyDescent="0.15">
      <c r="A226" s="47" t="s">
        <v>187</v>
      </c>
      <c r="B226" s="32"/>
      <c r="C226" s="32"/>
      <c r="D226" s="32"/>
      <c r="E226" s="32"/>
      <c r="F226" s="32"/>
      <c r="G226" s="73"/>
      <c r="H226" s="14"/>
      <c r="I226" s="14"/>
      <c r="J226" s="14"/>
      <c r="K226" s="14"/>
      <c r="L226" s="31"/>
      <c r="M226" s="69" t="str">
        <f t="shared" si="61"/>
        <v/>
      </c>
    </row>
    <row r="227" spans="1:13" ht="12" customHeight="1" x14ac:dyDescent="0.15">
      <c r="A227" s="47" t="s">
        <v>188</v>
      </c>
      <c r="B227" s="32"/>
      <c r="C227" s="32"/>
      <c r="D227" s="32"/>
      <c r="E227" s="32"/>
      <c r="F227" s="32"/>
      <c r="G227" s="73"/>
      <c r="H227" s="14"/>
      <c r="I227" s="14"/>
      <c r="J227" s="14"/>
      <c r="K227" s="14"/>
      <c r="L227" s="31"/>
      <c r="M227" s="69" t="str">
        <f t="shared" si="61"/>
        <v/>
      </c>
    </row>
    <row r="228" spans="1:13" ht="12" customHeight="1" x14ac:dyDescent="0.15">
      <c r="A228" s="47" t="s">
        <v>189</v>
      </c>
      <c r="B228" s="32"/>
      <c r="C228" s="32"/>
      <c r="D228" s="32"/>
      <c r="E228" s="32"/>
      <c r="F228" s="32"/>
      <c r="G228" s="73"/>
      <c r="H228" s="14"/>
      <c r="I228" s="14"/>
      <c r="J228" s="14"/>
      <c r="K228" s="14"/>
      <c r="L228" s="31"/>
      <c r="M228" s="69" t="str">
        <f t="shared" si="61"/>
        <v/>
      </c>
    </row>
    <row r="229" spans="1:13" ht="12" customHeight="1" x14ac:dyDescent="0.15">
      <c r="A229" s="47" t="s">
        <v>190</v>
      </c>
      <c r="B229" s="32"/>
      <c r="C229" s="32"/>
      <c r="D229" s="32"/>
      <c r="E229" s="32"/>
      <c r="F229" s="32"/>
      <c r="G229" s="73"/>
      <c r="H229" s="14"/>
      <c r="I229" s="14"/>
      <c r="J229" s="14"/>
      <c r="K229" s="14"/>
      <c r="L229" s="31"/>
      <c r="M229" s="69" t="str">
        <f t="shared" si="61"/>
        <v/>
      </c>
    </row>
    <row r="230" spans="1:13" ht="12" customHeight="1" x14ac:dyDescent="0.15">
      <c r="A230" s="47" t="s">
        <v>191</v>
      </c>
      <c r="B230" s="32"/>
      <c r="C230" s="32"/>
      <c r="D230" s="32"/>
      <c r="E230" s="32"/>
      <c r="F230" s="32"/>
      <c r="G230" s="73"/>
      <c r="H230" s="57"/>
      <c r="I230" s="57"/>
      <c r="J230" s="57"/>
      <c r="K230" s="57"/>
      <c r="L230" s="68"/>
      <c r="M230" s="69" t="str">
        <f>IFERROR(G230/SUM(G$222:G$230)*100,"")</f>
        <v/>
      </c>
    </row>
    <row r="231" spans="1:13" ht="12" customHeight="1" x14ac:dyDescent="0.15">
      <c r="A231" s="48" t="s">
        <v>62</v>
      </c>
      <c r="B231" s="66"/>
      <c r="C231" s="66"/>
      <c r="D231" s="66"/>
      <c r="E231" s="66"/>
      <c r="F231" s="66"/>
      <c r="G231" s="67"/>
      <c r="H231" s="5"/>
      <c r="I231" s="5"/>
      <c r="J231" s="5"/>
      <c r="K231" s="5"/>
      <c r="L231" s="5"/>
      <c r="M231" s="13"/>
    </row>
    <row r="232" spans="1:13" ht="12" customHeight="1" x14ac:dyDescent="0.15">
      <c r="A232" s="47" t="s">
        <v>182</v>
      </c>
      <c r="B232" s="32"/>
      <c r="C232" s="32"/>
      <c r="D232" s="32"/>
      <c r="E232" s="32"/>
      <c r="F232" s="32"/>
      <c r="G232" s="73"/>
      <c r="H232" s="69"/>
      <c r="I232" s="69"/>
      <c r="J232" s="69"/>
      <c r="K232" s="69"/>
      <c r="L232" s="70"/>
      <c r="M232" s="69" t="str">
        <f>IFERROR(G232/SUM(G$232:G$238)*100,"")</f>
        <v/>
      </c>
    </row>
    <row r="233" spans="1:13" ht="12" customHeight="1" x14ac:dyDescent="0.15">
      <c r="A233" s="47" t="s">
        <v>186</v>
      </c>
      <c r="B233" s="32"/>
      <c r="C233" s="32"/>
      <c r="D233" s="32"/>
      <c r="E233" s="32"/>
      <c r="F233" s="32"/>
      <c r="G233" s="73"/>
      <c r="H233" s="14"/>
      <c r="I233" s="14"/>
      <c r="J233" s="14"/>
      <c r="K233" s="14"/>
      <c r="L233" s="31"/>
      <c r="M233" s="69" t="str">
        <f t="shared" ref="M233:M238" si="62">IFERROR(G233/SUM(G$232:G$238)*100,"")</f>
        <v/>
      </c>
    </row>
    <row r="234" spans="1:13" ht="12" customHeight="1" x14ac:dyDescent="0.15">
      <c r="A234" s="47" t="s">
        <v>187</v>
      </c>
      <c r="B234" s="32"/>
      <c r="C234" s="32"/>
      <c r="D234" s="32"/>
      <c r="E234" s="32"/>
      <c r="F234" s="32"/>
      <c r="G234" s="73"/>
      <c r="H234" s="14"/>
      <c r="I234" s="14"/>
      <c r="J234" s="14"/>
      <c r="K234" s="14"/>
      <c r="L234" s="31"/>
      <c r="M234" s="69" t="str">
        <f t="shared" si="62"/>
        <v/>
      </c>
    </row>
    <row r="235" spans="1:13" ht="12" customHeight="1" x14ac:dyDescent="0.15">
      <c r="A235" s="47" t="s">
        <v>188</v>
      </c>
      <c r="B235" s="32"/>
      <c r="C235" s="32"/>
      <c r="D235" s="32"/>
      <c r="E235" s="32"/>
      <c r="F235" s="32"/>
      <c r="G235" s="73"/>
      <c r="H235" s="14"/>
      <c r="I235" s="14"/>
      <c r="J235" s="14"/>
      <c r="K235" s="14"/>
      <c r="L235" s="31"/>
      <c r="M235" s="69" t="str">
        <f t="shared" si="62"/>
        <v/>
      </c>
    </row>
    <row r="236" spans="1:13" ht="12" customHeight="1" x14ac:dyDescent="0.15">
      <c r="A236" s="47" t="s">
        <v>189</v>
      </c>
      <c r="B236" s="32"/>
      <c r="C236" s="32"/>
      <c r="D236" s="32"/>
      <c r="E236" s="32"/>
      <c r="F236" s="32"/>
      <c r="G236" s="73"/>
      <c r="H236" s="14"/>
      <c r="I236" s="14"/>
      <c r="J236" s="14"/>
      <c r="K236" s="14"/>
      <c r="L236" s="31"/>
      <c r="M236" s="69" t="str">
        <f t="shared" si="62"/>
        <v/>
      </c>
    </row>
    <row r="237" spans="1:13" ht="12" customHeight="1" x14ac:dyDescent="0.15">
      <c r="A237" s="47" t="s">
        <v>190</v>
      </c>
      <c r="B237" s="32"/>
      <c r="C237" s="32"/>
      <c r="D237" s="32"/>
      <c r="E237" s="32"/>
      <c r="F237" s="32"/>
      <c r="G237" s="73"/>
      <c r="H237" s="14"/>
      <c r="I237" s="14"/>
      <c r="J237" s="14"/>
      <c r="K237" s="14"/>
      <c r="L237" s="31"/>
      <c r="M237" s="69" t="str">
        <f t="shared" si="62"/>
        <v/>
      </c>
    </row>
    <row r="238" spans="1:13" ht="12" customHeight="1" x14ac:dyDescent="0.15">
      <c r="A238" s="47" t="s">
        <v>191</v>
      </c>
      <c r="B238" s="32"/>
      <c r="C238" s="32"/>
      <c r="D238" s="32"/>
      <c r="E238" s="32"/>
      <c r="F238" s="32"/>
      <c r="G238" s="73"/>
      <c r="H238" s="14"/>
      <c r="I238" s="14"/>
      <c r="J238" s="14"/>
      <c r="K238" s="14"/>
      <c r="L238" s="31"/>
      <c r="M238" s="69" t="str">
        <f t="shared" si="62"/>
        <v/>
      </c>
    </row>
    <row r="239" spans="1:13" s="6" customFormat="1" x14ac:dyDescent="0.15"/>
    <row r="240" spans="1:13" ht="12" customHeight="1" x14ac:dyDescent="0.15">
      <c r="A240" s="6"/>
      <c r="B240" s="168" t="s">
        <v>199</v>
      </c>
      <c r="C240" s="169"/>
      <c r="D240" s="169"/>
      <c r="E240" s="169"/>
      <c r="F240" s="169"/>
      <c r="G240" s="170"/>
      <c r="H240" s="168" t="s">
        <v>179</v>
      </c>
      <c r="I240" s="169"/>
      <c r="J240" s="169"/>
      <c r="K240" s="169"/>
      <c r="L240" s="169"/>
      <c r="M240" s="170"/>
    </row>
    <row r="241" spans="1:13" ht="12" customHeight="1" x14ac:dyDescent="0.15">
      <c r="A241" s="6"/>
      <c r="B241" s="40" t="s">
        <v>180</v>
      </c>
      <c r="C241" s="40" t="s">
        <v>33</v>
      </c>
      <c r="D241" s="40" t="s">
        <v>34</v>
      </c>
      <c r="E241" s="40" t="s">
        <v>35</v>
      </c>
      <c r="F241" s="40" t="s">
        <v>36</v>
      </c>
      <c r="G241" s="40" t="s">
        <v>37</v>
      </c>
      <c r="H241" s="40" t="s">
        <v>180</v>
      </c>
      <c r="I241" s="40" t="s">
        <v>33</v>
      </c>
      <c r="J241" s="40" t="s">
        <v>34</v>
      </c>
      <c r="K241" s="40" t="s">
        <v>35</v>
      </c>
      <c r="L241" s="40" t="s">
        <v>36</v>
      </c>
      <c r="M241" s="40" t="s">
        <v>37</v>
      </c>
    </row>
    <row r="242" spans="1:13" ht="12" customHeight="1" x14ac:dyDescent="0.15">
      <c r="A242" s="48" t="s">
        <v>55</v>
      </c>
      <c r="B242" s="66"/>
      <c r="C242" s="66"/>
      <c r="D242" s="66"/>
      <c r="E242" s="66"/>
      <c r="F242" s="66"/>
      <c r="G242" s="67"/>
      <c r="H242" s="5"/>
      <c r="I242" s="5"/>
      <c r="J242" s="5"/>
      <c r="K242" s="5"/>
      <c r="L242" s="5"/>
      <c r="M242" s="13"/>
    </row>
    <row r="243" spans="1:13" ht="12" customHeight="1" x14ac:dyDescent="0.15">
      <c r="A243" s="47" t="s">
        <v>192</v>
      </c>
      <c r="B243" s="32"/>
      <c r="C243" s="32"/>
      <c r="D243" s="32"/>
      <c r="E243" s="32"/>
      <c r="F243" s="32"/>
      <c r="G243" s="73"/>
      <c r="H243" s="69"/>
      <c r="I243" s="69"/>
      <c r="J243" s="69"/>
      <c r="K243" s="69">
        <f t="shared" ref="K243:K252" si="63">E243/SUM(E$243:E$252)*100</f>
        <v>0</v>
      </c>
      <c r="L243" s="69">
        <f t="shared" ref="L243:L252" si="64">F243/SUM(F$243:F$252)*100</f>
        <v>0</v>
      </c>
      <c r="M243" s="69">
        <f>IFERROR(G243/SUM(G$243:G$252)*100,"")</f>
        <v>0</v>
      </c>
    </row>
    <row r="244" spans="1:13" ht="12" customHeight="1" x14ac:dyDescent="0.15">
      <c r="A244" s="47" t="s">
        <v>181</v>
      </c>
      <c r="B244" s="32"/>
      <c r="C244" s="32"/>
      <c r="D244" s="32"/>
      <c r="E244" s="32"/>
      <c r="F244" s="32"/>
      <c r="G244" s="73"/>
      <c r="H244" s="14"/>
      <c r="I244" s="14"/>
      <c r="J244" s="14"/>
      <c r="K244" s="14">
        <f t="shared" si="63"/>
        <v>0</v>
      </c>
      <c r="L244" s="14">
        <f t="shared" si="64"/>
        <v>0</v>
      </c>
      <c r="M244" s="69">
        <f t="shared" ref="M244:M252" si="65">IFERROR(G244/SUM(G$243:G$252)*100,"")</f>
        <v>0</v>
      </c>
    </row>
    <row r="245" spans="1:13" ht="12" customHeight="1" x14ac:dyDescent="0.15">
      <c r="A245" s="47" t="s">
        <v>182</v>
      </c>
      <c r="B245" s="32"/>
      <c r="C245" s="32"/>
      <c r="D245" s="32"/>
      <c r="E245" s="33"/>
      <c r="F245" s="33">
        <v>0.04</v>
      </c>
      <c r="G245" s="73"/>
      <c r="H245" s="14"/>
      <c r="I245" s="14"/>
      <c r="J245" s="14"/>
      <c r="K245" s="14">
        <f t="shared" si="63"/>
        <v>0</v>
      </c>
      <c r="L245" s="14">
        <f t="shared" si="64"/>
        <v>28.571428571428569</v>
      </c>
      <c r="M245" s="69">
        <f t="shared" si="65"/>
        <v>0</v>
      </c>
    </row>
    <row r="246" spans="1:13" ht="12" customHeight="1" x14ac:dyDescent="0.15">
      <c r="A246" s="47" t="s">
        <v>185</v>
      </c>
      <c r="B246" s="32"/>
      <c r="C246" s="32"/>
      <c r="D246" s="32"/>
      <c r="E246" s="33"/>
      <c r="F246" s="33"/>
      <c r="G246" s="73"/>
      <c r="H246" s="14"/>
      <c r="I246" s="14"/>
      <c r="J246" s="14"/>
      <c r="K246" s="14">
        <f t="shared" si="63"/>
        <v>0</v>
      </c>
      <c r="L246" s="14">
        <f t="shared" si="64"/>
        <v>0</v>
      </c>
      <c r="M246" s="69">
        <f t="shared" si="65"/>
        <v>0</v>
      </c>
    </row>
    <row r="247" spans="1:13" ht="12" customHeight="1" x14ac:dyDescent="0.15">
      <c r="A247" s="47" t="s">
        <v>186</v>
      </c>
      <c r="B247" s="32"/>
      <c r="C247" s="32"/>
      <c r="D247" s="32"/>
      <c r="E247" s="32"/>
      <c r="F247" s="33"/>
      <c r="G247" s="73"/>
      <c r="H247" s="14"/>
      <c r="I247" s="14"/>
      <c r="J247" s="14"/>
      <c r="K247" s="14">
        <f t="shared" si="63"/>
        <v>0</v>
      </c>
      <c r="L247" s="14">
        <f t="shared" si="64"/>
        <v>0</v>
      </c>
      <c r="M247" s="69">
        <f t="shared" si="65"/>
        <v>0</v>
      </c>
    </row>
    <row r="248" spans="1:13" ht="12" customHeight="1" x14ac:dyDescent="0.15">
      <c r="A248" s="47" t="s">
        <v>187</v>
      </c>
      <c r="B248" s="32"/>
      <c r="C248" s="32"/>
      <c r="D248" s="32"/>
      <c r="E248" s="32"/>
      <c r="F248" s="32"/>
      <c r="G248" s="73"/>
      <c r="H248" s="14"/>
      <c r="I248" s="14"/>
      <c r="J248" s="14"/>
      <c r="K248" s="14">
        <f t="shared" si="63"/>
        <v>0</v>
      </c>
      <c r="L248" s="14">
        <f t="shared" si="64"/>
        <v>0</v>
      </c>
      <c r="M248" s="69">
        <f t="shared" si="65"/>
        <v>0</v>
      </c>
    </row>
    <row r="249" spans="1:13" ht="12" customHeight="1" x14ac:dyDescent="0.15">
      <c r="A249" s="47" t="s">
        <v>188</v>
      </c>
      <c r="B249" s="32"/>
      <c r="C249" s="32"/>
      <c r="D249" s="32"/>
      <c r="E249" s="33">
        <v>0.17</v>
      </c>
      <c r="F249" s="32"/>
      <c r="G249" s="73"/>
      <c r="H249" s="14"/>
      <c r="I249" s="14"/>
      <c r="J249" s="14"/>
      <c r="K249" s="14">
        <f t="shared" si="63"/>
        <v>31.481481481481481</v>
      </c>
      <c r="L249" s="14">
        <f t="shared" si="64"/>
        <v>0</v>
      </c>
      <c r="M249" s="69">
        <f t="shared" si="65"/>
        <v>0</v>
      </c>
    </row>
    <row r="250" spans="1:13" ht="12" customHeight="1" x14ac:dyDescent="0.15">
      <c r="A250" s="47" t="s">
        <v>189</v>
      </c>
      <c r="B250" s="32"/>
      <c r="C250" s="32"/>
      <c r="D250" s="32"/>
      <c r="E250" s="33">
        <v>0.33</v>
      </c>
      <c r="F250" s="33">
        <v>0</v>
      </c>
      <c r="G250" s="73">
        <v>0.24</v>
      </c>
      <c r="H250" s="14"/>
      <c r="I250" s="14"/>
      <c r="J250" s="14"/>
      <c r="K250" s="14">
        <f t="shared" si="63"/>
        <v>61.111111111111107</v>
      </c>
      <c r="L250" s="14">
        <f t="shared" si="64"/>
        <v>0</v>
      </c>
      <c r="M250" s="69">
        <f t="shared" si="65"/>
        <v>96</v>
      </c>
    </row>
    <row r="251" spans="1:13" ht="12" customHeight="1" x14ac:dyDescent="0.15">
      <c r="A251" s="47" t="s">
        <v>190</v>
      </c>
      <c r="B251" s="32"/>
      <c r="C251" s="32"/>
      <c r="D251" s="32"/>
      <c r="E251" s="33">
        <v>0.04</v>
      </c>
      <c r="F251" s="33">
        <v>0.1</v>
      </c>
      <c r="G251" s="73">
        <v>0.01</v>
      </c>
      <c r="H251" s="14"/>
      <c r="I251" s="14"/>
      <c r="J251" s="14"/>
      <c r="K251" s="14">
        <f t="shared" si="63"/>
        <v>7.4074074074074066</v>
      </c>
      <c r="L251" s="14">
        <f t="shared" si="64"/>
        <v>71.428571428571431</v>
      </c>
      <c r="M251" s="69">
        <f t="shared" si="65"/>
        <v>4</v>
      </c>
    </row>
    <row r="252" spans="1:13" ht="12" customHeight="1" x14ac:dyDescent="0.15">
      <c r="A252" s="47" t="s">
        <v>191</v>
      </c>
      <c r="B252" s="32"/>
      <c r="C252" s="32"/>
      <c r="D252" s="32"/>
      <c r="E252" s="33"/>
      <c r="F252" s="33">
        <v>0</v>
      </c>
      <c r="G252" s="73"/>
      <c r="H252" s="14"/>
      <c r="I252" s="14"/>
      <c r="J252" s="14"/>
      <c r="K252" s="14">
        <f t="shared" si="63"/>
        <v>0</v>
      </c>
      <c r="L252" s="14">
        <f t="shared" si="64"/>
        <v>0</v>
      </c>
      <c r="M252" s="69">
        <f t="shared" si="65"/>
        <v>0</v>
      </c>
    </row>
    <row r="253" spans="1:13" ht="12" customHeight="1" x14ac:dyDescent="0.15">
      <c r="A253" s="48" t="s">
        <v>56</v>
      </c>
      <c r="B253" s="66"/>
      <c r="C253" s="66"/>
      <c r="D253" s="66"/>
      <c r="E253" s="66"/>
      <c r="F253" s="66"/>
      <c r="G253" s="67"/>
      <c r="H253" s="5"/>
      <c r="I253" s="5"/>
      <c r="J253" s="5"/>
      <c r="K253" s="5"/>
      <c r="L253" s="5"/>
      <c r="M253" s="13"/>
    </row>
    <row r="254" spans="1:13" ht="12" customHeight="1" x14ac:dyDescent="0.15">
      <c r="A254" s="47" t="s">
        <v>182</v>
      </c>
      <c r="B254" s="32"/>
      <c r="C254" s="32"/>
      <c r="D254" s="32"/>
      <c r="E254" s="33">
        <v>0.01</v>
      </c>
      <c r="F254" s="33">
        <v>0.28999999999999998</v>
      </c>
      <c r="G254" s="73"/>
      <c r="H254" s="69"/>
      <c r="I254" s="69"/>
      <c r="J254" s="69"/>
      <c r="K254" s="69">
        <f t="shared" ref="K254:L261" si="66">E254/SUM(E$254:E$261)*100</f>
        <v>2.1276595744680855</v>
      </c>
      <c r="L254" s="69">
        <f t="shared" si="66"/>
        <v>21.323529411764707</v>
      </c>
      <c r="M254" s="69" t="str">
        <f>IFERROR(G254/SUM(G$254:G$261)*100,"")</f>
        <v/>
      </c>
    </row>
    <row r="255" spans="1:13" ht="12" customHeight="1" x14ac:dyDescent="0.15">
      <c r="A255" s="47" t="s">
        <v>184</v>
      </c>
      <c r="B255" s="32"/>
      <c r="C255" s="32"/>
      <c r="D255" s="32"/>
      <c r="E255" s="32"/>
      <c r="F255" s="32"/>
      <c r="G255" s="73"/>
      <c r="H255" s="14"/>
      <c r="I255" s="14"/>
      <c r="J255" s="14"/>
      <c r="K255" s="14">
        <f t="shared" si="66"/>
        <v>0</v>
      </c>
      <c r="L255" s="14">
        <f t="shared" si="66"/>
        <v>0</v>
      </c>
      <c r="M255" s="69" t="str">
        <f t="shared" ref="M255:M260" si="67">IFERROR(G255/SUM(G$254:G$261)*100,"")</f>
        <v/>
      </c>
    </row>
    <row r="256" spans="1:13" ht="12" customHeight="1" x14ac:dyDescent="0.15">
      <c r="A256" s="47" t="s">
        <v>185</v>
      </c>
      <c r="B256" s="32"/>
      <c r="C256" s="32"/>
      <c r="D256" s="32"/>
      <c r="E256" s="33"/>
      <c r="F256" s="33">
        <v>0.78</v>
      </c>
      <c r="G256" s="73"/>
      <c r="H256" s="14"/>
      <c r="I256" s="14"/>
      <c r="J256" s="14"/>
      <c r="K256" s="14">
        <f t="shared" si="66"/>
        <v>0</v>
      </c>
      <c r="L256" s="14">
        <f t="shared" si="66"/>
        <v>57.352941176470594</v>
      </c>
      <c r="M256" s="69" t="str">
        <f t="shared" si="67"/>
        <v/>
      </c>
    </row>
    <row r="257" spans="1:13" ht="12" customHeight="1" x14ac:dyDescent="0.15">
      <c r="A257" s="47" t="s">
        <v>186</v>
      </c>
      <c r="B257" s="32"/>
      <c r="C257" s="32"/>
      <c r="D257" s="32"/>
      <c r="E257" s="33">
        <v>0.21</v>
      </c>
      <c r="F257" s="33"/>
      <c r="G257" s="73"/>
      <c r="H257" s="14"/>
      <c r="I257" s="14"/>
      <c r="J257" s="14"/>
      <c r="K257" s="14">
        <f t="shared" si="66"/>
        <v>44.680851063829792</v>
      </c>
      <c r="L257" s="14">
        <f t="shared" si="66"/>
        <v>0</v>
      </c>
      <c r="M257" s="69" t="str">
        <f t="shared" si="67"/>
        <v/>
      </c>
    </row>
    <row r="258" spans="1:13" ht="12" customHeight="1" x14ac:dyDescent="0.15">
      <c r="A258" s="47" t="s">
        <v>187</v>
      </c>
      <c r="B258" s="32"/>
      <c r="C258" s="32"/>
      <c r="D258" s="32"/>
      <c r="E258" s="33">
        <v>0.12</v>
      </c>
      <c r="F258" s="33">
        <v>0.14000000000000001</v>
      </c>
      <c r="G258" s="73"/>
      <c r="H258" s="14"/>
      <c r="I258" s="14"/>
      <c r="J258" s="14"/>
      <c r="K258" s="14">
        <f t="shared" si="66"/>
        <v>25.531914893617021</v>
      </c>
      <c r="L258" s="14">
        <f t="shared" si="66"/>
        <v>10.294117647058826</v>
      </c>
      <c r="M258" s="69" t="str">
        <f t="shared" si="67"/>
        <v/>
      </c>
    </row>
    <row r="259" spans="1:13" ht="12" customHeight="1" x14ac:dyDescent="0.15">
      <c r="A259" s="47" t="s">
        <v>188</v>
      </c>
      <c r="B259" s="32"/>
      <c r="C259" s="32"/>
      <c r="D259" s="32"/>
      <c r="E259" s="33">
        <v>0.13</v>
      </c>
      <c r="F259" s="33">
        <v>0.15</v>
      </c>
      <c r="G259" s="73"/>
      <c r="H259" s="14"/>
      <c r="I259" s="14"/>
      <c r="J259" s="14"/>
      <c r="K259" s="14">
        <f t="shared" si="66"/>
        <v>27.659574468085108</v>
      </c>
      <c r="L259" s="14">
        <f t="shared" si="66"/>
        <v>11.029411764705884</v>
      </c>
      <c r="M259" s="69" t="str">
        <f t="shared" si="67"/>
        <v/>
      </c>
    </row>
    <row r="260" spans="1:13" ht="12" customHeight="1" x14ac:dyDescent="0.15">
      <c r="A260" s="47" t="s">
        <v>189</v>
      </c>
      <c r="B260" s="32"/>
      <c r="C260" s="32"/>
      <c r="D260" s="32"/>
      <c r="E260" s="32"/>
      <c r="F260" s="32"/>
      <c r="G260" s="73"/>
      <c r="H260" s="14"/>
      <c r="I260" s="14"/>
      <c r="J260" s="14"/>
      <c r="K260" s="14">
        <f t="shared" si="66"/>
        <v>0</v>
      </c>
      <c r="L260" s="14">
        <f t="shared" si="66"/>
        <v>0</v>
      </c>
      <c r="M260" s="69" t="str">
        <f t="shared" si="67"/>
        <v/>
      </c>
    </row>
    <row r="261" spans="1:13" ht="12" customHeight="1" x14ac:dyDescent="0.15">
      <c r="A261" s="47" t="s">
        <v>190</v>
      </c>
      <c r="B261" s="32"/>
      <c r="C261" s="32"/>
      <c r="D261" s="32"/>
      <c r="E261" s="32"/>
      <c r="F261" s="32"/>
      <c r="G261" s="73"/>
      <c r="H261" s="57"/>
      <c r="I261" s="57"/>
      <c r="J261" s="57"/>
      <c r="K261" s="57">
        <f t="shared" si="66"/>
        <v>0</v>
      </c>
      <c r="L261" s="57">
        <f t="shared" si="66"/>
        <v>0</v>
      </c>
      <c r="M261" s="69" t="str">
        <f>IFERROR(G261/SUM(G$254:G$261)*100,"")</f>
        <v/>
      </c>
    </row>
    <row r="262" spans="1:13" ht="12" customHeight="1" x14ac:dyDescent="0.15">
      <c r="A262" s="48" t="s">
        <v>63</v>
      </c>
      <c r="B262" s="66"/>
      <c r="C262" s="66"/>
      <c r="D262" s="66"/>
      <c r="E262" s="66"/>
      <c r="F262" s="66"/>
      <c r="G262" s="67"/>
      <c r="H262" s="5"/>
      <c r="I262" s="5"/>
      <c r="J262" s="5"/>
      <c r="K262" s="5"/>
      <c r="L262" s="5"/>
      <c r="M262" s="13"/>
    </row>
    <row r="263" spans="1:13" ht="12" customHeight="1" x14ac:dyDescent="0.15">
      <c r="A263" s="47" t="s">
        <v>192</v>
      </c>
      <c r="B263" s="33"/>
      <c r="C263" s="33"/>
      <c r="D263" s="33">
        <v>5</v>
      </c>
      <c r="E263" s="33"/>
      <c r="F263" s="33"/>
      <c r="G263" s="73"/>
      <c r="H263" s="69"/>
      <c r="I263" s="69"/>
      <c r="J263" s="69">
        <f t="shared" ref="J263:L273" si="68">D263/SUM(D$263:D$273)*100</f>
        <v>18.115942028985508</v>
      </c>
      <c r="K263" s="69">
        <f t="shared" si="68"/>
        <v>0</v>
      </c>
      <c r="L263" s="69">
        <f t="shared" si="68"/>
        <v>0</v>
      </c>
      <c r="M263" s="69">
        <f>IFERROR(G263/SUM(G$263:G$273)*100,"")</f>
        <v>0</v>
      </c>
    </row>
    <row r="264" spans="1:13" ht="12" customHeight="1" x14ac:dyDescent="0.15">
      <c r="A264" s="47" t="s">
        <v>181</v>
      </c>
      <c r="B264" s="33"/>
      <c r="C264" s="33"/>
      <c r="D264" s="33"/>
      <c r="E264" s="33"/>
      <c r="F264" s="33"/>
      <c r="G264" s="73">
        <v>2.2599999999999998</v>
      </c>
      <c r="H264" s="14"/>
      <c r="I264" s="14"/>
      <c r="J264" s="14"/>
      <c r="K264" s="14"/>
      <c r="L264" s="14"/>
      <c r="M264" s="69">
        <f t="shared" ref="M264:M273" si="69">IFERROR(G264/SUM(G$263:G$273)*100,"")</f>
        <v>4.1720509507107257</v>
      </c>
    </row>
    <row r="265" spans="1:13" ht="12" customHeight="1" x14ac:dyDescent="0.15">
      <c r="A265" s="47" t="s">
        <v>182</v>
      </c>
      <c r="B265" s="33"/>
      <c r="C265" s="33"/>
      <c r="D265" s="33">
        <v>3</v>
      </c>
      <c r="E265" s="33">
        <v>1.25</v>
      </c>
      <c r="F265" s="33">
        <v>1.75</v>
      </c>
      <c r="G265" s="73">
        <v>1.75</v>
      </c>
      <c r="H265" s="14"/>
      <c r="I265" s="14"/>
      <c r="J265" s="14">
        <f t="shared" si="68"/>
        <v>10.869565217391305</v>
      </c>
      <c r="K265" s="14">
        <f t="shared" si="68"/>
        <v>2.8935185185185182</v>
      </c>
      <c r="L265" s="14">
        <f t="shared" si="68"/>
        <v>3.447596532702915</v>
      </c>
      <c r="M265" s="69">
        <f t="shared" si="69"/>
        <v>3.2305704264352966</v>
      </c>
    </row>
    <row r="266" spans="1:13" ht="12" customHeight="1" x14ac:dyDescent="0.15">
      <c r="A266" s="47" t="s">
        <v>184</v>
      </c>
      <c r="B266" s="33"/>
      <c r="C266" s="33"/>
      <c r="D266" s="33"/>
      <c r="E266" s="33"/>
      <c r="F266" s="33"/>
      <c r="G266" s="73">
        <v>1</v>
      </c>
      <c r="H266" s="14"/>
      <c r="I266" s="14"/>
      <c r="J266" s="14"/>
      <c r="K266" s="14"/>
      <c r="L266" s="14"/>
      <c r="M266" s="69">
        <f t="shared" si="69"/>
        <v>1.8460402436773122</v>
      </c>
    </row>
    <row r="267" spans="1:13" ht="12" customHeight="1" x14ac:dyDescent="0.15">
      <c r="A267" s="47" t="s">
        <v>185</v>
      </c>
      <c r="B267" s="33"/>
      <c r="C267" s="33"/>
      <c r="D267" s="33"/>
      <c r="E267" s="33">
        <v>6</v>
      </c>
      <c r="F267" s="33"/>
      <c r="G267" s="73">
        <v>7.82</v>
      </c>
      <c r="H267" s="14"/>
      <c r="I267" s="14"/>
      <c r="J267" s="14">
        <f t="shared" si="68"/>
        <v>0</v>
      </c>
      <c r="K267" s="14">
        <f t="shared" si="68"/>
        <v>13.888888888888888</v>
      </c>
      <c r="L267" s="14">
        <f t="shared" si="68"/>
        <v>0</v>
      </c>
      <c r="M267" s="69">
        <f t="shared" si="69"/>
        <v>14.436034705556583</v>
      </c>
    </row>
    <row r="268" spans="1:13" ht="12" customHeight="1" x14ac:dyDescent="0.15">
      <c r="A268" s="47" t="s">
        <v>186</v>
      </c>
      <c r="B268" s="33"/>
      <c r="C268" s="33"/>
      <c r="D268" s="33">
        <v>1</v>
      </c>
      <c r="E268" s="33">
        <v>2.75</v>
      </c>
      <c r="F268" s="33">
        <v>1.25</v>
      </c>
      <c r="G268" s="73"/>
      <c r="H268" s="14"/>
      <c r="I268" s="14"/>
      <c r="J268" s="14">
        <f t="shared" si="68"/>
        <v>3.6231884057971016</v>
      </c>
      <c r="K268" s="14">
        <f t="shared" si="68"/>
        <v>6.3657407407407396</v>
      </c>
      <c r="L268" s="14">
        <f t="shared" si="68"/>
        <v>2.4625689519306539</v>
      </c>
      <c r="M268" s="69">
        <f t="shared" si="69"/>
        <v>0</v>
      </c>
    </row>
    <row r="269" spans="1:13" ht="12" customHeight="1" x14ac:dyDescent="0.15">
      <c r="A269" s="47" t="s">
        <v>187</v>
      </c>
      <c r="B269" s="33"/>
      <c r="C269" s="33"/>
      <c r="D269" s="33">
        <v>2</v>
      </c>
      <c r="E269" s="33">
        <v>3</v>
      </c>
      <c r="F269" s="33">
        <v>5</v>
      </c>
      <c r="G269" s="73">
        <v>5</v>
      </c>
      <c r="H269" s="14"/>
      <c r="I269" s="14"/>
      <c r="J269" s="14">
        <f t="shared" si="68"/>
        <v>7.2463768115942031</v>
      </c>
      <c r="K269" s="14">
        <f t="shared" si="68"/>
        <v>6.9444444444444438</v>
      </c>
      <c r="L269" s="14">
        <f t="shared" si="68"/>
        <v>9.8502758077226158</v>
      </c>
      <c r="M269" s="69">
        <f t="shared" si="69"/>
        <v>9.2302012183865614</v>
      </c>
    </row>
    <row r="270" spans="1:13" ht="12" customHeight="1" x14ac:dyDescent="0.15">
      <c r="A270" s="47" t="s">
        <v>188</v>
      </c>
      <c r="B270" s="33"/>
      <c r="C270" s="33"/>
      <c r="D270" s="33"/>
      <c r="E270" s="33">
        <v>1</v>
      </c>
      <c r="F270" s="33"/>
      <c r="G270" s="73">
        <v>1.5899999999999999</v>
      </c>
      <c r="H270" s="14"/>
      <c r="I270" s="14"/>
      <c r="J270" s="14">
        <f t="shared" si="68"/>
        <v>0</v>
      </c>
      <c r="K270" s="14">
        <f t="shared" si="68"/>
        <v>2.3148148148148149</v>
      </c>
      <c r="L270" s="14">
        <f t="shared" si="68"/>
        <v>0</v>
      </c>
      <c r="M270" s="69">
        <f t="shared" si="69"/>
        <v>2.9352039874469265</v>
      </c>
    </row>
    <row r="271" spans="1:13" ht="12" customHeight="1" x14ac:dyDescent="0.15">
      <c r="A271" s="47" t="s">
        <v>193</v>
      </c>
      <c r="B271" s="33"/>
      <c r="C271" s="33"/>
      <c r="D271" s="33"/>
      <c r="E271" s="33"/>
      <c r="F271" s="33"/>
      <c r="G271" s="73">
        <v>4.9399999999999986</v>
      </c>
      <c r="H271" s="14"/>
      <c r="I271" s="14"/>
      <c r="J271" s="14"/>
      <c r="K271" s="14"/>
      <c r="L271" s="14"/>
      <c r="M271" s="69">
        <f t="shared" si="69"/>
        <v>9.1194388037659202</v>
      </c>
    </row>
    <row r="272" spans="1:13" ht="12" customHeight="1" x14ac:dyDescent="0.15">
      <c r="A272" s="47" t="s">
        <v>189</v>
      </c>
      <c r="B272" s="33"/>
      <c r="C272" s="33"/>
      <c r="D272" s="33"/>
      <c r="E272" s="33">
        <v>5.5</v>
      </c>
      <c r="F272" s="33">
        <v>18.5</v>
      </c>
      <c r="G272" s="73">
        <v>8.17</v>
      </c>
      <c r="H272" s="14"/>
      <c r="I272" s="14"/>
      <c r="J272" s="14">
        <f t="shared" si="68"/>
        <v>0</v>
      </c>
      <c r="K272" s="14">
        <f t="shared" si="68"/>
        <v>12.731481481481479</v>
      </c>
      <c r="L272" s="14">
        <f t="shared" si="68"/>
        <v>36.44602048857368</v>
      </c>
      <c r="M272" s="69">
        <f t="shared" si="69"/>
        <v>15.082148790843641</v>
      </c>
    </row>
    <row r="273" spans="1:13" ht="12" customHeight="1" x14ac:dyDescent="0.15">
      <c r="A273" s="47" t="s">
        <v>190</v>
      </c>
      <c r="B273" s="33"/>
      <c r="C273" s="33"/>
      <c r="D273" s="33">
        <v>16.600000000000001</v>
      </c>
      <c r="E273" s="33">
        <v>23.7</v>
      </c>
      <c r="F273" s="33">
        <v>24.26</v>
      </c>
      <c r="G273" s="73">
        <v>21.64</v>
      </c>
      <c r="H273" s="14"/>
      <c r="I273" s="14"/>
      <c r="J273" s="14">
        <f t="shared" si="68"/>
        <v>60.144927536231883</v>
      </c>
      <c r="K273" s="14">
        <f t="shared" si="68"/>
        <v>54.861111111111107</v>
      </c>
      <c r="L273" s="14">
        <f t="shared" si="68"/>
        <v>47.793538219070129</v>
      </c>
      <c r="M273" s="69">
        <f t="shared" si="69"/>
        <v>39.948310873177043</v>
      </c>
    </row>
    <row r="274" spans="1:13" s="6" customFormat="1" x14ac:dyDescent="0.15"/>
    <row r="275" spans="1:13" ht="12" customHeight="1" x14ac:dyDescent="0.15">
      <c r="A275" s="6"/>
      <c r="B275" s="168" t="s">
        <v>199</v>
      </c>
      <c r="C275" s="169"/>
      <c r="D275" s="169"/>
      <c r="E275" s="169"/>
      <c r="F275" s="169"/>
      <c r="G275" s="170"/>
      <c r="H275" s="168" t="s">
        <v>179</v>
      </c>
      <c r="I275" s="169"/>
      <c r="J275" s="169"/>
      <c r="K275" s="169"/>
      <c r="L275" s="169"/>
      <c r="M275" s="170"/>
    </row>
    <row r="276" spans="1:13" ht="12" customHeight="1" x14ac:dyDescent="0.15">
      <c r="A276" s="6"/>
      <c r="B276" s="40" t="s">
        <v>180</v>
      </c>
      <c r="C276" s="40" t="s">
        <v>33</v>
      </c>
      <c r="D276" s="40" t="s">
        <v>34</v>
      </c>
      <c r="E276" s="40" t="s">
        <v>35</v>
      </c>
      <c r="F276" s="40" t="s">
        <v>36</v>
      </c>
      <c r="G276" s="40" t="s">
        <v>37</v>
      </c>
      <c r="H276" s="40" t="s">
        <v>180</v>
      </c>
      <c r="I276" s="40" t="s">
        <v>33</v>
      </c>
      <c r="J276" s="40" t="s">
        <v>34</v>
      </c>
      <c r="K276" s="40" t="s">
        <v>35</v>
      </c>
      <c r="L276" s="40" t="s">
        <v>36</v>
      </c>
      <c r="M276" s="40" t="s">
        <v>37</v>
      </c>
    </row>
    <row r="277" spans="1:13" ht="12" customHeight="1" x14ac:dyDescent="0.15">
      <c r="A277" s="48" t="s">
        <v>64</v>
      </c>
      <c r="B277" s="66"/>
      <c r="C277" s="66"/>
      <c r="D277" s="66"/>
      <c r="E277" s="66"/>
      <c r="F277" s="66"/>
      <c r="G277" s="67"/>
      <c r="H277" s="5"/>
      <c r="I277" s="5"/>
      <c r="J277" s="5"/>
      <c r="K277" s="5"/>
      <c r="L277" s="5"/>
      <c r="M277" s="13"/>
    </row>
    <row r="278" spans="1:13" ht="12" customHeight="1" x14ac:dyDescent="0.15">
      <c r="A278" s="47" t="s">
        <v>182</v>
      </c>
      <c r="B278" s="33">
        <v>2.2200000000000002</v>
      </c>
      <c r="C278" s="33">
        <v>6.48</v>
      </c>
      <c r="D278" s="33">
        <v>6</v>
      </c>
      <c r="E278" s="33">
        <v>4.2</v>
      </c>
      <c r="F278" s="33">
        <v>6.2</v>
      </c>
      <c r="G278" s="73">
        <v>3.7</v>
      </c>
      <c r="H278" s="69">
        <f t="shared" ref="H278:M285" si="70">B278/SUM(B$278:B$285)*100</f>
        <v>2.9838709677419355</v>
      </c>
      <c r="I278" s="69">
        <f t="shared" si="70"/>
        <v>6.0000000000000009</v>
      </c>
      <c r="J278" s="69">
        <f t="shared" si="70"/>
        <v>5.7099352874000751</v>
      </c>
      <c r="K278" s="69">
        <f t="shared" si="70"/>
        <v>3.776978417266188</v>
      </c>
      <c r="L278" s="69">
        <f t="shared" si="70"/>
        <v>5.3205183214622842</v>
      </c>
      <c r="M278" s="69">
        <f t="shared" si="70"/>
        <v>3.6242531100009794</v>
      </c>
    </row>
    <row r="279" spans="1:13" ht="12" customHeight="1" x14ac:dyDescent="0.15">
      <c r="A279" s="47" t="s">
        <v>185</v>
      </c>
      <c r="B279" s="33">
        <v>2</v>
      </c>
      <c r="C279" s="33">
        <v>4.5</v>
      </c>
      <c r="D279" s="33">
        <v>6.5</v>
      </c>
      <c r="E279" s="33">
        <v>4.5</v>
      </c>
      <c r="F279" s="33">
        <v>2</v>
      </c>
      <c r="G279" s="73">
        <v>2</v>
      </c>
      <c r="H279" s="14">
        <f t="shared" si="70"/>
        <v>2.6881720430107525</v>
      </c>
      <c r="I279" s="14">
        <f t="shared" si="70"/>
        <v>4.1666666666666661</v>
      </c>
      <c r="J279" s="14">
        <f t="shared" si="70"/>
        <v>6.1857632280167483</v>
      </c>
      <c r="K279" s="14">
        <f t="shared" si="70"/>
        <v>4.0467625899280577</v>
      </c>
      <c r="L279" s="14">
        <f t="shared" si="70"/>
        <v>1.7162962327297693</v>
      </c>
      <c r="M279" s="14">
        <f t="shared" si="70"/>
        <v>1.9590557351356646</v>
      </c>
    </row>
    <row r="280" spans="1:13" ht="12" customHeight="1" x14ac:dyDescent="0.15">
      <c r="A280" s="47" t="s">
        <v>186</v>
      </c>
      <c r="B280" s="33">
        <v>1.02</v>
      </c>
      <c r="C280" s="33">
        <v>1.02</v>
      </c>
      <c r="D280" s="33">
        <v>8.02</v>
      </c>
      <c r="E280" s="33">
        <v>8.02</v>
      </c>
      <c r="F280" s="33">
        <v>7</v>
      </c>
      <c r="G280" s="73"/>
      <c r="H280" s="14">
        <f t="shared" si="70"/>
        <v>1.3709677419354838</v>
      </c>
      <c r="I280" s="14">
        <f t="shared" si="70"/>
        <v>0.94444444444444442</v>
      </c>
      <c r="J280" s="14">
        <f t="shared" si="70"/>
        <v>7.6322801674914338</v>
      </c>
      <c r="K280" s="14">
        <f t="shared" si="70"/>
        <v>7.2122302158273381</v>
      </c>
      <c r="L280" s="14">
        <f t="shared" si="70"/>
        <v>6.0070368145541915</v>
      </c>
      <c r="M280" s="14">
        <f t="shared" si="70"/>
        <v>0</v>
      </c>
    </row>
    <row r="281" spans="1:13" ht="12" customHeight="1" x14ac:dyDescent="0.15">
      <c r="A281" s="47" t="s">
        <v>187</v>
      </c>
      <c r="B281" s="33">
        <v>0.97</v>
      </c>
      <c r="C281" s="33">
        <v>0.97</v>
      </c>
      <c r="D281" s="33">
        <v>0.97</v>
      </c>
      <c r="E281" s="33">
        <v>0.97</v>
      </c>
      <c r="F281" s="33"/>
      <c r="G281" s="73"/>
      <c r="H281" s="14">
        <f t="shared" si="70"/>
        <v>1.303763440860215</v>
      </c>
      <c r="I281" s="14">
        <f t="shared" si="70"/>
        <v>0.89814814814814814</v>
      </c>
      <c r="J281" s="14">
        <f t="shared" si="70"/>
        <v>0.92310620479634542</v>
      </c>
      <c r="K281" s="14">
        <f t="shared" si="70"/>
        <v>0.87230215827338131</v>
      </c>
      <c r="L281" s="14">
        <f t="shared" si="70"/>
        <v>0</v>
      </c>
      <c r="M281" s="14">
        <f t="shared" si="70"/>
        <v>0</v>
      </c>
    </row>
    <row r="282" spans="1:13" ht="12" customHeight="1" x14ac:dyDescent="0.15">
      <c r="A282" s="47" t="s">
        <v>188</v>
      </c>
      <c r="B282" s="33">
        <v>10.120000000000001</v>
      </c>
      <c r="C282" s="33">
        <v>10.69</v>
      </c>
      <c r="D282" s="33">
        <v>12.04</v>
      </c>
      <c r="E282" s="33">
        <v>12.04</v>
      </c>
      <c r="F282" s="33">
        <v>10.06</v>
      </c>
      <c r="G282" s="73">
        <v>18.939999999999998</v>
      </c>
      <c r="H282" s="14">
        <f t="shared" si="70"/>
        <v>13.602150537634408</v>
      </c>
      <c r="I282" s="14">
        <f t="shared" si="70"/>
        <v>9.898148148148147</v>
      </c>
      <c r="J282" s="14">
        <f t="shared" si="70"/>
        <v>11.457936810049484</v>
      </c>
      <c r="K282" s="14">
        <f t="shared" si="70"/>
        <v>10.827338129496402</v>
      </c>
      <c r="L282" s="14">
        <f t="shared" si="70"/>
        <v>8.632970050630739</v>
      </c>
      <c r="M282" s="14">
        <f t="shared" si="70"/>
        <v>18.552257811734741</v>
      </c>
    </row>
    <row r="283" spans="1:13" ht="12" customHeight="1" x14ac:dyDescent="0.15">
      <c r="A283" s="47" t="s">
        <v>189</v>
      </c>
      <c r="B283" s="33"/>
      <c r="C283" s="33">
        <v>7</v>
      </c>
      <c r="D283" s="33"/>
      <c r="E283" s="33"/>
      <c r="F283" s="33"/>
      <c r="G283" s="73"/>
      <c r="H283" s="14">
        <f t="shared" si="70"/>
        <v>0</v>
      </c>
      <c r="I283" s="14">
        <f t="shared" si="70"/>
        <v>6.481481481481481</v>
      </c>
      <c r="J283" s="14">
        <f t="shared" si="70"/>
        <v>0</v>
      </c>
      <c r="K283" s="14">
        <f t="shared" si="70"/>
        <v>0</v>
      </c>
      <c r="L283" s="14">
        <f t="shared" si="70"/>
        <v>0</v>
      </c>
      <c r="M283" s="14">
        <f t="shared" si="70"/>
        <v>0</v>
      </c>
    </row>
    <row r="284" spans="1:13" ht="12" customHeight="1" x14ac:dyDescent="0.15">
      <c r="A284" s="47" t="s">
        <v>190</v>
      </c>
      <c r="B284" s="33">
        <v>40.15</v>
      </c>
      <c r="C284" s="33">
        <v>55.88</v>
      </c>
      <c r="D284" s="33">
        <v>51.59</v>
      </c>
      <c r="E284" s="33">
        <v>60.01</v>
      </c>
      <c r="F284" s="33">
        <v>70.98</v>
      </c>
      <c r="G284" s="73">
        <v>57.16</v>
      </c>
      <c r="H284" s="14">
        <f t="shared" si="70"/>
        <v>53.965053763440849</v>
      </c>
      <c r="I284" s="14">
        <f t="shared" si="70"/>
        <v>51.74074074074074</v>
      </c>
      <c r="J284" s="14">
        <f t="shared" si="70"/>
        <v>49.095926912828318</v>
      </c>
      <c r="K284" s="14">
        <f t="shared" si="70"/>
        <v>53.9658273381295</v>
      </c>
      <c r="L284" s="14">
        <f t="shared" si="70"/>
        <v>60.91135329957951</v>
      </c>
      <c r="M284" s="14">
        <f t="shared" si="70"/>
        <v>55.989812910177292</v>
      </c>
    </row>
    <row r="285" spans="1:13" ht="12" customHeight="1" x14ac:dyDescent="0.15">
      <c r="A285" s="47" t="s">
        <v>191</v>
      </c>
      <c r="B285" s="33">
        <v>17.919999999999998</v>
      </c>
      <c r="C285" s="33">
        <v>21.46</v>
      </c>
      <c r="D285" s="33">
        <v>19.96</v>
      </c>
      <c r="E285" s="33">
        <v>21.46</v>
      </c>
      <c r="F285" s="33">
        <v>20.29</v>
      </c>
      <c r="G285" s="73">
        <v>20.29</v>
      </c>
      <c r="H285" s="14">
        <f t="shared" si="70"/>
        <v>24.08602150537634</v>
      </c>
      <c r="I285" s="14">
        <f t="shared" si="70"/>
        <v>19.87037037037037</v>
      </c>
      <c r="J285" s="14">
        <f t="shared" si="70"/>
        <v>18.995051389417586</v>
      </c>
      <c r="K285" s="14">
        <f t="shared" si="70"/>
        <v>19.298561151079138</v>
      </c>
      <c r="L285" s="14">
        <f t="shared" si="70"/>
        <v>17.411825281043509</v>
      </c>
      <c r="M285" s="14">
        <f t="shared" si="70"/>
        <v>19.874620432951314</v>
      </c>
    </row>
    <row r="286" spans="1:13" ht="12" customHeight="1" x14ac:dyDescent="0.15">
      <c r="A286" s="48" t="s">
        <v>65</v>
      </c>
      <c r="B286" s="66"/>
      <c r="C286" s="66"/>
      <c r="D286" s="66"/>
      <c r="E286" s="66"/>
      <c r="F286" s="66"/>
      <c r="G286" s="67"/>
      <c r="H286" s="5"/>
      <c r="I286" s="5"/>
      <c r="J286" s="5"/>
      <c r="K286" s="5"/>
      <c r="L286" s="5"/>
      <c r="M286" s="13"/>
    </row>
    <row r="287" spans="1:13" ht="12" customHeight="1" x14ac:dyDescent="0.15">
      <c r="A287" s="47" t="s">
        <v>181</v>
      </c>
      <c r="B287" s="33">
        <v>9</v>
      </c>
      <c r="C287" s="33">
        <v>10</v>
      </c>
      <c r="D287" s="33">
        <v>10</v>
      </c>
      <c r="E287" s="33">
        <v>10</v>
      </c>
      <c r="F287" s="33">
        <v>10</v>
      </c>
      <c r="G287" s="73">
        <v>10</v>
      </c>
      <c r="H287" s="69">
        <f t="shared" ref="H287:H295" si="71">B287/SUM(B$287:B$295)*100</f>
        <v>5.2631578947368416</v>
      </c>
      <c r="I287" s="69">
        <f t="shared" ref="I287:I295" si="72">C287/SUM(C$287:C$295)*100</f>
        <v>6.7136623027861706</v>
      </c>
      <c r="J287" s="69">
        <f t="shared" ref="J287:J295" si="73">D287/SUM(D$287:D$295)*100</f>
        <v>6.9930069930069934</v>
      </c>
      <c r="K287" s="69">
        <f t="shared" ref="K287:K295" si="74">E287/SUM(E$287:E$295)*100</f>
        <v>6.7572133252246775</v>
      </c>
      <c r="L287" s="69">
        <f t="shared" ref="L287:M295" si="75">F287/SUM(F$287:F$295)*100</f>
        <v>6.6582329049870159</v>
      </c>
      <c r="M287" s="69">
        <f t="shared" si="75"/>
        <v>7.7519379844961236</v>
      </c>
    </row>
    <row r="288" spans="1:13" ht="12" customHeight="1" x14ac:dyDescent="0.15">
      <c r="A288" s="47" t="s">
        <v>182</v>
      </c>
      <c r="B288" s="33">
        <v>18.46</v>
      </c>
      <c r="C288" s="33">
        <v>12.4</v>
      </c>
      <c r="D288" s="33">
        <v>15</v>
      </c>
      <c r="E288" s="33">
        <v>6.2</v>
      </c>
      <c r="F288" s="33">
        <v>5</v>
      </c>
      <c r="G288" s="73">
        <v>5</v>
      </c>
      <c r="H288" s="14">
        <f t="shared" si="71"/>
        <v>10.7953216374269</v>
      </c>
      <c r="I288" s="14">
        <f t="shared" si="72"/>
        <v>8.324941255454851</v>
      </c>
      <c r="J288" s="14">
        <f t="shared" si="73"/>
        <v>10.48951048951049</v>
      </c>
      <c r="K288" s="14">
        <f t="shared" si="74"/>
        <v>4.1894722616392999</v>
      </c>
      <c r="L288" s="14">
        <f t="shared" si="75"/>
        <v>3.329116452493508</v>
      </c>
      <c r="M288" s="14">
        <f t="shared" si="75"/>
        <v>3.8759689922480618</v>
      </c>
    </row>
    <row r="289" spans="1:13" ht="12" customHeight="1" x14ac:dyDescent="0.15">
      <c r="A289" s="47" t="s">
        <v>185</v>
      </c>
      <c r="B289" s="33">
        <v>20.5</v>
      </c>
      <c r="C289" s="33">
        <v>23.55</v>
      </c>
      <c r="D289" s="33">
        <v>19.75</v>
      </c>
      <c r="E289" s="33">
        <v>24.05</v>
      </c>
      <c r="F289" s="33">
        <v>28.25</v>
      </c>
      <c r="G289" s="73">
        <v>18.43</v>
      </c>
      <c r="H289" s="14">
        <f t="shared" si="71"/>
        <v>11.988304093567251</v>
      </c>
      <c r="I289" s="14">
        <f t="shared" si="72"/>
        <v>15.810674723061432</v>
      </c>
      <c r="J289" s="14">
        <f t="shared" si="73"/>
        <v>13.81118881118881</v>
      </c>
      <c r="K289" s="14">
        <f t="shared" si="74"/>
        <v>16.25109804716535</v>
      </c>
      <c r="L289" s="14">
        <f t="shared" si="75"/>
        <v>18.809507956588323</v>
      </c>
      <c r="M289" s="14">
        <f t="shared" si="75"/>
        <v>14.286821705426355</v>
      </c>
    </row>
    <row r="290" spans="1:13" ht="12" customHeight="1" x14ac:dyDescent="0.15">
      <c r="A290" s="47" t="s">
        <v>186</v>
      </c>
      <c r="B290" s="33">
        <v>5.84</v>
      </c>
      <c r="C290" s="33">
        <v>21</v>
      </c>
      <c r="D290" s="33">
        <v>13.3</v>
      </c>
      <c r="E290" s="33">
        <v>10.8</v>
      </c>
      <c r="F290" s="33">
        <v>5</v>
      </c>
      <c r="G290" s="73">
        <v>5.03</v>
      </c>
      <c r="H290" s="14">
        <f t="shared" si="71"/>
        <v>3.4152046783625734</v>
      </c>
      <c r="I290" s="14">
        <f t="shared" si="72"/>
        <v>14.098690835850958</v>
      </c>
      <c r="J290" s="14">
        <f t="shared" si="73"/>
        <v>9.3006993006993017</v>
      </c>
      <c r="K290" s="14">
        <f t="shared" si="74"/>
        <v>7.2977903912426516</v>
      </c>
      <c r="L290" s="14">
        <f t="shared" si="75"/>
        <v>3.329116452493508</v>
      </c>
      <c r="M290" s="14">
        <f t="shared" si="75"/>
        <v>3.8992248062015502</v>
      </c>
    </row>
    <row r="291" spans="1:13" ht="12" customHeight="1" x14ac:dyDescent="0.15">
      <c r="A291" s="47" t="s">
        <v>187</v>
      </c>
      <c r="B291" s="33">
        <v>19.5</v>
      </c>
      <c r="C291" s="33">
        <v>13.45</v>
      </c>
      <c r="D291" s="33">
        <v>8.5</v>
      </c>
      <c r="E291" s="33">
        <v>8.75</v>
      </c>
      <c r="F291" s="33">
        <v>6.72</v>
      </c>
      <c r="G291" s="73">
        <v>8.27</v>
      </c>
      <c r="H291" s="14">
        <f t="shared" si="71"/>
        <v>11.403508771929824</v>
      </c>
      <c r="I291" s="14">
        <f t="shared" si="72"/>
        <v>9.0298757972473975</v>
      </c>
      <c r="J291" s="14">
        <f t="shared" si="73"/>
        <v>5.9440559440559442</v>
      </c>
      <c r="K291" s="14">
        <f t="shared" si="74"/>
        <v>5.9125616595715922</v>
      </c>
      <c r="L291" s="14">
        <f t="shared" si="75"/>
        <v>4.4743325121512756</v>
      </c>
      <c r="M291" s="14">
        <f t="shared" si="75"/>
        <v>6.4108527131782944</v>
      </c>
    </row>
    <row r="292" spans="1:13" ht="12" customHeight="1" x14ac:dyDescent="0.15">
      <c r="A292" s="47" t="s">
        <v>188</v>
      </c>
      <c r="B292" s="33">
        <v>41.510000000000005</v>
      </c>
      <c r="C292" s="33">
        <v>24.41</v>
      </c>
      <c r="D292" s="33">
        <v>30.2</v>
      </c>
      <c r="E292" s="33">
        <v>30.88</v>
      </c>
      <c r="F292" s="33">
        <v>35.39</v>
      </c>
      <c r="G292" s="73">
        <v>32.4</v>
      </c>
      <c r="H292" s="14">
        <f t="shared" si="71"/>
        <v>24.274853801169595</v>
      </c>
      <c r="I292" s="14">
        <f t="shared" si="72"/>
        <v>16.388049681101041</v>
      </c>
      <c r="J292" s="14">
        <f t="shared" si="73"/>
        <v>21.11888111888112</v>
      </c>
      <c r="K292" s="14">
        <f t="shared" si="74"/>
        <v>20.866274748293801</v>
      </c>
      <c r="L292" s="14">
        <f t="shared" si="75"/>
        <v>23.563486250749051</v>
      </c>
      <c r="M292" s="14">
        <f t="shared" si="75"/>
        <v>25.11627906976744</v>
      </c>
    </row>
    <row r="293" spans="1:13" ht="12" customHeight="1" x14ac:dyDescent="0.15">
      <c r="A293" s="47" t="s">
        <v>189</v>
      </c>
      <c r="B293" s="33">
        <v>12.66</v>
      </c>
      <c r="C293" s="33"/>
      <c r="D293" s="33"/>
      <c r="E293" s="33">
        <v>9.75</v>
      </c>
      <c r="F293" s="33">
        <v>26.12</v>
      </c>
      <c r="G293" s="73">
        <v>13.93</v>
      </c>
      <c r="H293" s="14">
        <f t="shared" si="71"/>
        <v>7.4035087719298245</v>
      </c>
      <c r="I293" s="14">
        <f t="shared" si="72"/>
        <v>0</v>
      </c>
      <c r="J293" s="14">
        <f t="shared" si="73"/>
        <v>0</v>
      </c>
      <c r="K293" s="14">
        <f t="shared" si="74"/>
        <v>6.5882829920940607</v>
      </c>
      <c r="L293" s="14">
        <f t="shared" si="75"/>
        <v>17.39130434782609</v>
      </c>
      <c r="M293" s="14">
        <f t="shared" si="75"/>
        <v>10.7984496124031</v>
      </c>
    </row>
    <row r="294" spans="1:13" ht="12" customHeight="1" x14ac:dyDescent="0.15">
      <c r="A294" s="47" t="s">
        <v>190</v>
      </c>
      <c r="B294" s="33">
        <v>29.03</v>
      </c>
      <c r="C294" s="33">
        <v>44.14</v>
      </c>
      <c r="D294" s="33">
        <v>46.25</v>
      </c>
      <c r="E294" s="33">
        <v>47.56</v>
      </c>
      <c r="F294" s="33">
        <v>33.71</v>
      </c>
      <c r="G294" s="73">
        <v>35.94</v>
      </c>
      <c r="H294" s="14">
        <f t="shared" si="71"/>
        <v>16.976608187134502</v>
      </c>
      <c r="I294" s="14">
        <f t="shared" si="72"/>
        <v>29.634105404498158</v>
      </c>
      <c r="J294" s="14">
        <f t="shared" si="73"/>
        <v>32.342657342657347</v>
      </c>
      <c r="K294" s="14">
        <f t="shared" si="74"/>
        <v>32.137306574768566</v>
      </c>
      <c r="L294" s="14">
        <f t="shared" si="75"/>
        <v>22.444903122711231</v>
      </c>
      <c r="M294" s="14">
        <f t="shared" si="75"/>
        <v>27.86046511627907</v>
      </c>
    </row>
    <row r="295" spans="1:13" ht="12" customHeight="1" x14ac:dyDescent="0.15">
      <c r="A295" s="47" t="s">
        <v>191</v>
      </c>
      <c r="B295" s="33">
        <v>14.5</v>
      </c>
      <c r="C295" s="33"/>
      <c r="D295" s="33"/>
      <c r="E295" s="33"/>
      <c r="F295" s="33"/>
      <c r="G295" s="73"/>
      <c r="H295" s="57">
        <f t="shared" si="71"/>
        <v>8.4795321637426895</v>
      </c>
      <c r="I295" s="57">
        <f t="shared" si="72"/>
        <v>0</v>
      </c>
      <c r="J295" s="57">
        <f t="shared" si="73"/>
        <v>0</v>
      </c>
      <c r="K295" s="57">
        <f t="shared" si="74"/>
        <v>0</v>
      </c>
      <c r="L295" s="57">
        <f t="shared" si="75"/>
        <v>0</v>
      </c>
      <c r="M295" s="57">
        <f t="shared" si="75"/>
        <v>0</v>
      </c>
    </row>
    <row r="296" spans="1:13" ht="12" customHeight="1" x14ac:dyDescent="0.15">
      <c r="A296" s="48" t="s">
        <v>66</v>
      </c>
      <c r="B296" s="66"/>
      <c r="C296" s="66"/>
      <c r="D296" s="66"/>
      <c r="E296" s="66"/>
      <c r="F296" s="66"/>
      <c r="G296" s="67"/>
      <c r="H296" s="5"/>
      <c r="I296" s="5"/>
      <c r="J296" s="5"/>
      <c r="K296" s="5"/>
      <c r="L296" s="5"/>
      <c r="M296" s="13"/>
    </row>
    <row r="297" spans="1:13" ht="12" customHeight="1" x14ac:dyDescent="0.15">
      <c r="A297" s="47" t="s">
        <v>186</v>
      </c>
      <c r="B297" s="33">
        <v>0.78</v>
      </c>
      <c r="C297" s="33">
        <v>1.86</v>
      </c>
      <c r="D297" s="33"/>
      <c r="E297" s="33"/>
      <c r="F297" s="33"/>
      <c r="G297" s="73"/>
      <c r="H297" s="69">
        <f t="shared" ref="H297:J302" si="76">B297/SUM(B$297:B$302)*100</f>
        <v>0.63414634146341464</v>
      </c>
      <c r="I297" s="69">
        <f t="shared" si="76"/>
        <v>2</v>
      </c>
      <c r="J297" s="69">
        <f t="shared" si="76"/>
        <v>0</v>
      </c>
      <c r="K297" s="69"/>
      <c r="L297" s="69"/>
      <c r="M297" s="14" t="str">
        <f>IFERROR(G297/SUM(G$297:G$302)*100,"")</f>
        <v/>
      </c>
    </row>
    <row r="298" spans="1:13" ht="12" customHeight="1" x14ac:dyDescent="0.15">
      <c r="A298" s="47" t="s">
        <v>187</v>
      </c>
      <c r="B298" s="33">
        <v>29.64</v>
      </c>
      <c r="C298" s="33">
        <v>41.5</v>
      </c>
      <c r="D298" s="33">
        <v>45.5</v>
      </c>
      <c r="E298" s="33"/>
      <c r="F298" s="33"/>
      <c r="G298" s="73"/>
      <c r="H298" s="14">
        <f t="shared" si="76"/>
        <v>24.097560975609756</v>
      </c>
      <c r="I298" s="14">
        <f t="shared" si="76"/>
        <v>44.623655913978496</v>
      </c>
      <c r="J298" s="14">
        <f t="shared" si="76"/>
        <v>48.924731182795696</v>
      </c>
      <c r="K298" s="14"/>
      <c r="L298" s="14"/>
      <c r="M298" s="14" t="str">
        <f t="shared" ref="M298:M302" si="77">IFERROR(G298/SUM(G$297:G$302)*100,"")</f>
        <v/>
      </c>
    </row>
    <row r="299" spans="1:13" ht="12" customHeight="1" x14ac:dyDescent="0.15">
      <c r="A299" s="47" t="s">
        <v>188</v>
      </c>
      <c r="B299" s="33">
        <v>32.93</v>
      </c>
      <c r="C299" s="33">
        <v>12.14</v>
      </c>
      <c r="D299" s="33">
        <v>14</v>
      </c>
      <c r="E299" s="33"/>
      <c r="F299" s="33"/>
      <c r="G299" s="73"/>
      <c r="H299" s="14">
        <f t="shared" si="76"/>
        <v>26.772357723577233</v>
      </c>
      <c r="I299" s="14">
        <f t="shared" si="76"/>
        <v>13.053763440860216</v>
      </c>
      <c r="J299" s="14">
        <f t="shared" si="76"/>
        <v>15.053763440860216</v>
      </c>
      <c r="K299" s="14"/>
      <c r="L299" s="14"/>
      <c r="M299" s="14" t="str">
        <f t="shared" si="77"/>
        <v/>
      </c>
    </row>
    <row r="300" spans="1:13" ht="12" customHeight="1" x14ac:dyDescent="0.15">
      <c r="A300" s="47" t="s">
        <v>189</v>
      </c>
      <c r="B300" s="33">
        <v>10.29</v>
      </c>
      <c r="C300" s="33"/>
      <c r="D300" s="33"/>
      <c r="E300" s="33"/>
      <c r="F300" s="33"/>
      <c r="G300" s="73"/>
      <c r="H300" s="14">
        <f t="shared" si="76"/>
        <v>8.3658536585365848</v>
      </c>
      <c r="I300" s="14">
        <f t="shared" si="76"/>
        <v>0</v>
      </c>
      <c r="J300" s="14">
        <f t="shared" si="76"/>
        <v>0</v>
      </c>
      <c r="K300" s="14"/>
      <c r="L300" s="14"/>
      <c r="M300" s="14" t="str">
        <f t="shared" si="77"/>
        <v/>
      </c>
    </row>
    <row r="301" spans="1:13" ht="12" customHeight="1" x14ac:dyDescent="0.15">
      <c r="A301" s="47" t="s">
        <v>190</v>
      </c>
      <c r="B301" s="33">
        <v>47.36</v>
      </c>
      <c r="C301" s="33">
        <v>35.5</v>
      </c>
      <c r="D301" s="33">
        <v>33.5</v>
      </c>
      <c r="E301" s="33"/>
      <c r="F301" s="33"/>
      <c r="G301" s="73"/>
      <c r="H301" s="14">
        <f t="shared" si="76"/>
        <v>38.504065040650403</v>
      </c>
      <c r="I301" s="14">
        <f t="shared" si="76"/>
        <v>38.172043010752688</v>
      </c>
      <c r="J301" s="14">
        <f t="shared" si="76"/>
        <v>36.021505376344088</v>
      </c>
      <c r="K301" s="14"/>
      <c r="L301" s="14"/>
      <c r="M301" s="14" t="str">
        <f t="shared" si="77"/>
        <v/>
      </c>
    </row>
    <row r="302" spans="1:13" ht="12" customHeight="1" x14ac:dyDescent="0.15">
      <c r="A302" s="47" t="s">
        <v>191</v>
      </c>
      <c r="B302" s="33">
        <v>2</v>
      </c>
      <c r="C302" s="33">
        <v>2</v>
      </c>
      <c r="D302" s="33"/>
      <c r="E302" s="33"/>
      <c r="F302" s="33"/>
      <c r="G302" s="73"/>
      <c r="H302" s="57">
        <f t="shared" si="76"/>
        <v>1.6260162601626018</v>
      </c>
      <c r="I302" s="57">
        <f t="shared" si="76"/>
        <v>2.1505376344086025</v>
      </c>
      <c r="J302" s="57">
        <f t="shared" si="76"/>
        <v>0</v>
      </c>
      <c r="K302" s="57"/>
      <c r="L302" s="57"/>
      <c r="M302" s="14" t="str">
        <f t="shared" si="77"/>
        <v/>
      </c>
    </row>
    <row r="303" spans="1:13" ht="12" customHeight="1" x14ac:dyDescent="0.15">
      <c r="A303" s="48" t="s">
        <v>67</v>
      </c>
      <c r="B303" s="66"/>
      <c r="C303" s="66"/>
      <c r="D303" s="66"/>
      <c r="E303" s="66"/>
      <c r="F303" s="66"/>
      <c r="G303" s="67"/>
      <c r="H303" s="5"/>
      <c r="I303" s="5"/>
      <c r="J303" s="5"/>
      <c r="K303" s="5"/>
      <c r="L303" s="5"/>
      <c r="M303" s="13"/>
    </row>
    <row r="304" spans="1:13" ht="12" customHeight="1" x14ac:dyDescent="0.15">
      <c r="A304" s="47" t="s">
        <v>185</v>
      </c>
      <c r="B304" s="32"/>
      <c r="C304" s="32"/>
      <c r="D304" s="32"/>
      <c r="E304" s="33"/>
      <c r="F304" s="33">
        <v>1.5</v>
      </c>
      <c r="G304" s="73">
        <v>1.5</v>
      </c>
      <c r="H304" s="69"/>
      <c r="I304" s="69"/>
      <c r="J304" s="69"/>
      <c r="K304" s="69">
        <f t="shared" ref="K304:L309" si="78">E304/SUM(E$304:E$309)*100</f>
        <v>0</v>
      </c>
      <c r="L304" s="69">
        <f t="shared" si="78"/>
        <v>1.3410818059901652</v>
      </c>
      <c r="M304" s="69">
        <f>IFERROR(G304/SUM(G$304:G$309)*100,"")</f>
        <v>1.4037057832678272</v>
      </c>
    </row>
    <row r="305" spans="1:13" ht="12" customHeight="1" x14ac:dyDescent="0.15">
      <c r="A305" s="47" t="s">
        <v>186</v>
      </c>
      <c r="B305" s="32"/>
      <c r="C305" s="32"/>
      <c r="D305" s="32"/>
      <c r="E305" s="33"/>
      <c r="F305" s="33">
        <v>7</v>
      </c>
      <c r="G305" s="73">
        <v>6</v>
      </c>
      <c r="H305" s="14"/>
      <c r="I305" s="14"/>
      <c r="J305" s="14"/>
      <c r="K305" s="14">
        <f t="shared" si="78"/>
        <v>0</v>
      </c>
      <c r="L305" s="14">
        <f t="shared" si="78"/>
        <v>6.2583817612874375</v>
      </c>
      <c r="M305" s="69">
        <f t="shared" ref="M305:M309" si="79">IFERROR(G305/SUM(G$304:G$309)*100,"")</f>
        <v>5.614823133071309</v>
      </c>
    </row>
    <row r="306" spans="1:13" ht="12" customHeight="1" x14ac:dyDescent="0.15">
      <c r="A306" s="47" t="s">
        <v>187</v>
      </c>
      <c r="B306" s="32"/>
      <c r="C306" s="32"/>
      <c r="D306" s="32"/>
      <c r="E306" s="33">
        <v>40.03</v>
      </c>
      <c r="F306" s="33">
        <v>39.53</v>
      </c>
      <c r="G306" s="73">
        <v>32.25</v>
      </c>
      <c r="H306" s="14"/>
      <c r="I306" s="14"/>
      <c r="J306" s="14"/>
      <c r="K306" s="14">
        <f t="shared" si="78"/>
        <v>39.202820487709332</v>
      </c>
      <c r="L306" s="14">
        <f t="shared" si="78"/>
        <v>35.341975860527491</v>
      </c>
      <c r="M306" s="69">
        <f t="shared" si="79"/>
        <v>30.179674340258284</v>
      </c>
    </row>
    <row r="307" spans="1:13" ht="12" customHeight="1" x14ac:dyDescent="0.15">
      <c r="A307" s="47" t="s">
        <v>188</v>
      </c>
      <c r="B307" s="32"/>
      <c r="C307" s="32"/>
      <c r="D307" s="32"/>
      <c r="E307" s="33">
        <v>17.54</v>
      </c>
      <c r="F307" s="33">
        <v>10.25</v>
      </c>
      <c r="G307" s="73">
        <v>12.87</v>
      </c>
      <c r="H307" s="14"/>
      <c r="I307" s="14"/>
      <c r="J307" s="14"/>
      <c r="K307" s="14">
        <f t="shared" si="78"/>
        <v>17.177553618646556</v>
      </c>
      <c r="L307" s="14">
        <f t="shared" si="78"/>
        <v>9.1640590075994641</v>
      </c>
      <c r="M307" s="69">
        <f t="shared" si="79"/>
        <v>12.043795620437956</v>
      </c>
    </row>
    <row r="308" spans="1:13" ht="12" customHeight="1" x14ac:dyDescent="0.15">
      <c r="A308" s="47" t="s">
        <v>189</v>
      </c>
      <c r="B308" s="32"/>
      <c r="C308" s="32"/>
      <c r="D308" s="32"/>
      <c r="E308" s="33"/>
      <c r="F308" s="33">
        <v>0.77999999999999992</v>
      </c>
      <c r="G308" s="73">
        <v>3.08</v>
      </c>
      <c r="H308" s="14"/>
      <c r="I308" s="14"/>
      <c r="J308" s="14"/>
      <c r="K308" s="14">
        <f t="shared" si="78"/>
        <v>0</v>
      </c>
      <c r="L308" s="14">
        <f t="shared" si="78"/>
        <v>0.69736253911488588</v>
      </c>
      <c r="M308" s="69">
        <f t="shared" si="79"/>
        <v>2.8822758749766053</v>
      </c>
    </row>
    <row r="309" spans="1:13" ht="12" customHeight="1" x14ac:dyDescent="0.15">
      <c r="A309" s="47" t="s">
        <v>190</v>
      </c>
      <c r="B309" s="32"/>
      <c r="C309" s="32"/>
      <c r="D309" s="32"/>
      <c r="E309" s="33">
        <v>44.54</v>
      </c>
      <c r="F309" s="33">
        <v>52.790000000000006</v>
      </c>
      <c r="G309" s="73">
        <v>51.16</v>
      </c>
      <c r="H309" s="14"/>
      <c r="I309" s="14"/>
      <c r="J309" s="14"/>
      <c r="K309" s="14">
        <f t="shared" si="78"/>
        <v>43.619625893644113</v>
      </c>
      <c r="L309" s="14">
        <f t="shared" si="78"/>
        <v>47.197139025480553</v>
      </c>
      <c r="M309" s="69">
        <f t="shared" si="79"/>
        <v>47.875725247988029</v>
      </c>
    </row>
    <row r="310" spans="1:13" s="6" customFormat="1" x14ac:dyDescent="0.15"/>
    <row r="311" spans="1:13" ht="12" customHeight="1" x14ac:dyDescent="0.15">
      <c r="A311" s="6"/>
      <c r="B311" s="168" t="s">
        <v>199</v>
      </c>
      <c r="C311" s="169"/>
      <c r="D311" s="169"/>
      <c r="E311" s="169"/>
      <c r="F311" s="169"/>
      <c r="G311" s="170"/>
      <c r="H311" s="168" t="s">
        <v>179</v>
      </c>
      <c r="I311" s="169"/>
      <c r="J311" s="169"/>
      <c r="K311" s="169"/>
      <c r="L311" s="169"/>
      <c r="M311" s="170"/>
    </row>
    <row r="312" spans="1:13" ht="12" customHeight="1" x14ac:dyDescent="0.15">
      <c r="A312" s="6"/>
      <c r="B312" s="40" t="s">
        <v>180</v>
      </c>
      <c r="C312" s="40" t="s">
        <v>33</v>
      </c>
      <c r="D312" s="40" t="s">
        <v>34</v>
      </c>
      <c r="E312" s="40" t="s">
        <v>35</v>
      </c>
      <c r="F312" s="40" t="s">
        <v>36</v>
      </c>
      <c r="G312" s="40" t="s">
        <v>37</v>
      </c>
      <c r="H312" s="40" t="s">
        <v>180</v>
      </c>
      <c r="I312" s="40" t="s">
        <v>33</v>
      </c>
      <c r="J312" s="40" t="s">
        <v>34</v>
      </c>
      <c r="K312" s="40" t="s">
        <v>35</v>
      </c>
      <c r="L312" s="40" t="s">
        <v>36</v>
      </c>
      <c r="M312" s="40" t="s">
        <v>37</v>
      </c>
    </row>
    <row r="313" spans="1:13" ht="12" customHeight="1" x14ac:dyDescent="0.15">
      <c r="A313" s="48" t="s">
        <v>68</v>
      </c>
      <c r="B313" s="66"/>
      <c r="C313" s="66"/>
      <c r="D313" s="66"/>
      <c r="E313" s="66"/>
      <c r="F313" s="66"/>
      <c r="G313" s="67"/>
      <c r="H313" s="5"/>
      <c r="I313" s="5"/>
      <c r="J313" s="5"/>
      <c r="K313" s="5"/>
      <c r="L313" s="5"/>
      <c r="M313" s="13"/>
    </row>
    <row r="314" spans="1:13" ht="12" customHeight="1" x14ac:dyDescent="0.15">
      <c r="A314" s="47" t="s">
        <v>182</v>
      </c>
      <c r="B314" s="33">
        <v>26.09</v>
      </c>
      <c r="C314" s="33">
        <v>32.6</v>
      </c>
      <c r="D314" s="33">
        <v>30.75</v>
      </c>
      <c r="E314" s="33"/>
      <c r="F314" s="33"/>
      <c r="G314" s="73"/>
      <c r="H314" s="69">
        <f t="shared" ref="H314:K319" si="80">B314/SUM(B$314:B$319)*100</f>
        <v>27.463157894736838</v>
      </c>
      <c r="I314" s="69">
        <f t="shared" si="80"/>
        <v>33.435897435897438</v>
      </c>
      <c r="J314" s="69">
        <f t="shared" si="80"/>
        <v>31.538461538461537</v>
      </c>
      <c r="K314" s="69">
        <f t="shared" si="80"/>
        <v>0</v>
      </c>
      <c r="L314" s="69"/>
      <c r="M314" s="69" t="str">
        <f>IFERROR(G314/SUM(G$314:G$319)*100,"")</f>
        <v/>
      </c>
    </row>
    <row r="315" spans="1:13" ht="12" customHeight="1" x14ac:dyDescent="0.15">
      <c r="A315" s="47" t="s">
        <v>184</v>
      </c>
      <c r="B315" s="33"/>
      <c r="C315" s="33">
        <v>1</v>
      </c>
      <c r="D315" s="33"/>
      <c r="E315" s="33"/>
      <c r="F315" s="33"/>
      <c r="G315" s="73"/>
      <c r="H315" s="14">
        <f t="shared" si="80"/>
        <v>0</v>
      </c>
      <c r="I315" s="14">
        <f t="shared" si="80"/>
        <v>1.0256410256410255</v>
      </c>
      <c r="J315" s="14">
        <f t="shared" si="80"/>
        <v>0</v>
      </c>
      <c r="K315" s="14">
        <f t="shared" si="80"/>
        <v>0</v>
      </c>
      <c r="L315" s="14"/>
      <c r="M315" s="69" t="str">
        <f t="shared" ref="M315:M319" si="81">IFERROR(G315/SUM(G$314:G$319)*100,"")</f>
        <v/>
      </c>
    </row>
    <row r="316" spans="1:13" ht="12" customHeight="1" x14ac:dyDescent="0.15">
      <c r="A316" s="47" t="s">
        <v>185</v>
      </c>
      <c r="B316" s="33">
        <v>13.8</v>
      </c>
      <c r="C316" s="33">
        <v>19.25</v>
      </c>
      <c r="D316" s="33">
        <v>20.25</v>
      </c>
      <c r="E316" s="33">
        <v>4.2</v>
      </c>
      <c r="F316" s="33"/>
      <c r="G316" s="73"/>
      <c r="H316" s="14">
        <f t="shared" si="80"/>
        <v>14.526315789473685</v>
      </c>
      <c r="I316" s="14">
        <f t="shared" si="80"/>
        <v>19.743589743589745</v>
      </c>
      <c r="J316" s="14">
        <f t="shared" si="80"/>
        <v>20.76923076923077</v>
      </c>
      <c r="K316" s="14">
        <f t="shared" si="80"/>
        <v>28.000000000000004</v>
      </c>
      <c r="L316" s="14"/>
      <c r="M316" s="69" t="str">
        <f t="shared" si="81"/>
        <v/>
      </c>
    </row>
    <row r="317" spans="1:13" ht="12" customHeight="1" x14ac:dyDescent="0.15">
      <c r="A317" s="47" t="s">
        <v>188</v>
      </c>
      <c r="B317" s="33">
        <v>21.75</v>
      </c>
      <c r="C317" s="33">
        <v>6</v>
      </c>
      <c r="D317" s="33">
        <v>6</v>
      </c>
      <c r="E317" s="33">
        <v>6</v>
      </c>
      <c r="F317" s="33"/>
      <c r="G317" s="73"/>
      <c r="H317" s="14">
        <f t="shared" si="80"/>
        <v>22.894736842105264</v>
      </c>
      <c r="I317" s="14">
        <f t="shared" si="80"/>
        <v>6.1538461538461542</v>
      </c>
      <c r="J317" s="14">
        <f t="shared" si="80"/>
        <v>6.1538461538461542</v>
      </c>
      <c r="K317" s="14">
        <f t="shared" si="80"/>
        <v>40</v>
      </c>
      <c r="L317" s="14"/>
      <c r="M317" s="69" t="str">
        <f t="shared" si="81"/>
        <v/>
      </c>
    </row>
    <row r="318" spans="1:13" ht="12" customHeight="1" x14ac:dyDescent="0.15">
      <c r="A318" s="47" t="s">
        <v>189</v>
      </c>
      <c r="B318" s="33">
        <v>4.5</v>
      </c>
      <c r="C318" s="33"/>
      <c r="D318" s="33"/>
      <c r="E318" s="33">
        <v>4.8</v>
      </c>
      <c r="F318" s="33"/>
      <c r="G318" s="73"/>
      <c r="H318" s="14">
        <f t="shared" si="80"/>
        <v>4.7368421052631584</v>
      </c>
      <c r="I318" s="14">
        <f t="shared" si="80"/>
        <v>0</v>
      </c>
      <c r="J318" s="14">
        <f t="shared" si="80"/>
        <v>0</v>
      </c>
      <c r="K318" s="14">
        <f t="shared" si="80"/>
        <v>32</v>
      </c>
      <c r="L318" s="14"/>
      <c r="M318" s="69" t="str">
        <f t="shared" si="81"/>
        <v/>
      </c>
    </row>
    <row r="319" spans="1:13" ht="12" customHeight="1" x14ac:dyDescent="0.15">
      <c r="A319" s="47" t="s">
        <v>190</v>
      </c>
      <c r="B319" s="33">
        <v>28.86</v>
      </c>
      <c r="C319" s="33">
        <v>38.65</v>
      </c>
      <c r="D319" s="33">
        <v>40.5</v>
      </c>
      <c r="E319" s="33"/>
      <c r="F319" s="33"/>
      <c r="G319" s="73"/>
      <c r="H319" s="57">
        <f t="shared" si="80"/>
        <v>30.378947368421048</v>
      </c>
      <c r="I319" s="57">
        <f t="shared" si="80"/>
        <v>39.641025641025642</v>
      </c>
      <c r="J319" s="57">
        <f t="shared" si="80"/>
        <v>41.53846153846154</v>
      </c>
      <c r="K319" s="57">
        <f t="shared" si="80"/>
        <v>0</v>
      </c>
      <c r="L319" s="57"/>
      <c r="M319" s="69" t="str">
        <f t="shared" si="81"/>
        <v/>
      </c>
    </row>
    <row r="320" spans="1:13" ht="12" customHeight="1" x14ac:dyDescent="0.15">
      <c r="A320" s="48" t="s">
        <v>69</v>
      </c>
      <c r="B320" s="66"/>
      <c r="C320" s="66"/>
      <c r="D320" s="66"/>
      <c r="E320" s="66"/>
      <c r="F320" s="66"/>
      <c r="G320" s="67"/>
      <c r="H320" s="5"/>
      <c r="I320" s="5"/>
      <c r="J320" s="5"/>
      <c r="K320" s="5"/>
      <c r="L320" s="5"/>
      <c r="M320" s="13"/>
    </row>
    <row r="321" spans="1:13" ht="12" customHeight="1" x14ac:dyDescent="0.15">
      <c r="A321" s="47" t="s">
        <v>182</v>
      </c>
      <c r="B321" s="32"/>
      <c r="C321" s="32"/>
      <c r="D321" s="32"/>
      <c r="E321" s="33">
        <v>30.25</v>
      </c>
      <c r="F321" s="33">
        <v>30.5</v>
      </c>
      <c r="G321" s="73">
        <v>29.25</v>
      </c>
      <c r="H321" s="69"/>
      <c r="I321" s="69"/>
      <c r="J321" s="69"/>
      <c r="K321" s="69">
        <f t="shared" ref="K321:L326" si="82">E321/SUM(E$321:E$326)*100</f>
        <v>42.031401973044325</v>
      </c>
      <c r="L321" s="69">
        <f t="shared" si="82"/>
        <v>37.104622871046232</v>
      </c>
      <c r="M321" s="69">
        <f>IFERROR(G321/SUM(G$321:G$326)*100,"")</f>
        <v>36.22739658162002</v>
      </c>
    </row>
    <row r="322" spans="1:13" ht="12" customHeight="1" x14ac:dyDescent="0.15">
      <c r="A322" s="47" t="s">
        <v>185</v>
      </c>
      <c r="B322" s="32"/>
      <c r="C322" s="32"/>
      <c r="D322" s="32"/>
      <c r="E322" s="33">
        <v>12</v>
      </c>
      <c r="F322" s="33">
        <v>14.41</v>
      </c>
      <c r="G322" s="73">
        <v>18.940000000000001</v>
      </c>
      <c r="H322" s="14"/>
      <c r="I322" s="14"/>
      <c r="J322" s="14"/>
      <c r="K322" s="14">
        <f t="shared" si="82"/>
        <v>16.673614005835766</v>
      </c>
      <c r="L322" s="14">
        <f t="shared" si="82"/>
        <v>17.530413625304138</v>
      </c>
      <c r="M322" s="69">
        <f t="shared" ref="M322:M326" si="83">IFERROR(G322/SUM(G$321:G$326)*100,"")</f>
        <v>23.458013376269509</v>
      </c>
    </row>
    <row r="323" spans="1:13" ht="12" customHeight="1" x14ac:dyDescent="0.15">
      <c r="A323" s="47" t="s">
        <v>186</v>
      </c>
      <c r="B323" s="32"/>
      <c r="C323" s="32"/>
      <c r="D323" s="32"/>
      <c r="E323" s="33">
        <v>3.5</v>
      </c>
      <c r="F323" s="33">
        <v>3.5</v>
      </c>
      <c r="G323" s="73"/>
      <c r="H323" s="14"/>
      <c r="I323" s="14"/>
      <c r="J323" s="14"/>
      <c r="K323" s="14">
        <f t="shared" si="82"/>
        <v>4.8631374183687646</v>
      </c>
      <c r="L323" s="14">
        <f t="shared" si="82"/>
        <v>4.2579075425790762</v>
      </c>
      <c r="M323" s="69">
        <f t="shared" si="83"/>
        <v>0</v>
      </c>
    </row>
    <row r="324" spans="1:13" ht="12" customHeight="1" x14ac:dyDescent="0.15">
      <c r="A324" s="47" t="s">
        <v>188</v>
      </c>
      <c r="B324" s="32"/>
      <c r="C324" s="32"/>
      <c r="D324" s="32"/>
      <c r="E324" s="33"/>
      <c r="F324" s="33">
        <v>7.5</v>
      </c>
      <c r="G324" s="73">
        <v>5.4</v>
      </c>
      <c r="H324" s="14"/>
      <c r="I324" s="14"/>
      <c r="J324" s="14"/>
      <c r="K324" s="14">
        <f t="shared" si="82"/>
        <v>0</v>
      </c>
      <c r="L324" s="14">
        <f t="shared" si="82"/>
        <v>9.1240875912408779</v>
      </c>
      <c r="M324" s="69">
        <f t="shared" si="83"/>
        <v>6.688134753529849</v>
      </c>
    </row>
    <row r="325" spans="1:13" ht="12" customHeight="1" x14ac:dyDescent="0.15">
      <c r="A325" s="47" t="s">
        <v>189</v>
      </c>
      <c r="B325" s="32"/>
      <c r="C325" s="32"/>
      <c r="D325" s="32"/>
      <c r="E325" s="33">
        <v>0</v>
      </c>
      <c r="F325" s="33">
        <v>7.5</v>
      </c>
      <c r="G325" s="73">
        <v>7.6</v>
      </c>
      <c r="H325" s="14"/>
      <c r="I325" s="14"/>
      <c r="J325" s="14"/>
      <c r="K325" s="14">
        <f t="shared" si="82"/>
        <v>0</v>
      </c>
      <c r="L325" s="14">
        <f t="shared" si="82"/>
        <v>9.1240875912408779</v>
      </c>
      <c r="M325" s="69">
        <f t="shared" si="83"/>
        <v>9.4129303938568256</v>
      </c>
    </row>
    <row r="326" spans="1:13" ht="12" customHeight="1" x14ac:dyDescent="0.15">
      <c r="A326" s="47" t="s">
        <v>190</v>
      </c>
      <c r="B326" s="32"/>
      <c r="C326" s="32"/>
      <c r="D326" s="32"/>
      <c r="E326" s="33">
        <v>26.220000000000002</v>
      </c>
      <c r="F326" s="33">
        <v>18.79</v>
      </c>
      <c r="G326" s="73">
        <v>19.549999999999997</v>
      </c>
      <c r="H326" s="14"/>
      <c r="I326" s="14"/>
      <c r="J326" s="14"/>
      <c r="K326" s="14">
        <f t="shared" si="82"/>
        <v>36.43184660275115</v>
      </c>
      <c r="L326" s="14">
        <f t="shared" si="82"/>
        <v>22.858880778588812</v>
      </c>
      <c r="M326" s="69">
        <f t="shared" si="83"/>
        <v>24.213524894723804</v>
      </c>
    </row>
    <row r="327" spans="1:13" s="6" customFormat="1" x14ac:dyDescent="0.15"/>
    <row r="328" spans="1:13" ht="12" customHeight="1" x14ac:dyDescent="0.15">
      <c r="A328" s="6"/>
      <c r="B328" s="168" t="s">
        <v>199</v>
      </c>
      <c r="C328" s="169"/>
      <c r="D328" s="169"/>
      <c r="E328" s="169"/>
      <c r="F328" s="169"/>
      <c r="G328" s="170"/>
      <c r="H328" s="168" t="s">
        <v>179</v>
      </c>
      <c r="I328" s="169"/>
      <c r="J328" s="169"/>
      <c r="K328" s="169"/>
      <c r="L328" s="169"/>
      <c r="M328" s="170"/>
    </row>
    <row r="329" spans="1:13" ht="12" customHeight="1" x14ac:dyDescent="0.15">
      <c r="A329" s="6"/>
      <c r="B329" s="40" t="s">
        <v>180</v>
      </c>
      <c r="C329" s="40" t="s">
        <v>33</v>
      </c>
      <c r="D329" s="40" t="s">
        <v>34</v>
      </c>
      <c r="E329" s="40" t="s">
        <v>35</v>
      </c>
      <c r="F329" s="40" t="s">
        <v>36</v>
      </c>
      <c r="G329" s="40" t="s">
        <v>37</v>
      </c>
      <c r="H329" s="40" t="s">
        <v>180</v>
      </c>
      <c r="I329" s="40" t="s">
        <v>33</v>
      </c>
      <c r="J329" s="40" t="s">
        <v>34</v>
      </c>
      <c r="K329" s="40" t="s">
        <v>35</v>
      </c>
      <c r="L329" s="40" t="s">
        <v>36</v>
      </c>
      <c r="M329" s="40" t="s">
        <v>37</v>
      </c>
    </row>
    <row r="330" spans="1:13" ht="12" customHeight="1" x14ac:dyDescent="0.15">
      <c r="A330" s="3" t="s">
        <v>70</v>
      </c>
      <c r="B330" s="5"/>
      <c r="C330" s="5"/>
      <c r="D330" s="5"/>
      <c r="E330" s="5"/>
      <c r="F330" s="5"/>
      <c r="G330" s="76"/>
      <c r="H330" s="62"/>
      <c r="I330" s="62"/>
      <c r="J330" s="62"/>
      <c r="K330" s="62"/>
      <c r="L330" s="62"/>
      <c r="M330" s="71"/>
    </row>
    <row r="331" spans="1:13" ht="12" customHeight="1" x14ac:dyDescent="0.15">
      <c r="A331" s="58" t="s">
        <v>71</v>
      </c>
      <c r="B331" s="74"/>
      <c r="C331" s="74"/>
      <c r="D331" s="74"/>
      <c r="E331" s="74"/>
      <c r="F331" s="74"/>
      <c r="G331" s="75"/>
      <c r="H331" s="5"/>
      <c r="I331" s="5"/>
      <c r="J331" s="5"/>
      <c r="K331" s="5"/>
      <c r="L331" s="5"/>
      <c r="M331" s="13"/>
    </row>
    <row r="332" spans="1:13" ht="12" customHeight="1" x14ac:dyDescent="0.15">
      <c r="A332" s="47" t="s">
        <v>181</v>
      </c>
      <c r="B332" s="32"/>
      <c r="C332" s="33"/>
      <c r="D332" s="33"/>
      <c r="E332" s="33"/>
      <c r="F332" s="33"/>
      <c r="G332" s="73">
        <v>0.03</v>
      </c>
      <c r="H332" s="69"/>
      <c r="I332" s="69"/>
      <c r="J332" s="69"/>
      <c r="K332" s="69"/>
      <c r="L332" s="69"/>
      <c r="M332" s="69">
        <f>IFERROR(G332/SUM($G$332:$G$343,$G$615:$G$625)*100,"")</f>
        <v>1.4759421430679917E-2</v>
      </c>
    </row>
    <row r="333" spans="1:13" ht="12" customHeight="1" x14ac:dyDescent="0.15">
      <c r="A333" s="47" t="s">
        <v>182</v>
      </c>
      <c r="B333" s="32"/>
      <c r="C333" s="33"/>
      <c r="D333" s="33"/>
      <c r="E333" s="33">
        <v>9.2100000000000009</v>
      </c>
      <c r="F333" s="33">
        <v>9.86</v>
      </c>
      <c r="G333" s="73">
        <v>4.8199999999999994</v>
      </c>
      <c r="H333" s="14"/>
      <c r="I333" s="14"/>
      <c r="J333" s="14">
        <f>D333/SUM(D$333:D$343,D$616:D$625)*100</f>
        <v>0</v>
      </c>
      <c r="K333" s="14">
        <f>E333/SUM(E$333:E$343,E$616:E$625)*100</f>
        <v>10.372789728573036</v>
      </c>
      <c r="L333" s="14">
        <f>F333/SUM(F$333:F$343,F$616:F$625)*100</f>
        <v>9.6638243653827285</v>
      </c>
      <c r="M333" s="69">
        <f t="shared" ref="M333:M343" si="84">IFERROR(G333/SUM($G$332:$G$343,$G$615:$G$625)*100,"")</f>
        <v>2.3713470431959065</v>
      </c>
    </row>
    <row r="334" spans="1:13" ht="12" customHeight="1" x14ac:dyDescent="0.15">
      <c r="A334" s="47" t="s">
        <v>183</v>
      </c>
      <c r="B334" s="32"/>
      <c r="C334" s="33"/>
      <c r="D334" s="33"/>
      <c r="E334" s="33"/>
      <c r="F334" s="33"/>
      <c r="G334" s="73">
        <v>1.36</v>
      </c>
      <c r="H334" s="14"/>
      <c r="I334" s="14"/>
      <c r="J334" s="14"/>
      <c r="K334" s="14"/>
      <c r="L334" s="14"/>
      <c r="M334" s="69">
        <f t="shared" si="84"/>
        <v>0.66909377152415628</v>
      </c>
    </row>
    <row r="335" spans="1:13" ht="12" customHeight="1" x14ac:dyDescent="0.15">
      <c r="A335" s="47" t="s">
        <v>184</v>
      </c>
      <c r="B335" s="32"/>
      <c r="C335" s="33"/>
      <c r="D335" s="33">
        <v>1.8</v>
      </c>
      <c r="E335" s="33">
        <v>3.16</v>
      </c>
      <c r="F335" s="33">
        <v>2.14</v>
      </c>
      <c r="G335" s="73">
        <v>0.85</v>
      </c>
      <c r="H335" s="14"/>
      <c r="I335" s="14"/>
      <c r="J335" s="14">
        <f t="shared" ref="J335:J343" si="85">D335/SUM(D$333:D$343,D$616:D$625)*100</f>
        <v>4.2184204359034458</v>
      </c>
      <c r="K335" s="14">
        <f t="shared" ref="K335:K343" si="86">E335/SUM(E$333:E$343,E$616:E$625)*100</f>
        <v>3.5589593422682726</v>
      </c>
      <c r="L335" s="14">
        <f t="shared" ref="L335:L343" si="87">F335/SUM(F$333:F$343,F$616:F$625)*100</f>
        <v>2.0974223267666372</v>
      </c>
      <c r="M335" s="69">
        <f t="shared" si="84"/>
        <v>0.41818360720259767</v>
      </c>
    </row>
    <row r="336" spans="1:13" ht="12" customHeight="1" x14ac:dyDescent="0.15">
      <c r="A336" s="47" t="s">
        <v>194</v>
      </c>
      <c r="B336" s="32"/>
      <c r="C336" s="33"/>
      <c r="D336" s="33">
        <v>0.73</v>
      </c>
      <c r="E336" s="33"/>
      <c r="F336" s="33"/>
      <c r="G336" s="73"/>
      <c r="H336" s="14"/>
      <c r="I336" s="14"/>
      <c r="J336" s="14">
        <f t="shared" si="85"/>
        <v>1.7108038434497306</v>
      </c>
      <c r="K336" s="14">
        <f t="shared" si="86"/>
        <v>0</v>
      </c>
      <c r="L336" s="14">
        <f t="shared" si="87"/>
        <v>0</v>
      </c>
      <c r="M336" s="69">
        <f t="shared" si="84"/>
        <v>0</v>
      </c>
    </row>
    <row r="337" spans="1:13" ht="12" customHeight="1" x14ac:dyDescent="0.15">
      <c r="A337" s="47" t="s">
        <v>185</v>
      </c>
      <c r="B337" s="32"/>
      <c r="C337" s="33"/>
      <c r="D337" s="33">
        <v>3.02</v>
      </c>
      <c r="E337" s="33">
        <v>5.66</v>
      </c>
      <c r="F337" s="33">
        <v>4.3699999999999992</v>
      </c>
      <c r="G337" s="73">
        <v>7.6399999999999988</v>
      </c>
      <c r="H337" s="14"/>
      <c r="I337" s="14"/>
      <c r="J337" s="14">
        <f t="shared" si="85"/>
        <v>7.0775720646824469</v>
      </c>
      <c r="K337" s="14">
        <f t="shared" si="86"/>
        <v>6.3745917333032986</v>
      </c>
      <c r="L337" s="14">
        <f t="shared" si="87"/>
        <v>4.2830540037243932</v>
      </c>
      <c r="M337" s="69">
        <f t="shared" si="84"/>
        <v>3.7587326576798183</v>
      </c>
    </row>
    <row r="338" spans="1:13" ht="12" customHeight="1" x14ac:dyDescent="0.15">
      <c r="A338" s="47" t="s">
        <v>186</v>
      </c>
      <c r="B338" s="32"/>
      <c r="C338" s="33"/>
      <c r="D338" s="33"/>
      <c r="E338" s="33"/>
      <c r="F338" s="33">
        <v>0.3</v>
      </c>
      <c r="G338" s="73"/>
      <c r="H338" s="14"/>
      <c r="I338" s="14"/>
      <c r="J338" s="14">
        <f t="shared" si="85"/>
        <v>0</v>
      </c>
      <c r="K338" s="14">
        <f t="shared" si="86"/>
        <v>0</v>
      </c>
      <c r="L338" s="14">
        <f t="shared" si="87"/>
        <v>0.29403116730373413</v>
      </c>
      <c r="M338" s="69">
        <f t="shared" si="84"/>
        <v>0</v>
      </c>
    </row>
    <row r="339" spans="1:13" ht="12" customHeight="1" x14ac:dyDescent="0.15">
      <c r="A339" s="47" t="s">
        <v>187</v>
      </c>
      <c r="B339" s="32"/>
      <c r="C339" s="33"/>
      <c r="D339" s="33">
        <v>6.8999999999999995</v>
      </c>
      <c r="E339" s="33">
        <v>6.36</v>
      </c>
      <c r="F339" s="33">
        <v>15.85</v>
      </c>
      <c r="G339" s="73">
        <v>7.3499999999999979</v>
      </c>
      <c r="H339" s="14"/>
      <c r="I339" s="14"/>
      <c r="J339" s="14">
        <f t="shared" si="85"/>
        <v>16.170611670963204</v>
      </c>
      <c r="K339" s="14">
        <f t="shared" si="86"/>
        <v>7.162968802793106</v>
      </c>
      <c r="L339" s="14">
        <f t="shared" si="87"/>
        <v>15.534646672547286</v>
      </c>
      <c r="M339" s="69">
        <f t="shared" si="84"/>
        <v>3.6160582505165788</v>
      </c>
    </row>
    <row r="340" spans="1:13" ht="12" customHeight="1" x14ac:dyDescent="0.15">
      <c r="A340" s="47" t="s">
        <v>188</v>
      </c>
      <c r="B340" s="32"/>
      <c r="C340" s="33"/>
      <c r="D340" s="33">
        <v>5.6999999999999993</v>
      </c>
      <c r="E340" s="33">
        <v>7.49</v>
      </c>
      <c r="F340" s="33">
        <v>6.9200000000000008</v>
      </c>
      <c r="G340" s="73">
        <v>7.97</v>
      </c>
      <c r="H340" s="14"/>
      <c r="I340" s="14"/>
      <c r="J340" s="14">
        <f t="shared" si="85"/>
        <v>13.358331380360911</v>
      </c>
      <c r="K340" s="14">
        <f t="shared" si="86"/>
        <v>8.4356346435409382</v>
      </c>
      <c r="L340" s="14">
        <f t="shared" si="87"/>
        <v>6.7823189258061358</v>
      </c>
      <c r="M340" s="69">
        <f t="shared" si="84"/>
        <v>3.9210862934172983</v>
      </c>
    </row>
    <row r="341" spans="1:13" ht="12" customHeight="1" x14ac:dyDescent="0.15">
      <c r="A341" s="47" t="s">
        <v>189</v>
      </c>
      <c r="B341" s="32"/>
      <c r="C341" s="33"/>
      <c r="D341" s="33">
        <v>0.2</v>
      </c>
      <c r="E341" s="33">
        <v>14.860000000000003</v>
      </c>
      <c r="F341" s="33">
        <v>20.909999999999997</v>
      </c>
      <c r="G341" s="73">
        <v>25.120000000000005</v>
      </c>
      <c r="H341" s="14"/>
      <c r="I341" s="14"/>
      <c r="J341" s="14">
        <f t="shared" si="85"/>
        <v>0.46871338176704952</v>
      </c>
      <c r="K341" s="14">
        <f t="shared" si="86"/>
        <v>16.736118932312198</v>
      </c>
      <c r="L341" s="14">
        <f t="shared" si="87"/>
        <v>20.493972361070266</v>
      </c>
      <c r="M341" s="69">
        <f t="shared" si="84"/>
        <v>12.358555544622654</v>
      </c>
    </row>
    <row r="342" spans="1:13" ht="12" customHeight="1" x14ac:dyDescent="0.15">
      <c r="A342" s="47" t="s">
        <v>190</v>
      </c>
      <c r="B342" s="32"/>
      <c r="C342" s="33"/>
      <c r="D342" s="33">
        <v>23.560000000000002</v>
      </c>
      <c r="E342" s="33">
        <v>31.450000000000003</v>
      </c>
      <c r="F342" s="33">
        <v>33.249999999999993</v>
      </c>
      <c r="G342" s="73">
        <v>40.170000000000009</v>
      </c>
      <c r="H342" s="14"/>
      <c r="I342" s="14"/>
      <c r="J342" s="14">
        <f t="shared" si="85"/>
        <v>55.214436372158438</v>
      </c>
      <c r="K342" s="14">
        <f t="shared" si="86"/>
        <v>35.420655479220628</v>
      </c>
      <c r="L342" s="14">
        <f t="shared" si="87"/>
        <v>32.58845437616386</v>
      </c>
      <c r="M342" s="69">
        <f t="shared" si="84"/>
        <v>19.762865295680417</v>
      </c>
    </row>
    <row r="343" spans="1:13" ht="12" customHeight="1" x14ac:dyDescent="0.15">
      <c r="A343" s="47" t="s">
        <v>191</v>
      </c>
      <c r="B343" s="32"/>
      <c r="C343" s="33"/>
      <c r="D343" s="33">
        <v>0.76</v>
      </c>
      <c r="E343" s="33">
        <v>7.7499999999999991</v>
      </c>
      <c r="F343" s="33">
        <v>4.9999999999999991</v>
      </c>
      <c r="G343" s="73">
        <v>6.32</v>
      </c>
      <c r="H343" s="57"/>
      <c r="I343" s="57"/>
      <c r="J343" s="57">
        <f t="shared" si="85"/>
        <v>1.7811108507147881</v>
      </c>
      <c r="K343" s="57">
        <f t="shared" si="86"/>
        <v>8.7284604122085785</v>
      </c>
      <c r="L343" s="57">
        <f t="shared" si="87"/>
        <v>4.9005194550622351</v>
      </c>
      <c r="M343" s="69">
        <f t="shared" si="84"/>
        <v>3.1093181147299029</v>
      </c>
    </row>
    <row r="344" spans="1:13" ht="12" customHeight="1" x14ac:dyDescent="0.15">
      <c r="A344" s="48" t="s">
        <v>72</v>
      </c>
      <c r="B344" s="66"/>
      <c r="C344" s="66"/>
      <c r="D344" s="66"/>
      <c r="E344" s="66"/>
      <c r="F344" s="66"/>
      <c r="G344" s="67"/>
      <c r="H344" s="5"/>
      <c r="I344" s="5"/>
      <c r="J344" s="5"/>
      <c r="K344" s="38"/>
      <c r="L344" s="5"/>
      <c r="M344" s="13"/>
    </row>
    <row r="345" spans="1:13" ht="12" customHeight="1" x14ac:dyDescent="0.15">
      <c r="A345" s="47" t="s">
        <v>181</v>
      </c>
      <c r="B345" s="33"/>
      <c r="C345" s="33"/>
      <c r="D345" s="33"/>
      <c r="E345" s="33"/>
      <c r="F345" s="33"/>
      <c r="G345" s="73">
        <v>0.02</v>
      </c>
      <c r="H345" s="69"/>
      <c r="I345" s="69"/>
      <c r="J345" s="69"/>
      <c r="K345" s="69"/>
      <c r="L345" s="69"/>
      <c r="M345" s="69">
        <f>IFERROR(G345/SUM($G$345:$G$355)*100,"")</f>
        <v>1.7787264318747779E-2</v>
      </c>
    </row>
    <row r="346" spans="1:13" ht="12" customHeight="1" x14ac:dyDescent="0.15">
      <c r="A346" s="47" t="s">
        <v>182</v>
      </c>
      <c r="B346" s="33">
        <v>16.149999999999999</v>
      </c>
      <c r="C346" s="33">
        <v>22.41</v>
      </c>
      <c r="D346" s="33">
        <v>24.52</v>
      </c>
      <c r="E346" s="33">
        <v>22.859999999999996</v>
      </c>
      <c r="F346" s="33">
        <v>23.099999999999998</v>
      </c>
      <c r="G346" s="73">
        <v>8.9600000000000009</v>
      </c>
      <c r="H346" s="69">
        <f t="shared" ref="H346:H355" si="88">B346/SUM(B$346:B$355)*100</f>
        <v>7.8830477864011321</v>
      </c>
      <c r="I346" s="69">
        <f t="shared" ref="I346:I355" si="89">C346/SUM(C$346:C$355)*100</f>
        <v>11.162026199133336</v>
      </c>
      <c r="J346" s="69">
        <f t="shared" ref="J346:J355" si="90">D346/SUM(D$346:D$355)*100</f>
        <v>11.510656276405971</v>
      </c>
      <c r="K346" s="69">
        <f t="shared" ref="K346:K355" si="91">E346/SUM(E$333:E$343,E$616:E$625)*100</f>
        <v>25.74614258362427</v>
      </c>
      <c r="L346" s="69">
        <f t="shared" ref="L346:L355" si="92">F346/SUM(F$346:F$355)*100</f>
        <v>12.726571538758193</v>
      </c>
      <c r="M346" s="69">
        <f t="shared" ref="M346:M354" si="93">IFERROR(G346/SUM($G$345:$G$355)*100,"")</f>
        <v>7.9686944147990051</v>
      </c>
    </row>
    <row r="347" spans="1:13" ht="12" customHeight="1" x14ac:dyDescent="0.15">
      <c r="A347" s="47" t="s">
        <v>184</v>
      </c>
      <c r="B347" s="33"/>
      <c r="C347" s="33">
        <v>0.32</v>
      </c>
      <c r="D347" s="33">
        <v>1.9</v>
      </c>
      <c r="E347" s="33">
        <v>3.09</v>
      </c>
      <c r="F347" s="33">
        <v>2.64</v>
      </c>
      <c r="G347" s="73">
        <v>0.36</v>
      </c>
      <c r="H347" s="14">
        <f t="shared" si="88"/>
        <v>0</v>
      </c>
      <c r="I347" s="14">
        <f t="shared" si="89"/>
        <v>0.15938636250435823</v>
      </c>
      <c r="J347" s="14">
        <f t="shared" si="90"/>
        <v>0.89193502957468773</v>
      </c>
      <c r="K347" s="14">
        <f t="shared" si="91"/>
        <v>3.4801216353192914</v>
      </c>
      <c r="L347" s="14">
        <f t="shared" si="92"/>
        <v>1.4544653187152223</v>
      </c>
      <c r="M347" s="69">
        <f t="shared" si="93"/>
        <v>0.32017075773745995</v>
      </c>
    </row>
    <row r="348" spans="1:13" ht="12" customHeight="1" x14ac:dyDescent="0.15">
      <c r="A348" s="47" t="s">
        <v>195</v>
      </c>
      <c r="B348" s="33"/>
      <c r="C348" s="33">
        <v>0.52</v>
      </c>
      <c r="D348" s="33">
        <v>0.09</v>
      </c>
      <c r="E348" s="33"/>
      <c r="F348" s="33"/>
      <c r="G348" s="73"/>
      <c r="H348" s="14">
        <f t="shared" si="88"/>
        <v>0</v>
      </c>
      <c r="I348" s="14">
        <f t="shared" si="89"/>
        <v>0.2590028390695821</v>
      </c>
      <c r="J348" s="14">
        <f t="shared" si="90"/>
        <v>4.2249554032485211E-2</v>
      </c>
      <c r="K348" s="14">
        <f t="shared" si="91"/>
        <v>0</v>
      </c>
      <c r="L348" s="14">
        <f t="shared" si="92"/>
        <v>0</v>
      </c>
      <c r="M348" s="69">
        <f t="shared" si="93"/>
        <v>0</v>
      </c>
    </row>
    <row r="349" spans="1:13" ht="12" customHeight="1" x14ac:dyDescent="0.15">
      <c r="A349" s="47" t="s">
        <v>185</v>
      </c>
      <c r="B349" s="33">
        <v>20.939999999999998</v>
      </c>
      <c r="C349" s="33">
        <v>29.64</v>
      </c>
      <c r="D349" s="33">
        <v>18.110000000000003</v>
      </c>
      <c r="E349" s="33">
        <v>23.83</v>
      </c>
      <c r="F349" s="33">
        <v>17.93</v>
      </c>
      <c r="G349" s="73">
        <v>12.55</v>
      </c>
      <c r="H349" s="14">
        <f t="shared" si="88"/>
        <v>10.221115829550445</v>
      </c>
      <c r="I349" s="14">
        <f t="shared" si="89"/>
        <v>14.763161826966179</v>
      </c>
      <c r="J349" s="14">
        <f t="shared" si="90"/>
        <v>8.501549150314526</v>
      </c>
      <c r="K349" s="14">
        <f t="shared" si="91"/>
        <v>26.838607951345868</v>
      </c>
      <c r="L349" s="14">
        <f t="shared" si="92"/>
        <v>9.8782436229408859</v>
      </c>
      <c r="M349" s="69">
        <f t="shared" si="93"/>
        <v>11.16150836001423</v>
      </c>
    </row>
    <row r="350" spans="1:13" ht="12" customHeight="1" x14ac:dyDescent="0.15">
      <c r="A350" s="47" t="s">
        <v>186</v>
      </c>
      <c r="B350" s="33">
        <v>0.18</v>
      </c>
      <c r="C350" s="33"/>
      <c r="D350" s="33"/>
      <c r="E350" s="33">
        <v>2.14</v>
      </c>
      <c r="F350" s="33">
        <v>0.73</v>
      </c>
      <c r="G350" s="73"/>
      <c r="H350" s="14">
        <f t="shared" si="88"/>
        <v>8.7860594523356275E-2</v>
      </c>
      <c r="I350" s="14">
        <f t="shared" si="89"/>
        <v>0</v>
      </c>
      <c r="J350" s="14">
        <f t="shared" si="90"/>
        <v>0</v>
      </c>
      <c r="K350" s="14">
        <f t="shared" si="91"/>
        <v>2.410181326725982</v>
      </c>
      <c r="L350" s="14">
        <f t="shared" si="92"/>
        <v>0.40218169797807279</v>
      </c>
      <c r="M350" s="69">
        <f t="shared" si="93"/>
        <v>0</v>
      </c>
    </row>
    <row r="351" spans="1:13" ht="12" customHeight="1" x14ac:dyDescent="0.15">
      <c r="A351" s="47" t="s">
        <v>187</v>
      </c>
      <c r="B351" s="33">
        <v>35.540000000000006</v>
      </c>
      <c r="C351" s="33">
        <v>32.24</v>
      </c>
      <c r="D351" s="33">
        <v>49.83</v>
      </c>
      <c r="E351" s="33">
        <v>37.74</v>
      </c>
      <c r="F351" s="33">
        <v>32.08</v>
      </c>
      <c r="G351" s="73">
        <v>13.97</v>
      </c>
      <c r="H351" s="14">
        <f t="shared" si="88"/>
        <v>17.347586274222682</v>
      </c>
      <c r="I351" s="14">
        <f t="shared" si="89"/>
        <v>16.05817602231409</v>
      </c>
      <c r="J351" s="14">
        <f t="shared" si="90"/>
        <v>23.392169749319315</v>
      </c>
      <c r="K351" s="14">
        <f t="shared" si="91"/>
        <v>42.504786575064749</v>
      </c>
      <c r="L351" s="14">
        <f t="shared" si="92"/>
        <v>17.673957357721338</v>
      </c>
      <c r="M351" s="69">
        <f t="shared" si="93"/>
        <v>12.424404126645323</v>
      </c>
    </row>
    <row r="352" spans="1:13" ht="12" customHeight="1" x14ac:dyDescent="0.15">
      <c r="A352" s="47" t="s">
        <v>188</v>
      </c>
      <c r="B352" s="33">
        <v>28.33</v>
      </c>
      <c r="C352" s="33">
        <v>29.219999999999995</v>
      </c>
      <c r="D352" s="33">
        <v>31.71</v>
      </c>
      <c r="E352" s="33">
        <v>15.410000000000002</v>
      </c>
      <c r="F352" s="33">
        <v>14.700000000000001</v>
      </c>
      <c r="G352" s="73">
        <v>9.0700000000000021</v>
      </c>
      <c r="H352" s="14">
        <f t="shared" si="88"/>
        <v>13.828281349148238</v>
      </c>
      <c r="I352" s="14">
        <f t="shared" si="89"/>
        <v>14.553967226179207</v>
      </c>
      <c r="J352" s="14">
        <f t="shared" si="90"/>
        <v>14.885926204112291</v>
      </c>
      <c r="K352" s="14">
        <f t="shared" si="91"/>
        <v>17.355558058339902</v>
      </c>
      <c r="L352" s="14">
        <f t="shared" si="92"/>
        <v>8.0987273428461251</v>
      </c>
      <c r="M352" s="69">
        <f t="shared" si="93"/>
        <v>8.0665243685521197</v>
      </c>
    </row>
    <row r="353" spans="1:13" ht="12" customHeight="1" x14ac:dyDescent="0.15">
      <c r="A353" s="47" t="s">
        <v>189</v>
      </c>
      <c r="B353" s="33">
        <v>29.249999999999993</v>
      </c>
      <c r="C353" s="33">
        <v>17.869999999999997</v>
      </c>
      <c r="D353" s="33">
        <v>18.350000000000001</v>
      </c>
      <c r="E353" s="33">
        <v>45.83</v>
      </c>
      <c r="F353" s="33">
        <v>34.239999999999995</v>
      </c>
      <c r="G353" s="73">
        <v>24.28</v>
      </c>
      <c r="H353" s="14">
        <f t="shared" si="88"/>
        <v>14.277346610045392</v>
      </c>
      <c r="I353" s="14">
        <f t="shared" si="89"/>
        <v>8.900732181102752</v>
      </c>
      <c r="J353" s="14">
        <f t="shared" si="90"/>
        <v>8.6142146277344853</v>
      </c>
      <c r="K353" s="14">
        <f t="shared" si="91"/>
        <v>51.616172992454089</v>
      </c>
      <c r="L353" s="14">
        <f t="shared" si="92"/>
        <v>18.863974436670151</v>
      </c>
      <c r="M353" s="69">
        <f t="shared" si="93"/>
        <v>21.593738882959801</v>
      </c>
    </row>
    <row r="354" spans="1:13" ht="12" customHeight="1" x14ac:dyDescent="0.15">
      <c r="A354" s="47" t="s">
        <v>190</v>
      </c>
      <c r="B354" s="33">
        <v>61.620000000000012</v>
      </c>
      <c r="C354" s="33">
        <v>56.209999999999994</v>
      </c>
      <c r="D354" s="33">
        <v>55.09</v>
      </c>
      <c r="E354" s="33">
        <v>63.57</v>
      </c>
      <c r="F354" s="33">
        <v>45.76</v>
      </c>
      <c r="G354" s="73">
        <v>37.859999999999992</v>
      </c>
      <c r="H354" s="14">
        <f t="shared" si="88"/>
        <v>30.077610191828967</v>
      </c>
      <c r="I354" s="14">
        <f t="shared" si="89"/>
        <v>27.997210738656168</v>
      </c>
      <c r="J354" s="14">
        <f t="shared" si="90"/>
        <v>25.861421462773453</v>
      </c>
      <c r="K354" s="14">
        <f t="shared" si="91"/>
        <v>71.595900439238633</v>
      </c>
      <c r="L354" s="14">
        <f t="shared" si="92"/>
        <v>25.210732191063855</v>
      </c>
      <c r="M354" s="69">
        <f t="shared" si="93"/>
        <v>33.671291355389535</v>
      </c>
    </row>
    <row r="355" spans="1:13" ht="12" customHeight="1" x14ac:dyDescent="0.15">
      <c r="A355" s="47" t="s">
        <v>191</v>
      </c>
      <c r="B355" s="33">
        <v>12.860000000000001</v>
      </c>
      <c r="C355" s="33">
        <v>12.34</v>
      </c>
      <c r="D355" s="33">
        <v>13.42</v>
      </c>
      <c r="E355" s="33">
        <v>14.27</v>
      </c>
      <c r="F355" s="33">
        <v>10.33</v>
      </c>
      <c r="G355" s="73">
        <v>5.37</v>
      </c>
      <c r="H355" s="14">
        <f t="shared" si="88"/>
        <v>6.2771513642797867</v>
      </c>
      <c r="I355" s="14">
        <f t="shared" si="89"/>
        <v>6.1463366040743139</v>
      </c>
      <c r="J355" s="14">
        <f t="shared" si="90"/>
        <v>6.2998779457327956</v>
      </c>
      <c r="K355" s="14">
        <f t="shared" si="91"/>
        <v>16.071629688027926</v>
      </c>
      <c r="L355" s="14">
        <f t="shared" si="92"/>
        <v>5.691146493306154</v>
      </c>
      <c r="M355" s="69">
        <f>IFERROR(G355/SUM($G$345:$G$355)*100,"")</f>
        <v>4.7758804695837789</v>
      </c>
    </row>
    <row r="356" spans="1:13" s="6" customFormat="1" x14ac:dyDescent="0.15"/>
    <row r="357" spans="1:13" ht="12" customHeight="1" x14ac:dyDescent="0.15">
      <c r="A357" s="6"/>
      <c r="B357" s="168" t="s">
        <v>199</v>
      </c>
      <c r="C357" s="169"/>
      <c r="D357" s="169"/>
      <c r="E357" s="169"/>
      <c r="F357" s="169"/>
      <c r="G357" s="170"/>
      <c r="H357" s="168" t="s">
        <v>179</v>
      </c>
      <c r="I357" s="169"/>
      <c r="J357" s="169"/>
      <c r="K357" s="169"/>
      <c r="L357" s="169"/>
      <c r="M357" s="170"/>
    </row>
    <row r="358" spans="1:13" ht="12" customHeight="1" x14ac:dyDescent="0.15">
      <c r="A358" s="6"/>
      <c r="B358" s="40" t="s">
        <v>180</v>
      </c>
      <c r="C358" s="40" t="s">
        <v>33</v>
      </c>
      <c r="D358" s="40" t="s">
        <v>34</v>
      </c>
      <c r="E358" s="40" t="s">
        <v>35</v>
      </c>
      <c r="F358" s="40" t="s">
        <v>36</v>
      </c>
      <c r="G358" s="40" t="s">
        <v>37</v>
      </c>
      <c r="H358" s="40" t="s">
        <v>180</v>
      </c>
      <c r="I358" s="40" t="s">
        <v>33</v>
      </c>
      <c r="J358" s="40" t="s">
        <v>34</v>
      </c>
      <c r="K358" s="40" t="s">
        <v>35</v>
      </c>
      <c r="L358" s="40" t="s">
        <v>36</v>
      </c>
      <c r="M358" s="40" t="s">
        <v>37</v>
      </c>
    </row>
    <row r="359" spans="1:13" ht="12" customHeight="1" x14ac:dyDescent="0.15">
      <c r="A359" s="48" t="s">
        <v>73</v>
      </c>
      <c r="B359" s="66"/>
      <c r="C359" s="66"/>
      <c r="D359" s="66"/>
      <c r="E359" s="66"/>
      <c r="F359" s="66"/>
      <c r="G359" s="67"/>
      <c r="H359" s="5"/>
      <c r="I359" s="5"/>
      <c r="J359" s="5"/>
      <c r="K359" s="38"/>
      <c r="L359" s="5"/>
      <c r="M359" s="13"/>
    </row>
    <row r="360" spans="1:13" ht="12" customHeight="1" x14ac:dyDescent="0.15">
      <c r="A360" s="47" t="s">
        <v>181</v>
      </c>
      <c r="B360" s="33"/>
      <c r="C360" s="33"/>
      <c r="D360" s="33"/>
      <c r="E360" s="33"/>
      <c r="F360" s="33"/>
      <c r="G360" s="73">
        <v>0.12</v>
      </c>
      <c r="H360" s="69"/>
      <c r="I360" s="69"/>
      <c r="J360" s="69"/>
      <c r="K360" s="69"/>
      <c r="L360" s="69"/>
      <c r="M360" s="69">
        <f>IFERROR(G360/SUM($G$360:$G$370)*100,"")</f>
        <v>3.5841223380424718E-2</v>
      </c>
    </row>
    <row r="361" spans="1:13" ht="12" customHeight="1" x14ac:dyDescent="0.15">
      <c r="A361" s="47" t="s">
        <v>182</v>
      </c>
      <c r="B361" s="33">
        <v>37.4</v>
      </c>
      <c r="C361" s="33">
        <v>47.88</v>
      </c>
      <c r="D361" s="33">
        <v>56.910000000000004</v>
      </c>
      <c r="E361" s="33">
        <v>47.960000000000008</v>
      </c>
      <c r="F361" s="33">
        <v>50.1</v>
      </c>
      <c r="G361" s="73">
        <v>34.15</v>
      </c>
      <c r="H361" s="69">
        <f t="shared" ref="H361:H370" si="94">B361/SUM(B$361:B$370)*100</f>
        <v>11.328184158715732</v>
      </c>
      <c r="I361" s="69">
        <f t="shared" ref="I361:I370" si="95">C361/SUM(C$361:C$370)*100</f>
        <v>11.292719167904904</v>
      </c>
      <c r="J361" s="69">
        <f t="shared" ref="J361:J370" si="96">D361/SUM(D$361:D$370)*100</f>
        <v>12.970940170940171</v>
      </c>
      <c r="K361" s="69">
        <f t="shared" ref="K361:K370" si="97">E361/SUM(E$333:E$343,E$616:E$625)*100</f>
        <v>54.015091789615944</v>
      </c>
      <c r="L361" s="69">
        <f t="shared" ref="L361:L370" si="98">F361/SUM(F$361:F$370)*100</f>
        <v>12.64895980609978</v>
      </c>
      <c r="M361" s="69">
        <f t="shared" ref="M361:M370" si="99">IFERROR(G361/SUM($G$360:$G$370)*100,"")</f>
        <v>10.199814820345868</v>
      </c>
    </row>
    <row r="362" spans="1:13" ht="12" customHeight="1" x14ac:dyDescent="0.15">
      <c r="A362" s="47" t="s">
        <v>184</v>
      </c>
      <c r="B362" s="33"/>
      <c r="C362" s="33"/>
      <c r="D362" s="33">
        <v>3.6</v>
      </c>
      <c r="E362" s="33">
        <v>5.52</v>
      </c>
      <c r="F362" s="33">
        <v>5.25</v>
      </c>
      <c r="G362" s="73">
        <v>1.52</v>
      </c>
      <c r="H362" s="14">
        <f t="shared" si="94"/>
        <v>0</v>
      </c>
      <c r="I362" s="14">
        <f t="shared" si="95"/>
        <v>0</v>
      </c>
      <c r="J362" s="14">
        <f t="shared" si="96"/>
        <v>0.82051282051282048</v>
      </c>
      <c r="K362" s="14">
        <f t="shared" si="97"/>
        <v>6.2169163194053363</v>
      </c>
      <c r="L362" s="14">
        <f t="shared" si="98"/>
        <v>1.3254898000403958</v>
      </c>
      <c r="M362" s="69">
        <f t="shared" si="99"/>
        <v>0.45398882948537972</v>
      </c>
    </row>
    <row r="363" spans="1:13" ht="12" customHeight="1" x14ac:dyDescent="0.15">
      <c r="A363" s="47" t="s">
        <v>195</v>
      </c>
      <c r="B363" s="33"/>
      <c r="C363" s="33">
        <v>1.22</v>
      </c>
      <c r="D363" s="33">
        <v>0.27</v>
      </c>
      <c r="E363" s="33"/>
      <c r="F363" s="33"/>
      <c r="G363" s="73"/>
      <c r="H363" s="14">
        <f t="shared" si="94"/>
        <v>0</v>
      </c>
      <c r="I363" s="14">
        <f t="shared" si="95"/>
        <v>0.28774263543951506</v>
      </c>
      <c r="J363" s="14">
        <f t="shared" si="96"/>
        <v>6.1538461538461542E-2</v>
      </c>
      <c r="K363" s="14">
        <f t="shared" si="97"/>
        <v>0</v>
      </c>
      <c r="L363" s="14">
        <f t="shared" si="98"/>
        <v>0</v>
      </c>
      <c r="M363" s="69">
        <f t="shared" si="99"/>
        <v>0</v>
      </c>
    </row>
    <row r="364" spans="1:13" ht="12" customHeight="1" x14ac:dyDescent="0.15">
      <c r="A364" s="47" t="s">
        <v>185</v>
      </c>
      <c r="B364" s="33">
        <v>20.18</v>
      </c>
      <c r="C364" s="33">
        <v>30.809999999999995</v>
      </c>
      <c r="D364" s="33">
        <v>30.23</v>
      </c>
      <c r="E364" s="33">
        <v>32.94</v>
      </c>
      <c r="F364" s="33">
        <v>17.7</v>
      </c>
      <c r="G364" s="73">
        <v>20.41</v>
      </c>
      <c r="H364" s="14">
        <f t="shared" si="94"/>
        <v>6.1123731637134631</v>
      </c>
      <c r="I364" s="14">
        <f t="shared" si="95"/>
        <v>7.2666808179438185</v>
      </c>
      <c r="J364" s="14">
        <f t="shared" si="96"/>
        <v>6.8900284900284898</v>
      </c>
      <c r="K364" s="14">
        <f t="shared" si="97"/>
        <v>37.098772384277495</v>
      </c>
      <c r="L364" s="14">
        <f t="shared" si="98"/>
        <v>4.4687941829933342</v>
      </c>
      <c r="M364" s="69">
        <f t="shared" si="99"/>
        <v>6.0959947432872381</v>
      </c>
    </row>
    <row r="365" spans="1:13" ht="12" customHeight="1" x14ac:dyDescent="0.15">
      <c r="A365" s="47" t="s">
        <v>186</v>
      </c>
      <c r="B365" s="33"/>
      <c r="C365" s="33"/>
      <c r="D365" s="33"/>
      <c r="E365" s="33"/>
      <c r="F365" s="33">
        <v>1.83</v>
      </c>
      <c r="G365" s="73"/>
      <c r="H365" s="14">
        <f t="shared" si="94"/>
        <v>0</v>
      </c>
      <c r="I365" s="14">
        <f t="shared" si="95"/>
        <v>0</v>
      </c>
      <c r="J365" s="14">
        <f t="shared" si="96"/>
        <v>0</v>
      </c>
      <c r="K365" s="14">
        <f t="shared" si="97"/>
        <v>0</v>
      </c>
      <c r="L365" s="14">
        <f t="shared" si="98"/>
        <v>0.462027873156938</v>
      </c>
      <c r="M365" s="69">
        <f t="shared" si="99"/>
        <v>0</v>
      </c>
    </row>
    <row r="366" spans="1:13" ht="12" customHeight="1" x14ac:dyDescent="0.15">
      <c r="A366" s="47" t="s">
        <v>187</v>
      </c>
      <c r="B366" s="33">
        <v>59.989999999999995</v>
      </c>
      <c r="C366" s="33">
        <v>69.44</v>
      </c>
      <c r="D366" s="33">
        <v>89.41</v>
      </c>
      <c r="E366" s="33">
        <v>77.89</v>
      </c>
      <c r="F366" s="33">
        <v>67.42</v>
      </c>
      <c r="G366" s="73">
        <v>39.840000000000003</v>
      </c>
      <c r="H366" s="14">
        <f t="shared" si="94"/>
        <v>18.170528547629861</v>
      </c>
      <c r="I366" s="14">
        <f t="shared" si="95"/>
        <v>16.377744758131087</v>
      </c>
      <c r="J366" s="14">
        <f t="shared" si="96"/>
        <v>20.378347578347579</v>
      </c>
      <c r="K366" s="14">
        <f t="shared" si="97"/>
        <v>87.723842775087263</v>
      </c>
      <c r="L366" s="14">
        <f t="shared" si="98"/>
        <v>17.02181377499495</v>
      </c>
      <c r="M366" s="69">
        <f t="shared" si="99"/>
        <v>11.899286162301008</v>
      </c>
    </row>
    <row r="367" spans="1:13" ht="12" customHeight="1" x14ac:dyDescent="0.15">
      <c r="A367" s="47" t="s">
        <v>188</v>
      </c>
      <c r="B367" s="33">
        <v>42.11</v>
      </c>
      <c r="C367" s="33">
        <v>56.370000000000005</v>
      </c>
      <c r="D367" s="33">
        <v>63.069999999999993</v>
      </c>
      <c r="E367" s="33">
        <v>33.21</v>
      </c>
      <c r="F367" s="33">
        <v>29.96</v>
      </c>
      <c r="G367" s="73">
        <v>36.92</v>
      </c>
      <c r="H367" s="14">
        <f t="shared" si="94"/>
        <v>12.754808420414962</v>
      </c>
      <c r="I367" s="14">
        <f t="shared" si="95"/>
        <v>13.295124885020874</v>
      </c>
      <c r="J367" s="14">
        <f t="shared" si="96"/>
        <v>14.374928774928774</v>
      </c>
      <c r="K367" s="14">
        <f t="shared" si="97"/>
        <v>37.402860682509278</v>
      </c>
      <c r="L367" s="14">
        <f t="shared" si="98"/>
        <v>7.5641284588971933</v>
      </c>
      <c r="M367" s="69">
        <f t="shared" si="99"/>
        <v>11.027149726710672</v>
      </c>
    </row>
    <row r="368" spans="1:13" ht="12" customHeight="1" x14ac:dyDescent="0.15">
      <c r="A368" s="47" t="s">
        <v>189</v>
      </c>
      <c r="B368" s="33">
        <v>29.799999999999997</v>
      </c>
      <c r="C368" s="33">
        <v>34.020000000000003</v>
      </c>
      <c r="D368" s="33">
        <v>13.1</v>
      </c>
      <c r="E368" s="33">
        <v>83.249999999999986</v>
      </c>
      <c r="F368" s="33">
        <v>56.370000000000005</v>
      </c>
      <c r="G368" s="73">
        <v>58.05</v>
      </c>
      <c r="H368" s="14">
        <f t="shared" si="94"/>
        <v>9.0262002120248361</v>
      </c>
      <c r="I368" s="14">
        <f t="shared" si="95"/>
        <v>8.0237741456166418</v>
      </c>
      <c r="J368" s="14">
        <f t="shared" si="96"/>
        <v>2.9857549857549857</v>
      </c>
      <c r="K368" s="14">
        <f t="shared" si="97"/>
        <v>93.760558621466345</v>
      </c>
      <c r="L368" s="14">
        <f t="shared" si="98"/>
        <v>14.231973338719452</v>
      </c>
      <c r="M368" s="69">
        <f t="shared" si="99"/>
        <v>17.338191810280456</v>
      </c>
    </row>
    <row r="369" spans="1:13" ht="12" customHeight="1" x14ac:dyDescent="0.15">
      <c r="A369" s="47" t="s">
        <v>190</v>
      </c>
      <c r="B369" s="33">
        <v>114.10000000000001</v>
      </c>
      <c r="C369" s="33">
        <v>153.35999999999999</v>
      </c>
      <c r="D369" s="33">
        <v>147.43999999999997</v>
      </c>
      <c r="E369" s="33">
        <v>163.08999999999997</v>
      </c>
      <c r="F369" s="33">
        <v>138.54999999999998</v>
      </c>
      <c r="G369" s="73">
        <v>121.62999999999998</v>
      </c>
      <c r="H369" s="14">
        <f t="shared" si="94"/>
        <v>34.560048462819928</v>
      </c>
      <c r="I369" s="14">
        <f t="shared" si="95"/>
        <v>36.170664402462315</v>
      </c>
      <c r="J369" s="14">
        <f t="shared" si="96"/>
        <v>33.604558404558396</v>
      </c>
      <c r="K369" s="14">
        <f t="shared" si="97"/>
        <v>183.68059466156092</v>
      </c>
      <c r="L369" s="14">
        <f t="shared" si="98"/>
        <v>34.980307008685116</v>
      </c>
      <c r="M369" s="69">
        <f t="shared" si="99"/>
        <v>36.328066664675482</v>
      </c>
    </row>
    <row r="370" spans="1:13" ht="12" customHeight="1" x14ac:dyDescent="0.15">
      <c r="A370" s="47" t="s">
        <v>191</v>
      </c>
      <c r="B370" s="33">
        <v>26.57</v>
      </c>
      <c r="C370" s="33">
        <v>30.89</v>
      </c>
      <c r="D370" s="33">
        <v>34.72</v>
      </c>
      <c r="E370" s="33">
        <v>40.019999999999996</v>
      </c>
      <c r="F370" s="33">
        <v>28.900000000000002</v>
      </c>
      <c r="G370" s="73">
        <v>22.17</v>
      </c>
      <c r="H370" s="57">
        <f t="shared" si="94"/>
        <v>8.0478570346812042</v>
      </c>
      <c r="I370" s="57">
        <f t="shared" si="95"/>
        <v>7.2855491874808376</v>
      </c>
      <c r="J370" s="57">
        <f t="shared" si="96"/>
        <v>7.9133903133903134</v>
      </c>
      <c r="K370" s="57">
        <f t="shared" si="97"/>
        <v>45.072643315688687</v>
      </c>
      <c r="L370" s="57">
        <f t="shared" si="98"/>
        <v>7.2965057564128468</v>
      </c>
      <c r="M370" s="69">
        <f t="shared" si="99"/>
        <v>6.6216660195334676</v>
      </c>
    </row>
    <row r="371" spans="1:13" ht="12" customHeight="1" x14ac:dyDescent="0.15">
      <c r="A371" s="48" t="s">
        <v>74</v>
      </c>
      <c r="B371" s="66"/>
      <c r="C371" s="66"/>
      <c r="D371" s="66"/>
      <c r="E371" s="66"/>
      <c r="F371" s="66"/>
      <c r="G371" s="67"/>
      <c r="H371" s="5"/>
      <c r="I371" s="5"/>
      <c r="J371" s="5"/>
      <c r="K371" s="38"/>
      <c r="L371" s="5"/>
      <c r="M371" s="13"/>
    </row>
    <row r="372" spans="1:13" ht="12" customHeight="1" x14ac:dyDescent="0.15">
      <c r="A372" s="47" t="s">
        <v>181</v>
      </c>
      <c r="B372" s="33"/>
      <c r="C372" s="33"/>
      <c r="D372" s="33"/>
      <c r="E372" s="33"/>
      <c r="F372" s="33"/>
      <c r="G372" s="73">
        <v>0.19</v>
      </c>
      <c r="H372" s="69"/>
      <c r="I372" s="69"/>
      <c r="J372" s="69"/>
      <c r="K372" s="69"/>
      <c r="L372" s="69"/>
      <c r="M372" s="69">
        <f>IFERROR(G372/SUM($G$372:$G$382)*100,"")</f>
        <v>5.6339698730874146E-2</v>
      </c>
    </row>
    <row r="373" spans="1:13" ht="12" customHeight="1" x14ac:dyDescent="0.15">
      <c r="A373" s="47" t="s">
        <v>182</v>
      </c>
      <c r="B373" s="33">
        <v>45.45</v>
      </c>
      <c r="C373" s="33">
        <v>45.23</v>
      </c>
      <c r="D373" s="33">
        <v>40.39</v>
      </c>
      <c r="E373" s="33">
        <v>34.28</v>
      </c>
      <c r="F373" s="33">
        <v>36.35</v>
      </c>
      <c r="G373" s="73">
        <v>24.36</v>
      </c>
      <c r="H373" s="14">
        <f t="shared" ref="H373:H382" si="100">B373/SUM(B$373:B$382)*100</f>
        <v>9.5977193538169168</v>
      </c>
      <c r="I373" s="14">
        <f t="shared" ref="I373:I382" si="101">C373/SUM(C$373:C$382)*100</f>
        <v>10.023490825281446</v>
      </c>
      <c r="J373" s="14">
        <f t="shared" ref="J373:J382" si="102">D373/SUM(D$373:D$382)*100</f>
        <v>9.4497215853259089</v>
      </c>
      <c r="K373" s="14">
        <f t="shared" ref="K373:K382" si="103">E373/SUM(E$333:E$343,E$616:E$625)*100</f>
        <v>38.60795134587228</v>
      </c>
      <c r="L373" s="14">
        <f t="shared" ref="L373:L382" si="104">F373/SUM(F$373:F$382)*100</f>
        <v>9.7208108252660868</v>
      </c>
      <c r="M373" s="69">
        <f t="shared" ref="M373:M382" si="105">IFERROR(G373/SUM($G$372:$G$382)*100,"")</f>
        <v>7.2233424267583901</v>
      </c>
    </row>
    <row r="374" spans="1:13" ht="12" customHeight="1" x14ac:dyDescent="0.15">
      <c r="A374" s="47" t="s">
        <v>184</v>
      </c>
      <c r="B374" s="33"/>
      <c r="C374" s="33"/>
      <c r="D374" s="33">
        <v>4</v>
      </c>
      <c r="E374" s="33">
        <v>5.82</v>
      </c>
      <c r="F374" s="33">
        <v>5.78</v>
      </c>
      <c r="G374" s="73">
        <v>1.9500000000000002</v>
      </c>
      <c r="H374" s="69">
        <f t="shared" si="100"/>
        <v>0</v>
      </c>
      <c r="I374" s="69">
        <f t="shared" si="101"/>
        <v>0</v>
      </c>
      <c r="J374" s="69">
        <f t="shared" si="102"/>
        <v>0.93584764400355613</v>
      </c>
      <c r="K374" s="69">
        <f t="shared" si="103"/>
        <v>6.554792206329541</v>
      </c>
      <c r="L374" s="69">
        <f t="shared" si="104"/>
        <v>1.5457025191207148</v>
      </c>
      <c r="M374" s="69">
        <f t="shared" si="105"/>
        <v>0.57822322381686631</v>
      </c>
    </row>
    <row r="375" spans="1:13" ht="12" customHeight="1" x14ac:dyDescent="0.15">
      <c r="A375" s="47" t="s">
        <v>195</v>
      </c>
      <c r="B375" s="33"/>
      <c r="C375" s="33">
        <v>1.44</v>
      </c>
      <c r="D375" s="33">
        <v>0.28000000000000003</v>
      </c>
      <c r="E375" s="33"/>
      <c r="F375" s="33"/>
      <c r="G375" s="73"/>
      <c r="H375" s="14">
        <f t="shared" si="100"/>
        <v>0</v>
      </c>
      <c r="I375" s="14">
        <f t="shared" si="101"/>
        <v>0.31912064533286055</v>
      </c>
      <c r="J375" s="14">
        <f t="shared" si="102"/>
        <v>6.5509335080248948E-2</v>
      </c>
      <c r="K375" s="14">
        <f t="shared" si="103"/>
        <v>0</v>
      </c>
      <c r="L375" s="14">
        <f t="shared" si="104"/>
        <v>0</v>
      </c>
      <c r="M375" s="69">
        <f t="shared" si="105"/>
        <v>0</v>
      </c>
    </row>
    <row r="376" spans="1:13" ht="12" customHeight="1" x14ac:dyDescent="0.15">
      <c r="A376" s="47" t="s">
        <v>185</v>
      </c>
      <c r="B376" s="33">
        <v>31.17</v>
      </c>
      <c r="C376" s="33">
        <v>38.06</v>
      </c>
      <c r="D376" s="33">
        <v>28.05</v>
      </c>
      <c r="E376" s="33">
        <v>30.099999999999994</v>
      </c>
      <c r="F376" s="33">
        <v>18.7</v>
      </c>
      <c r="G376" s="73">
        <v>19.759999999999994</v>
      </c>
      <c r="H376" s="14">
        <f t="shared" si="100"/>
        <v>6.5821982895153637</v>
      </c>
      <c r="I376" s="14">
        <f t="shared" si="101"/>
        <v>8.4345359453949129</v>
      </c>
      <c r="J376" s="14">
        <f t="shared" si="102"/>
        <v>6.5626316035749381</v>
      </c>
      <c r="K376" s="14">
        <f t="shared" si="103"/>
        <v>33.900213988061708</v>
      </c>
      <c r="L376" s="14">
        <f t="shared" si="104"/>
        <v>5.000802267743488</v>
      </c>
      <c r="M376" s="69">
        <f t="shared" si="105"/>
        <v>5.8593286680109093</v>
      </c>
    </row>
    <row r="377" spans="1:13" ht="12" customHeight="1" x14ac:dyDescent="0.15">
      <c r="A377" s="47" t="s">
        <v>186</v>
      </c>
      <c r="B377" s="33"/>
      <c r="C377" s="33"/>
      <c r="D377" s="33"/>
      <c r="E377" s="33"/>
      <c r="F377" s="33">
        <v>2.0299999999999998</v>
      </c>
      <c r="G377" s="73"/>
      <c r="H377" s="14">
        <f t="shared" si="100"/>
        <v>0</v>
      </c>
      <c r="I377" s="14">
        <f t="shared" si="101"/>
        <v>0</v>
      </c>
      <c r="J377" s="14">
        <f t="shared" si="102"/>
        <v>0</v>
      </c>
      <c r="K377" s="14">
        <f t="shared" si="103"/>
        <v>0</v>
      </c>
      <c r="L377" s="14">
        <f t="shared" si="104"/>
        <v>0.54286783976038933</v>
      </c>
      <c r="M377" s="69">
        <f t="shared" si="105"/>
        <v>0</v>
      </c>
    </row>
    <row r="378" spans="1:13" ht="12" customHeight="1" x14ac:dyDescent="0.15">
      <c r="A378" s="47" t="s">
        <v>187</v>
      </c>
      <c r="B378" s="33">
        <v>95.509999999999991</v>
      </c>
      <c r="C378" s="33">
        <v>87.13000000000001</v>
      </c>
      <c r="D378" s="33">
        <v>98.110000000000014</v>
      </c>
      <c r="E378" s="33">
        <v>76.09</v>
      </c>
      <c r="F378" s="33">
        <v>76.03</v>
      </c>
      <c r="G378" s="73">
        <v>49.65</v>
      </c>
      <c r="H378" s="14">
        <f t="shared" si="100"/>
        <v>20.168936754302607</v>
      </c>
      <c r="I378" s="14">
        <f t="shared" si="101"/>
        <v>19.309015158230654</v>
      </c>
      <c r="J378" s="14">
        <f t="shared" si="102"/>
        <v>22.954003088297227</v>
      </c>
      <c r="K378" s="14">
        <f t="shared" si="103"/>
        <v>85.696587453542051</v>
      </c>
      <c r="L378" s="14">
        <f t="shared" si="104"/>
        <v>20.332138845804142</v>
      </c>
      <c r="M378" s="69">
        <f t="shared" si="105"/>
        <v>14.722452852567901</v>
      </c>
    </row>
    <row r="379" spans="1:13" ht="12" customHeight="1" x14ac:dyDescent="0.15">
      <c r="A379" s="47" t="s">
        <v>188</v>
      </c>
      <c r="B379" s="33">
        <v>56.720000000000006</v>
      </c>
      <c r="C379" s="33">
        <v>51.070000000000007</v>
      </c>
      <c r="D379" s="33">
        <v>59.480000000000004</v>
      </c>
      <c r="E379" s="33">
        <v>25.509999999999998</v>
      </c>
      <c r="F379" s="33">
        <v>25.44</v>
      </c>
      <c r="G379" s="73">
        <v>29.97</v>
      </c>
      <c r="H379" s="14">
        <f t="shared" si="100"/>
        <v>11.977615880054907</v>
      </c>
      <c r="I379" s="14">
        <f t="shared" si="101"/>
        <v>11.317702331353605</v>
      </c>
      <c r="J379" s="14">
        <f t="shared" si="102"/>
        <v>13.916054466332881</v>
      </c>
      <c r="K379" s="14">
        <f t="shared" si="103"/>
        <v>28.730712918121405</v>
      </c>
      <c r="L379" s="14">
        <f t="shared" si="104"/>
        <v>6.8032304647804462</v>
      </c>
      <c r="M379" s="69">
        <f t="shared" si="105"/>
        <v>8.8868461629699897</v>
      </c>
    </row>
    <row r="380" spans="1:13" ht="12" customHeight="1" x14ac:dyDescent="0.15">
      <c r="A380" s="47" t="s">
        <v>189</v>
      </c>
      <c r="B380" s="33">
        <v>48.24</v>
      </c>
      <c r="C380" s="33">
        <v>39.89</v>
      </c>
      <c r="D380" s="33">
        <v>17.3</v>
      </c>
      <c r="E380" s="33">
        <v>77.080000000000027</v>
      </c>
      <c r="F380" s="33">
        <v>54.309999999999995</v>
      </c>
      <c r="G380" s="73">
        <v>57.559999999999995</v>
      </c>
      <c r="H380" s="14">
        <f t="shared" si="100"/>
        <v>10.186886284447262</v>
      </c>
      <c r="I380" s="14">
        <f t="shared" si="101"/>
        <v>8.840085098838756</v>
      </c>
      <c r="J380" s="14">
        <f t="shared" si="102"/>
        <v>4.047541060315381</v>
      </c>
      <c r="K380" s="14">
        <f t="shared" si="103"/>
        <v>86.811577880391937</v>
      </c>
      <c r="L380" s="14">
        <f t="shared" si="104"/>
        <v>14.523720382949135</v>
      </c>
      <c r="M380" s="69">
        <f t="shared" si="105"/>
        <v>17.067963468153238</v>
      </c>
    </row>
    <row r="381" spans="1:13" ht="12" customHeight="1" x14ac:dyDescent="0.15">
      <c r="A381" s="47" t="s">
        <v>190</v>
      </c>
      <c r="B381" s="33">
        <v>156.68</v>
      </c>
      <c r="C381" s="33">
        <v>145.95000000000002</v>
      </c>
      <c r="D381" s="33">
        <v>136.20999999999998</v>
      </c>
      <c r="E381" s="33">
        <v>127.9</v>
      </c>
      <c r="F381" s="33">
        <v>122.26</v>
      </c>
      <c r="G381" s="73">
        <v>129.51000000000002</v>
      </c>
      <c r="H381" s="14">
        <f t="shared" si="100"/>
        <v>33.086263330165771</v>
      </c>
      <c r="I381" s="14">
        <f t="shared" si="101"/>
        <v>32.344207073840977</v>
      </c>
      <c r="J381" s="14">
        <f t="shared" si="102"/>
        <v>31.867951897431091</v>
      </c>
      <c r="K381" s="14">
        <f t="shared" si="103"/>
        <v>144.04775312535193</v>
      </c>
      <c r="L381" s="14">
        <f t="shared" si="104"/>
        <v>32.695084772958232</v>
      </c>
      <c r="M381" s="69">
        <f t="shared" si="105"/>
        <v>38.402917803344799</v>
      </c>
    </row>
    <row r="382" spans="1:13" ht="12" customHeight="1" x14ac:dyDescent="0.15">
      <c r="A382" s="47" t="s">
        <v>191</v>
      </c>
      <c r="B382" s="33">
        <v>39.78</v>
      </c>
      <c r="C382" s="33">
        <v>42.47</v>
      </c>
      <c r="D382" s="33">
        <v>43.6</v>
      </c>
      <c r="E382" s="33">
        <v>37.83</v>
      </c>
      <c r="F382" s="33">
        <v>33.040000000000006</v>
      </c>
      <c r="G382" s="73">
        <v>24.29</v>
      </c>
      <c r="H382" s="57">
        <f t="shared" si="100"/>
        <v>8.4003801076971829</v>
      </c>
      <c r="I382" s="57">
        <f t="shared" si="101"/>
        <v>9.4118429217267963</v>
      </c>
      <c r="J382" s="57">
        <f t="shared" si="102"/>
        <v>10.200739319638764</v>
      </c>
      <c r="K382" s="57">
        <f t="shared" si="103"/>
        <v>42.606149341142007</v>
      </c>
      <c r="L382" s="57">
        <f t="shared" si="104"/>
        <v>8.8356420816173724</v>
      </c>
      <c r="M382" s="69">
        <f t="shared" si="105"/>
        <v>7.2025856956470156</v>
      </c>
    </row>
    <row r="383" spans="1:13" ht="12" customHeight="1" x14ac:dyDescent="0.15">
      <c r="A383" s="48" t="s">
        <v>75</v>
      </c>
      <c r="B383" s="66"/>
      <c r="C383" s="66"/>
      <c r="D383" s="66"/>
      <c r="E383" s="66"/>
      <c r="F383" s="66"/>
      <c r="G383" s="67"/>
      <c r="H383" s="5"/>
      <c r="I383" s="5"/>
      <c r="J383" s="5"/>
      <c r="K383" s="38"/>
      <c r="L383" s="5"/>
      <c r="M383" s="13"/>
    </row>
    <row r="384" spans="1:13" ht="12" customHeight="1" x14ac:dyDescent="0.15">
      <c r="A384" s="47" t="s">
        <v>181</v>
      </c>
      <c r="B384" s="33"/>
      <c r="C384" s="33"/>
      <c r="D384" s="33"/>
      <c r="E384" s="33"/>
      <c r="F384" s="33"/>
      <c r="G384" s="73">
        <v>0.04</v>
      </c>
      <c r="H384" s="69"/>
      <c r="I384" s="69"/>
      <c r="J384" s="69"/>
      <c r="K384" s="69"/>
      <c r="L384" s="69"/>
      <c r="M384" s="69">
        <f>G384/SUM(G$384:G$394)*100</f>
        <v>3.0914290130612872E-2</v>
      </c>
    </row>
    <row r="385" spans="1:13" ht="12" customHeight="1" x14ac:dyDescent="0.15">
      <c r="A385" s="47" t="s">
        <v>182</v>
      </c>
      <c r="B385" s="33">
        <v>29.75</v>
      </c>
      <c r="C385" s="33">
        <v>28.560000000000002</v>
      </c>
      <c r="D385" s="33">
        <v>29.28</v>
      </c>
      <c r="E385" s="33">
        <v>22.7</v>
      </c>
      <c r="F385" s="33">
        <v>18.21</v>
      </c>
      <c r="G385" s="73">
        <v>9.0399999999999991</v>
      </c>
      <c r="H385" s="14">
        <f t="shared" ref="H385:H394" si="106">B385/SUM(B$385:B$394)*100</f>
        <v>11.015254739336495</v>
      </c>
      <c r="I385" s="14">
        <f t="shared" ref="I385:I394" si="107">C385/SUM(C$385:C$394)*100</f>
        <v>13.146750138096117</v>
      </c>
      <c r="J385" s="14">
        <f t="shared" ref="J385:J394" si="108">D385/SUM(D$385:D$394)*100</f>
        <v>13.808715336728921</v>
      </c>
      <c r="K385" s="14">
        <f t="shared" ref="K385:K394" si="109">E385/SUM(E$333:E$343,E$616:E$625)*100</f>
        <v>25.565942110598034</v>
      </c>
      <c r="L385" s="14">
        <f t="shared" ref="L385:L394" si="110">F385/SUM(F$385:F$394)*100</f>
        <v>10.582902307200559</v>
      </c>
      <c r="M385" s="69">
        <f t="shared" ref="M385:M394" si="111">G385/SUM(G$384:G$394)*100</f>
        <v>6.9866295695185086</v>
      </c>
    </row>
    <row r="386" spans="1:13" ht="12" customHeight="1" x14ac:dyDescent="0.15">
      <c r="A386" s="47" t="s">
        <v>184</v>
      </c>
      <c r="B386" s="33"/>
      <c r="C386" s="33"/>
      <c r="D386" s="33">
        <v>2.2000000000000002</v>
      </c>
      <c r="E386" s="33">
        <v>2.56</v>
      </c>
      <c r="F386" s="33">
        <v>2.3199999999999998</v>
      </c>
      <c r="G386" s="73">
        <v>0.44</v>
      </c>
      <c r="H386" s="14">
        <f t="shared" si="106"/>
        <v>0</v>
      </c>
      <c r="I386" s="14">
        <f t="shared" si="107"/>
        <v>0</v>
      </c>
      <c r="J386" s="14">
        <f t="shared" si="108"/>
        <v>1.0375400867760802</v>
      </c>
      <c r="K386" s="14">
        <f t="shared" si="109"/>
        <v>2.8832075684198664</v>
      </c>
      <c r="L386" s="14">
        <f t="shared" si="110"/>
        <v>1.3482884872435636</v>
      </c>
      <c r="M386" s="69">
        <f t="shared" si="111"/>
        <v>0.34005719143674157</v>
      </c>
    </row>
    <row r="387" spans="1:13" ht="12" customHeight="1" x14ac:dyDescent="0.15">
      <c r="A387" s="47" t="s">
        <v>195</v>
      </c>
      <c r="B387" s="33"/>
      <c r="C387" s="33">
        <v>0.62</v>
      </c>
      <c r="D387" s="33"/>
      <c r="E387" s="33"/>
      <c r="F387" s="33"/>
      <c r="G387" s="73"/>
      <c r="H387" s="14">
        <f t="shared" si="106"/>
        <v>0</v>
      </c>
      <c r="I387" s="14">
        <f t="shared" si="107"/>
        <v>0.28539863745166638</v>
      </c>
      <c r="J387" s="14">
        <f t="shared" si="108"/>
        <v>0</v>
      </c>
      <c r="K387" s="14">
        <f t="shared" si="109"/>
        <v>0</v>
      </c>
      <c r="L387" s="14">
        <f t="shared" si="110"/>
        <v>0</v>
      </c>
      <c r="M387" s="69">
        <f t="shared" si="111"/>
        <v>0</v>
      </c>
    </row>
    <row r="388" spans="1:13" ht="12" customHeight="1" x14ac:dyDescent="0.15">
      <c r="A388" s="47" t="s">
        <v>185</v>
      </c>
      <c r="B388" s="33">
        <v>15</v>
      </c>
      <c r="C388" s="33">
        <v>7.0299999999999994</v>
      </c>
      <c r="D388" s="33">
        <v>8.0399999999999991</v>
      </c>
      <c r="E388" s="33">
        <v>5.93</v>
      </c>
      <c r="F388" s="33">
        <v>8.64</v>
      </c>
      <c r="G388" s="73">
        <v>6.5699999999999994</v>
      </c>
      <c r="H388" s="14">
        <f t="shared" si="106"/>
        <v>5.5539099526066353</v>
      </c>
      <c r="I388" s="14">
        <f t="shared" si="107"/>
        <v>3.2360522923955068</v>
      </c>
      <c r="J388" s="14">
        <f t="shared" si="108"/>
        <v>3.7917374080362198</v>
      </c>
      <c r="K388" s="14">
        <f t="shared" si="109"/>
        <v>6.6786800315350812</v>
      </c>
      <c r="L388" s="14">
        <f t="shared" si="110"/>
        <v>5.0212122973208579</v>
      </c>
      <c r="M388" s="69">
        <f t="shared" si="111"/>
        <v>5.0776721539531637</v>
      </c>
    </row>
    <row r="389" spans="1:13" ht="12" customHeight="1" x14ac:dyDescent="0.15">
      <c r="A389" s="47" t="s">
        <v>186</v>
      </c>
      <c r="B389" s="33"/>
      <c r="C389" s="33"/>
      <c r="D389" s="33"/>
      <c r="E389" s="33"/>
      <c r="F389" s="33">
        <v>1.83</v>
      </c>
      <c r="G389" s="73"/>
      <c r="H389" s="14">
        <f t="shared" si="106"/>
        <v>0</v>
      </c>
      <c r="I389" s="14">
        <f t="shared" si="107"/>
        <v>0</v>
      </c>
      <c r="J389" s="14">
        <f t="shared" si="108"/>
        <v>0</v>
      </c>
      <c r="K389" s="14">
        <f t="shared" si="109"/>
        <v>0</v>
      </c>
      <c r="L389" s="14">
        <f t="shared" si="110"/>
        <v>1.0635206601964318</v>
      </c>
      <c r="M389" s="69">
        <f t="shared" si="111"/>
        <v>0</v>
      </c>
    </row>
    <row r="390" spans="1:13" ht="12" customHeight="1" x14ac:dyDescent="0.15">
      <c r="A390" s="47" t="s">
        <v>187</v>
      </c>
      <c r="B390" s="33">
        <v>43.639999999999993</v>
      </c>
      <c r="C390" s="33">
        <v>30.53</v>
      </c>
      <c r="D390" s="33">
        <v>40.619999999999997</v>
      </c>
      <c r="E390" s="33">
        <v>32.090000000000003</v>
      </c>
      <c r="F390" s="33">
        <v>28.79</v>
      </c>
      <c r="G390" s="73">
        <v>14.860000000000003</v>
      </c>
      <c r="H390" s="14">
        <f t="shared" si="106"/>
        <v>16.158175355450236</v>
      </c>
      <c r="I390" s="14">
        <f t="shared" si="107"/>
        <v>14.053581292579636</v>
      </c>
      <c r="J390" s="14">
        <f t="shared" si="108"/>
        <v>19.15676287492926</v>
      </c>
      <c r="K390" s="14">
        <f t="shared" si="109"/>
        <v>36.1414573713256</v>
      </c>
      <c r="L390" s="14">
        <f t="shared" si="110"/>
        <v>16.731562736095775</v>
      </c>
      <c r="M390" s="69">
        <f t="shared" si="111"/>
        <v>11.484658783522685</v>
      </c>
    </row>
    <row r="391" spans="1:13" ht="12" customHeight="1" x14ac:dyDescent="0.15">
      <c r="A391" s="47" t="s">
        <v>188</v>
      </c>
      <c r="B391" s="33">
        <v>36.059999999999995</v>
      </c>
      <c r="C391" s="33">
        <v>32.94</v>
      </c>
      <c r="D391" s="33">
        <v>32.39</v>
      </c>
      <c r="E391" s="33">
        <v>29.359999999999996</v>
      </c>
      <c r="F391" s="33">
        <v>29.39</v>
      </c>
      <c r="G391" s="73">
        <v>21</v>
      </c>
      <c r="H391" s="14">
        <f t="shared" si="106"/>
        <v>13.351599526066348</v>
      </c>
      <c r="I391" s="14">
        <f t="shared" si="107"/>
        <v>15.16295341557724</v>
      </c>
      <c r="J391" s="14">
        <f t="shared" si="108"/>
        <v>15.275419732126016</v>
      </c>
      <c r="K391" s="14">
        <f t="shared" si="109"/>
        <v>33.066786800315342</v>
      </c>
      <c r="L391" s="14">
        <f t="shared" si="110"/>
        <v>17.080258034520835</v>
      </c>
      <c r="M391" s="69">
        <f t="shared" si="111"/>
        <v>16.230002318571756</v>
      </c>
    </row>
    <row r="392" spans="1:13" ht="12" customHeight="1" x14ac:dyDescent="0.15">
      <c r="A392" s="47" t="s">
        <v>189</v>
      </c>
      <c r="B392" s="33">
        <v>14.469999999999999</v>
      </c>
      <c r="C392" s="33">
        <v>14.64</v>
      </c>
      <c r="D392" s="33">
        <v>3.9799999999999995</v>
      </c>
      <c r="E392" s="33">
        <v>25.909999999999997</v>
      </c>
      <c r="F392" s="33">
        <v>16.069999999999997</v>
      </c>
      <c r="G392" s="73">
        <v>12.67</v>
      </c>
      <c r="H392" s="14">
        <f t="shared" si="106"/>
        <v>5.357671800947867</v>
      </c>
      <c r="I392" s="14">
        <f t="shared" si="107"/>
        <v>6.7390904069232187</v>
      </c>
      <c r="J392" s="14">
        <f t="shared" si="108"/>
        <v>1.8770043388039992</v>
      </c>
      <c r="K392" s="14">
        <f t="shared" si="109"/>
        <v>29.181214100687004</v>
      </c>
      <c r="L392" s="14">
        <f t="shared" si="110"/>
        <v>9.3392224094845098</v>
      </c>
      <c r="M392" s="69">
        <f t="shared" si="111"/>
        <v>9.7921013988716279</v>
      </c>
    </row>
    <row r="393" spans="1:13" ht="12" customHeight="1" x14ac:dyDescent="0.15">
      <c r="A393" s="47" t="s">
        <v>190</v>
      </c>
      <c r="B393" s="33">
        <v>107.35</v>
      </c>
      <c r="C393" s="33">
        <v>86.720000000000013</v>
      </c>
      <c r="D393" s="33">
        <v>80.83</v>
      </c>
      <c r="E393" s="33">
        <v>74.449999999999989</v>
      </c>
      <c r="F393" s="33">
        <v>59.95</v>
      </c>
      <c r="G393" s="73">
        <v>60.290000000000006</v>
      </c>
      <c r="H393" s="14">
        <f t="shared" si="106"/>
        <v>39.747482227488149</v>
      </c>
      <c r="I393" s="14">
        <f t="shared" si="107"/>
        <v>39.918983612594374</v>
      </c>
      <c r="J393" s="14">
        <f t="shared" si="108"/>
        <v>38.120166006413889</v>
      </c>
      <c r="K393" s="14">
        <f t="shared" si="109"/>
        <v>83.849532605023057</v>
      </c>
      <c r="L393" s="14">
        <f t="shared" si="110"/>
        <v>34.840471900970535</v>
      </c>
      <c r="M393" s="69">
        <f t="shared" si="111"/>
        <v>46.595563799366261</v>
      </c>
    </row>
    <row r="394" spans="1:13" ht="12" customHeight="1" x14ac:dyDescent="0.15">
      <c r="A394" s="47" t="s">
        <v>191</v>
      </c>
      <c r="B394" s="33">
        <v>23.810000000000002</v>
      </c>
      <c r="C394" s="33">
        <v>16.200000000000003</v>
      </c>
      <c r="D394" s="33">
        <v>14.7</v>
      </c>
      <c r="E394" s="33">
        <v>6.82</v>
      </c>
      <c r="F394" s="33">
        <v>6.87</v>
      </c>
      <c r="G394" s="73">
        <v>4.4800000000000004</v>
      </c>
      <c r="H394" s="14">
        <f t="shared" si="106"/>
        <v>8.8159063981042678</v>
      </c>
      <c r="I394" s="14">
        <f t="shared" si="107"/>
        <v>7.4571902043822513</v>
      </c>
      <c r="J394" s="14">
        <f t="shared" si="108"/>
        <v>6.9326542161856253</v>
      </c>
      <c r="K394" s="14">
        <f t="shared" si="109"/>
        <v>7.6810451627435512</v>
      </c>
      <c r="L394" s="14">
        <f t="shared" si="110"/>
        <v>3.9925611669669321</v>
      </c>
      <c r="M394" s="69">
        <f t="shared" si="111"/>
        <v>3.4624004946286417</v>
      </c>
    </row>
    <row r="395" spans="1:13" s="6" customFormat="1" x14ac:dyDescent="0.15"/>
    <row r="396" spans="1:13" ht="12" customHeight="1" x14ac:dyDescent="0.15">
      <c r="A396" s="6"/>
      <c r="B396" s="168" t="s">
        <v>199</v>
      </c>
      <c r="C396" s="169"/>
      <c r="D396" s="169"/>
      <c r="E396" s="169"/>
      <c r="F396" s="169"/>
      <c r="G396" s="170"/>
      <c r="H396" s="168" t="s">
        <v>179</v>
      </c>
      <c r="I396" s="169"/>
      <c r="J396" s="169"/>
      <c r="K396" s="169"/>
      <c r="L396" s="169"/>
      <c r="M396" s="170"/>
    </row>
    <row r="397" spans="1:13" ht="12" customHeight="1" x14ac:dyDescent="0.15">
      <c r="A397" s="6"/>
      <c r="B397" s="40" t="s">
        <v>180</v>
      </c>
      <c r="C397" s="40" t="s">
        <v>33</v>
      </c>
      <c r="D397" s="40" t="s">
        <v>34</v>
      </c>
      <c r="E397" s="40" t="s">
        <v>35</v>
      </c>
      <c r="F397" s="40" t="s">
        <v>36</v>
      </c>
      <c r="G397" s="40" t="s">
        <v>37</v>
      </c>
      <c r="H397" s="40" t="s">
        <v>180</v>
      </c>
      <c r="I397" s="40" t="s">
        <v>33</v>
      </c>
      <c r="J397" s="40" t="s">
        <v>34</v>
      </c>
      <c r="K397" s="40" t="s">
        <v>35</v>
      </c>
      <c r="L397" s="40" t="s">
        <v>36</v>
      </c>
      <c r="M397" s="40" t="s">
        <v>37</v>
      </c>
    </row>
    <row r="398" spans="1:13" ht="12" customHeight="1" x14ac:dyDescent="0.15">
      <c r="A398" s="48" t="s">
        <v>76</v>
      </c>
      <c r="B398" s="66"/>
      <c r="C398" s="66"/>
      <c r="D398" s="66"/>
      <c r="E398" s="66"/>
      <c r="F398" s="66"/>
      <c r="G398" s="67"/>
      <c r="H398" s="5"/>
      <c r="I398" s="5"/>
      <c r="J398" s="5"/>
      <c r="K398" s="38"/>
      <c r="L398" s="5"/>
      <c r="M398" s="13"/>
    </row>
    <row r="399" spans="1:13" ht="12" customHeight="1" x14ac:dyDescent="0.15">
      <c r="A399" s="47" t="s">
        <v>182</v>
      </c>
      <c r="B399" s="33">
        <v>6.2799999999999994</v>
      </c>
      <c r="C399" s="33">
        <v>7.63</v>
      </c>
      <c r="D399" s="33">
        <v>2.1100000000000003</v>
      </c>
      <c r="E399" s="33">
        <v>5.0200000000000005</v>
      </c>
      <c r="F399" s="33">
        <v>4.49</v>
      </c>
      <c r="G399" s="73">
        <v>4.68</v>
      </c>
      <c r="H399" s="69">
        <f t="shared" ref="H399:H408" si="112">B399/SUM(B$399:B$408)*100</f>
        <v>2.7023538017987008</v>
      </c>
      <c r="I399" s="69">
        <f t="shared" ref="I399:I408" si="113">C399/SUM(C$399:C$408)*100</f>
        <v>3.2924829550358163</v>
      </c>
      <c r="J399" s="69">
        <f t="shared" ref="J399:J408" si="114">D399/SUM(D$399:D$408)*100</f>
        <v>0.8721170538149956</v>
      </c>
      <c r="K399" s="69">
        <f t="shared" ref="K399:K408" si="115">E399/SUM(E$333:E$343,E$616:E$625)*100</f>
        <v>5.6537898411983329</v>
      </c>
      <c r="L399" s="69">
        <f t="shared" ref="L399:M408" si="116">F399/SUM(F$399:F$408)*100</f>
        <v>1.9537879117531873</v>
      </c>
      <c r="M399" s="69">
        <f>G399/SUM(G$399:G$408)*100</f>
        <v>2.0511921458625526</v>
      </c>
    </row>
    <row r="400" spans="1:13" ht="12" customHeight="1" x14ac:dyDescent="0.15">
      <c r="A400" s="47" t="s">
        <v>184</v>
      </c>
      <c r="B400" s="33"/>
      <c r="C400" s="33">
        <v>0.51</v>
      </c>
      <c r="D400" s="33"/>
      <c r="E400" s="33"/>
      <c r="F400" s="33"/>
      <c r="G400" s="73">
        <v>0.9</v>
      </c>
      <c r="H400" s="14">
        <f t="shared" si="112"/>
        <v>0</v>
      </c>
      <c r="I400" s="14">
        <f t="shared" si="113"/>
        <v>0.22007422110986455</v>
      </c>
      <c r="J400" s="14">
        <f t="shared" si="114"/>
        <v>0</v>
      </c>
      <c r="K400" s="14">
        <f t="shared" si="115"/>
        <v>0</v>
      </c>
      <c r="L400" s="14">
        <f t="shared" si="116"/>
        <v>0</v>
      </c>
      <c r="M400" s="14">
        <f t="shared" si="116"/>
        <v>0.39446002805049085</v>
      </c>
    </row>
    <row r="401" spans="1:13" ht="12" customHeight="1" x14ac:dyDescent="0.15">
      <c r="A401" s="47" t="s">
        <v>194</v>
      </c>
      <c r="B401" s="33"/>
      <c r="C401" s="33">
        <v>1.98</v>
      </c>
      <c r="D401" s="33"/>
      <c r="E401" s="33"/>
      <c r="F401" s="33"/>
      <c r="G401" s="73"/>
      <c r="H401" s="14">
        <f t="shared" si="112"/>
        <v>0</v>
      </c>
      <c r="I401" s="14">
        <f t="shared" si="113"/>
        <v>0.85440579960300334</v>
      </c>
      <c r="J401" s="14">
        <f t="shared" si="114"/>
        <v>0</v>
      </c>
      <c r="K401" s="14">
        <f t="shared" si="115"/>
        <v>0</v>
      </c>
      <c r="L401" s="14">
        <f t="shared" si="116"/>
        <v>0</v>
      </c>
      <c r="M401" s="14">
        <f t="shared" si="116"/>
        <v>0</v>
      </c>
    </row>
    <row r="402" spans="1:13" ht="12" customHeight="1" x14ac:dyDescent="0.15">
      <c r="A402" s="47" t="s">
        <v>185</v>
      </c>
      <c r="B402" s="33">
        <v>59.81</v>
      </c>
      <c r="C402" s="33">
        <v>52.739999999999995</v>
      </c>
      <c r="D402" s="33">
        <v>50.85</v>
      </c>
      <c r="E402" s="33">
        <v>41.320000000000007</v>
      </c>
      <c r="F402" s="33">
        <v>35.250000000000007</v>
      </c>
      <c r="G402" s="73">
        <v>47.16</v>
      </c>
      <c r="H402" s="14">
        <f t="shared" si="112"/>
        <v>25.736907784328071</v>
      </c>
      <c r="I402" s="14">
        <f t="shared" si="113"/>
        <v>22.758263571243635</v>
      </c>
      <c r="J402" s="14">
        <f t="shared" si="114"/>
        <v>21.017607671323468</v>
      </c>
      <c r="K402" s="14">
        <f t="shared" si="115"/>
        <v>46.53677215902691</v>
      </c>
      <c r="L402" s="14">
        <f t="shared" si="116"/>
        <v>15.33875810452113</v>
      </c>
      <c r="M402" s="14">
        <f t="shared" si="116"/>
        <v>20.66970546984572</v>
      </c>
    </row>
    <row r="403" spans="1:13" ht="12" customHeight="1" x14ac:dyDescent="0.15">
      <c r="A403" s="47" t="s">
        <v>186</v>
      </c>
      <c r="B403" s="33">
        <v>6.86</v>
      </c>
      <c r="C403" s="33"/>
      <c r="D403" s="33"/>
      <c r="E403" s="33">
        <v>3.32</v>
      </c>
      <c r="F403" s="33"/>
      <c r="G403" s="73"/>
      <c r="H403" s="14">
        <f t="shared" si="112"/>
        <v>2.9519342484616384</v>
      </c>
      <c r="I403" s="14">
        <f t="shared" si="113"/>
        <v>0</v>
      </c>
      <c r="J403" s="14">
        <f t="shared" si="114"/>
        <v>0</v>
      </c>
      <c r="K403" s="14">
        <f t="shared" si="115"/>
        <v>3.739159815294514</v>
      </c>
      <c r="L403" s="14">
        <f t="shared" si="116"/>
        <v>0</v>
      </c>
      <c r="M403" s="14">
        <f t="shared" si="116"/>
        <v>0</v>
      </c>
    </row>
    <row r="404" spans="1:13" ht="12" customHeight="1" x14ac:dyDescent="0.15">
      <c r="A404" s="47" t="s">
        <v>187</v>
      </c>
      <c r="B404" s="33">
        <v>45.25</v>
      </c>
      <c r="C404" s="33">
        <v>58.239999999999995</v>
      </c>
      <c r="D404" s="33">
        <v>52.82</v>
      </c>
      <c r="E404" s="33">
        <v>41.169999999999995</v>
      </c>
      <c r="F404" s="33">
        <v>40.199999999999996</v>
      </c>
      <c r="G404" s="73">
        <v>37.919999999999995</v>
      </c>
      <c r="H404" s="14">
        <f t="shared" si="112"/>
        <v>19.471577950858475</v>
      </c>
      <c r="I404" s="14">
        <f t="shared" si="113"/>
        <v>25.131613014585312</v>
      </c>
      <c r="J404" s="14">
        <f t="shared" si="114"/>
        <v>21.831859138629412</v>
      </c>
      <c r="K404" s="14">
        <f t="shared" si="115"/>
        <v>46.367834215564798</v>
      </c>
      <c r="L404" s="14">
        <f t="shared" si="116"/>
        <v>17.492711370262391</v>
      </c>
      <c r="M404" s="14">
        <f t="shared" si="116"/>
        <v>16.619915848527349</v>
      </c>
    </row>
    <row r="405" spans="1:13" ht="12" customHeight="1" x14ac:dyDescent="0.15">
      <c r="A405" s="47" t="s">
        <v>188</v>
      </c>
      <c r="B405" s="33">
        <v>38.06</v>
      </c>
      <c r="C405" s="33">
        <v>23.199999999999996</v>
      </c>
      <c r="D405" s="33">
        <v>32.67</v>
      </c>
      <c r="E405" s="33">
        <v>14.46</v>
      </c>
      <c r="F405" s="33">
        <v>16.509999999999998</v>
      </c>
      <c r="G405" s="73">
        <v>25.53</v>
      </c>
      <c r="H405" s="14">
        <f t="shared" si="112"/>
        <v>16.377641034467924</v>
      </c>
      <c r="I405" s="14">
        <f t="shared" si="113"/>
        <v>10.011219470095796</v>
      </c>
      <c r="J405" s="14">
        <f t="shared" si="114"/>
        <v>13.503347937505167</v>
      </c>
      <c r="K405" s="14">
        <f t="shared" si="115"/>
        <v>16.285617749746589</v>
      </c>
      <c r="L405" s="14">
        <f t="shared" si="116"/>
        <v>7.1841956398764184</v>
      </c>
      <c r="M405" s="14">
        <f t="shared" si="116"/>
        <v>11.18951612903226</v>
      </c>
    </row>
    <row r="406" spans="1:13" ht="12" customHeight="1" x14ac:dyDescent="0.15">
      <c r="A406" s="47" t="s">
        <v>189</v>
      </c>
      <c r="B406" s="33">
        <v>25.29</v>
      </c>
      <c r="C406" s="33">
        <v>14.739999999999998</v>
      </c>
      <c r="D406" s="33">
        <v>32.78</v>
      </c>
      <c r="E406" s="33">
        <v>38.809999999999995</v>
      </c>
      <c r="F406" s="33">
        <v>58.909999999999989</v>
      </c>
      <c r="G406" s="73">
        <v>37.04</v>
      </c>
      <c r="H406" s="14">
        <f t="shared" si="112"/>
        <v>10.882568096733939</v>
      </c>
      <c r="I406" s="14">
        <f t="shared" si="113"/>
        <v>6.3605765081556926</v>
      </c>
      <c r="J406" s="14">
        <f t="shared" si="114"/>
        <v>13.548813755476566</v>
      </c>
      <c r="K406" s="14">
        <f t="shared" si="115"/>
        <v>43.709877238427737</v>
      </c>
      <c r="L406" s="14">
        <f t="shared" si="116"/>
        <v>25.63421957269048</v>
      </c>
      <c r="M406" s="14">
        <f t="shared" si="116"/>
        <v>16.23422159887798</v>
      </c>
    </row>
    <row r="407" spans="1:13" ht="12" customHeight="1" x14ac:dyDescent="0.15">
      <c r="A407" s="47" t="s">
        <v>190</v>
      </c>
      <c r="B407" s="33">
        <v>44.829999999999991</v>
      </c>
      <c r="C407" s="33">
        <v>63.05</v>
      </c>
      <c r="D407" s="33">
        <v>60.16</v>
      </c>
      <c r="E407" s="33">
        <v>66.060000000000016</v>
      </c>
      <c r="F407" s="33">
        <v>63.649999999999991</v>
      </c>
      <c r="G407" s="73">
        <v>64.13</v>
      </c>
      <c r="H407" s="14">
        <f t="shared" si="112"/>
        <v>19.290847282585307</v>
      </c>
      <c r="I407" s="14">
        <f t="shared" si="113"/>
        <v>27.207214982307761</v>
      </c>
      <c r="J407" s="14">
        <f t="shared" si="114"/>
        <v>24.865669174175416</v>
      </c>
      <c r="K407" s="14">
        <f t="shared" si="115"/>
        <v>74.400270300709536</v>
      </c>
      <c r="L407" s="14">
        <f t="shared" si="116"/>
        <v>27.696793002915449</v>
      </c>
      <c r="M407" s="14">
        <f t="shared" si="116"/>
        <v>28.107468443197753</v>
      </c>
    </row>
    <row r="408" spans="1:13" ht="12" customHeight="1" x14ac:dyDescent="0.15">
      <c r="A408" s="47" t="s">
        <v>191</v>
      </c>
      <c r="B408" s="33">
        <v>6.01</v>
      </c>
      <c r="C408" s="33">
        <v>9.65</v>
      </c>
      <c r="D408" s="33">
        <v>10.55</v>
      </c>
      <c r="E408" s="33">
        <v>10.64</v>
      </c>
      <c r="F408" s="33">
        <v>10.8</v>
      </c>
      <c r="G408" s="73">
        <v>10.8</v>
      </c>
      <c r="H408" s="57">
        <f t="shared" si="112"/>
        <v>2.5861698007659544</v>
      </c>
      <c r="I408" s="57">
        <f t="shared" si="113"/>
        <v>4.1641494778631234</v>
      </c>
      <c r="J408" s="57">
        <f t="shared" si="114"/>
        <v>4.3605852690749778</v>
      </c>
      <c r="K408" s="57">
        <f t="shared" si="115"/>
        <v>11.98333145624507</v>
      </c>
      <c r="L408" s="57">
        <f t="shared" si="116"/>
        <v>4.6995343979809405</v>
      </c>
      <c r="M408" s="57">
        <f>G408/SUM(G$399:G$408)*100</f>
        <v>4.7335203366058911</v>
      </c>
    </row>
    <row r="409" spans="1:13" ht="12" customHeight="1" x14ac:dyDescent="0.15">
      <c r="A409" s="48" t="s">
        <v>80</v>
      </c>
      <c r="B409" s="66"/>
      <c r="C409" s="66"/>
      <c r="D409" s="66"/>
      <c r="E409" s="66"/>
      <c r="F409" s="66"/>
      <c r="G409" s="67"/>
      <c r="H409" s="5"/>
      <c r="I409" s="5"/>
      <c r="J409" s="5"/>
      <c r="K409" s="38"/>
      <c r="L409" s="5"/>
      <c r="M409" s="13"/>
    </row>
    <row r="410" spans="1:13" ht="12" customHeight="1" x14ac:dyDescent="0.15">
      <c r="A410" s="47" t="s">
        <v>182</v>
      </c>
      <c r="B410" s="33"/>
      <c r="C410" s="33">
        <v>1.5</v>
      </c>
      <c r="D410" s="33"/>
      <c r="E410" s="33"/>
      <c r="F410" s="33"/>
      <c r="G410" s="73"/>
      <c r="H410" s="69">
        <f t="shared" ref="H410:J415" si="117">B410/SUM(B$410:B$415)*100</f>
        <v>0</v>
      </c>
      <c r="I410" s="69">
        <f t="shared" si="117"/>
        <v>5</v>
      </c>
      <c r="J410" s="69">
        <f t="shared" si="117"/>
        <v>0</v>
      </c>
      <c r="K410" s="69">
        <f t="shared" ref="K410:K415" si="118">E410/SUM(E$333:E$343,E$616:E$625)*100</f>
        <v>0</v>
      </c>
      <c r="L410" s="69">
        <f t="shared" ref="L410:M415" si="119">F410/SUM(F$410:F$415)*100</f>
        <v>0</v>
      </c>
      <c r="M410" s="69">
        <f t="shared" si="119"/>
        <v>0</v>
      </c>
    </row>
    <row r="411" spans="1:13" ht="12" customHeight="1" x14ac:dyDescent="0.15">
      <c r="A411" s="47" t="s">
        <v>187</v>
      </c>
      <c r="B411" s="33"/>
      <c r="C411" s="33">
        <v>3.07</v>
      </c>
      <c r="D411" s="33">
        <v>4.4000000000000004</v>
      </c>
      <c r="E411" s="33">
        <v>8.1999999999999993</v>
      </c>
      <c r="F411" s="33">
        <v>8.58</v>
      </c>
      <c r="G411" s="73">
        <v>8.75</v>
      </c>
      <c r="H411" s="14">
        <f t="shared" si="117"/>
        <v>0</v>
      </c>
      <c r="I411" s="14">
        <f t="shared" si="117"/>
        <v>10.233333333333333</v>
      </c>
      <c r="J411" s="14">
        <f t="shared" si="117"/>
        <v>14.666666666666666</v>
      </c>
      <c r="K411" s="14">
        <f t="shared" si="118"/>
        <v>9.2352742425948833</v>
      </c>
      <c r="L411" s="14">
        <f t="shared" si="119"/>
        <v>28.599999999999998</v>
      </c>
      <c r="M411" s="14">
        <f t="shared" si="119"/>
        <v>29.166666666666668</v>
      </c>
    </row>
    <row r="412" spans="1:13" ht="12" customHeight="1" x14ac:dyDescent="0.15">
      <c r="A412" s="47" t="s">
        <v>188</v>
      </c>
      <c r="B412" s="33">
        <v>14.25</v>
      </c>
      <c r="C412" s="33">
        <v>11.82</v>
      </c>
      <c r="D412" s="33">
        <v>12</v>
      </c>
      <c r="E412" s="33">
        <v>9.1</v>
      </c>
      <c r="F412" s="33">
        <v>7.71</v>
      </c>
      <c r="G412" s="73">
        <v>7.71</v>
      </c>
      <c r="H412" s="14">
        <f t="shared" si="117"/>
        <v>47.5</v>
      </c>
      <c r="I412" s="14">
        <f t="shared" si="117"/>
        <v>39.4</v>
      </c>
      <c r="J412" s="14">
        <f t="shared" si="117"/>
        <v>40</v>
      </c>
      <c r="K412" s="14">
        <f t="shared" si="118"/>
        <v>10.248901903367495</v>
      </c>
      <c r="L412" s="14">
        <f t="shared" si="119"/>
        <v>25.7</v>
      </c>
      <c r="M412" s="14">
        <f t="shared" si="119"/>
        <v>25.7</v>
      </c>
    </row>
    <row r="413" spans="1:13" ht="12" customHeight="1" x14ac:dyDescent="0.15">
      <c r="A413" s="47" t="s">
        <v>189</v>
      </c>
      <c r="B413" s="33">
        <v>7.81</v>
      </c>
      <c r="C413" s="33">
        <v>3.75</v>
      </c>
      <c r="D413" s="33"/>
      <c r="E413" s="33">
        <v>6</v>
      </c>
      <c r="F413" s="33">
        <v>3.75</v>
      </c>
      <c r="G413" s="73">
        <v>3.58</v>
      </c>
      <c r="H413" s="14">
        <f t="shared" si="117"/>
        <v>26.033333333333331</v>
      </c>
      <c r="I413" s="14">
        <f t="shared" si="117"/>
        <v>12.5</v>
      </c>
      <c r="J413" s="14">
        <f t="shared" si="117"/>
        <v>0</v>
      </c>
      <c r="K413" s="14">
        <f t="shared" si="118"/>
        <v>6.7575177384840615</v>
      </c>
      <c r="L413" s="14">
        <f t="shared" si="119"/>
        <v>12.5</v>
      </c>
      <c r="M413" s="14">
        <f t="shared" si="119"/>
        <v>11.933333333333334</v>
      </c>
    </row>
    <row r="414" spans="1:13" ht="12" customHeight="1" x14ac:dyDescent="0.15">
      <c r="A414" s="47" t="s">
        <v>190</v>
      </c>
      <c r="B414" s="33">
        <v>7.9399999999999995</v>
      </c>
      <c r="C414" s="33">
        <v>9.86</v>
      </c>
      <c r="D414" s="33">
        <v>8.1</v>
      </c>
      <c r="E414" s="33">
        <v>3.6</v>
      </c>
      <c r="F414" s="33">
        <v>5.25</v>
      </c>
      <c r="G414" s="73">
        <v>5.25</v>
      </c>
      <c r="H414" s="14">
        <f t="shared" si="117"/>
        <v>26.466666666666665</v>
      </c>
      <c r="I414" s="14">
        <f t="shared" si="117"/>
        <v>32.866666666666667</v>
      </c>
      <c r="J414" s="14">
        <f t="shared" si="117"/>
        <v>26.999999999999996</v>
      </c>
      <c r="K414" s="14">
        <f t="shared" si="118"/>
        <v>4.0545106430904374</v>
      </c>
      <c r="L414" s="14">
        <f t="shared" si="119"/>
        <v>17.5</v>
      </c>
      <c r="M414" s="14">
        <f t="shared" si="119"/>
        <v>17.5</v>
      </c>
    </row>
    <row r="415" spans="1:13" ht="12" customHeight="1" x14ac:dyDescent="0.15">
      <c r="A415" s="47" t="s">
        <v>191</v>
      </c>
      <c r="B415" s="33"/>
      <c r="C415" s="33"/>
      <c r="D415" s="33">
        <v>5.5</v>
      </c>
      <c r="E415" s="33">
        <v>3.1</v>
      </c>
      <c r="F415" s="33">
        <v>4.71</v>
      </c>
      <c r="G415" s="73">
        <v>4.71</v>
      </c>
      <c r="H415" s="57">
        <f t="shared" si="117"/>
        <v>0</v>
      </c>
      <c r="I415" s="57">
        <f t="shared" si="117"/>
        <v>0</v>
      </c>
      <c r="J415" s="57">
        <f t="shared" si="117"/>
        <v>18.333333333333332</v>
      </c>
      <c r="K415" s="57">
        <f t="shared" si="118"/>
        <v>3.4913841648834323</v>
      </c>
      <c r="L415" s="57">
        <f t="shared" si="119"/>
        <v>15.7</v>
      </c>
      <c r="M415" s="57">
        <f t="shared" si="119"/>
        <v>15.7</v>
      </c>
    </row>
    <row r="416" spans="1:13" ht="12" customHeight="1" x14ac:dyDescent="0.15">
      <c r="A416" s="48" t="s">
        <v>78</v>
      </c>
      <c r="B416" s="66"/>
      <c r="C416" s="66"/>
      <c r="D416" s="66"/>
      <c r="E416" s="66"/>
      <c r="F416" s="66"/>
      <c r="G416" s="67"/>
      <c r="H416" s="5"/>
      <c r="I416" s="5"/>
      <c r="J416" s="5"/>
      <c r="K416" s="38"/>
      <c r="L416" s="5"/>
      <c r="M416" s="13"/>
    </row>
    <row r="417" spans="1:13" ht="12" customHeight="1" x14ac:dyDescent="0.15">
      <c r="A417" s="47" t="s">
        <v>182</v>
      </c>
      <c r="B417" s="33">
        <v>3.75</v>
      </c>
      <c r="C417" s="33">
        <v>3.75</v>
      </c>
      <c r="D417" s="33">
        <v>3.75</v>
      </c>
      <c r="E417" s="33">
        <v>5.1099999999999994</v>
      </c>
      <c r="F417" s="33">
        <v>3.01</v>
      </c>
      <c r="G417" s="73">
        <v>6.74</v>
      </c>
      <c r="H417" s="69">
        <f t="shared" ref="H417:J421" si="120">B417/SUM(B$417:B$421)*100</f>
        <v>7.8043704474505731</v>
      </c>
      <c r="I417" s="69">
        <f t="shared" si="120"/>
        <v>7.8157565652355139</v>
      </c>
      <c r="J417" s="69">
        <f t="shared" si="120"/>
        <v>8.000853424365264</v>
      </c>
      <c r="K417" s="69">
        <f>E417/SUM(E$333:E$343,E$616:E$625)*100</f>
        <v>5.7551526072755914</v>
      </c>
      <c r="L417" s="69">
        <f t="shared" ref="L417:M421" si="121">F417/SUM(F$417:F$421)*100</f>
        <v>5.9960159362549792</v>
      </c>
      <c r="M417" s="69">
        <f>G417/SUM(G$417:G$421)*100</f>
        <v>13.43164607413312</v>
      </c>
    </row>
    <row r="418" spans="1:13" ht="12" customHeight="1" x14ac:dyDescent="0.15">
      <c r="A418" s="47" t="s">
        <v>186</v>
      </c>
      <c r="B418" s="33"/>
      <c r="C418" s="33"/>
      <c r="D418" s="33"/>
      <c r="E418" s="33"/>
      <c r="F418" s="33">
        <v>1.43</v>
      </c>
      <c r="G418" s="73">
        <v>1.1299999999999999</v>
      </c>
      <c r="H418" s="14">
        <f t="shared" si="120"/>
        <v>0</v>
      </c>
      <c r="I418" s="14">
        <f t="shared" si="120"/>
        <v>0</v>
      </c>
      <c r="J418" s="14">
        <f t="shared" si="120"/>
        <v>0</v>
      </c>
      <c r="K418" s="14">
        <f>E418/SUM(E$333:E$343,E$616:E$625)*100</f>
        <v>0</v>
      </c>
      <c r="L418" s="14">
        <f t="shared" si="121"/>
        <v>2.8486055776892427</v>
      </c>
      <c r="M418" s="14">
        <f t="shared" si="121"/>
        <v>2.2518931845356711</v>
      </c>
    </row>
    <row r="419" spans="1:13" ht="12" customHeight="1" x14ac:dyDescent="0.15">
      <c r="A419" s="47" t="s">
        <v>187</v>
      </c>
      <c r="B419" s="33">
        <v>4.8899999999999997</v>
      </c>
      <c r="C419" s="33">
        <v>3.7699999999999996</v>
      </c>
      <c r="D419" s="33">
        <v>3.54</v>
      </c>
      <c r="E419" s="33">
        <v>1.5</v>
      </c>
      <c r="F419" s="33">
        <v>1.5</v>
      </c>
      <c r="G419" s="73">
        <v>1.5</v>
      </c>
      <c r="H419" s="14">
        <f t="shared" si="120"/>
        <v>10.176899063475545</v>
      </c>
      <c r="I419" s="14">
        <f t="shared" si="120"/>
        <v>7.8574406002501025</v>
      </c>
      <c r="J419" s="14">
        <f t="shared" si="120"/>
        <v>7.5528056326008102</v>
      </c>
      <c r="K419" s="14">
        <f>E419/SUM(E$333:E$343,E$616:E$625)*100</f>
        <v>1.6893794346210154</v>
      </c>
      <c r="L419" s="14">
        <f t="shared" si="121"/>
        <v>2.9880478087649398</v>
      </c>
      <c r="M419" s="14">
        <f t="shared" si="121"/>
        <v>2.989238740534077</v>
      </c>
    </row>
    <row r="420" spans="1:13" ht="12" customHeight="1" x14ac:dyDescent="0.15">
      <c r="A420" s="47" t="s">
        <v>188</v>
      </c>
      <c r="B420" s="33">
        <v>15.849999999999998</v>
      </c>
      <c r="C420" s="33">
        <v>13.89</v>
      </c>
      <c r="D420" s="33">
        <v>13.64</v>
      </c>
      <c r="E420" s="33">
        <v>11.17</v>
      </c>
      <c r="F420" s="33">
        <v>13.52</v>
      </c>
      <c r="G420" s="73">
        <v>16.810000000000002</v>
      </c>
      <c r="H420" s="14">
        <f t="shared" si="120"/>
        <v>32.986472424557753</v>
      </c>
      <c r="I420" s="14">
        <f t="shared" si="120"/>
        <v>28.949562317632342</v>
      </c>
      <c r="J420" s="14">
        <f t="shared" si="120"/>
        <v>29.101770855557923</v>
      </c>
      <c r="K420" s="14">
        <f>E420/SUM(E$333:E$343,E$616:E$625)*100</f>
        <v>12.580245523144495</v>
      </c>
      <c r="L420" s="14">
        <f t="shared" si="121"/>
        <v>26.932270916334662</v>
      </c>
      <c r="M420" s="14">
        <f t="shared" si="121"/>
        <v>33.499402152251896</v>
      </c>
    </row>
    <row r="421" spans="1:13" ht="12" customHeight="1" x14ac:dyDescent="0.15">
      <c r="A421" s="47" t="s">
        <v>190</v>
      </c>
      <c r="B421" s="33">
        <v>23.56</v>
      </c>
      <c r="C421" s="33">
        <v>26.57</v>
      </c>
      <c r="D421" s="33">
        <v>25.94</v>
      </c>
      <c r="E421" s="33">
        <v>31.72</v>
      </c>
      <c r="F421" s="33">
        <v>30.74</v>
      </c>
      <c r="G421" s="73">
        <v>24</v>
      </c>
      <c r="H421" s="57">
        <f t="shared" si="120"/>
        <v>49.032258064516128</v>
      </c>
      <c r="I421" s="57">
        <f t="shared" si="120"/>
        <v>55.377240516882033</v>
      </c>
      <c r="J421" s="57">
        <f t="shared" si="120"/>
        <v>55.344570087476001</v>
      </c>
      <c r="K421" s="57">
        <f>E421/SUM(E$333:E$343,E$616:E$625)*100</f>
        <v>35.724743777452403</v>
      </c>
      <c r="L421" s="57">
        <f t="shared" si="121"/>
        <v>61.235059760956169</v>
      </c>
      <c r="M421" s="57">
        <f t="shared" si="121"/>
        <v>47.827819848545232</v>
      </c>
    </row>
    <row r="422" spans="1:13" ht="12" customHeight="1" x14ac:dyDescent="0.15">
      <c r="A422" s="48" t="s">
        <v>81</v>
      </c>
      <c r="B422" s="66"/>
      <c r="C422" s="66"/>
      <c r="D422" s="66"/>
      <c r="E422" s="66"/>
      <c r="F422" s="66"/>
      <c r="G422" s="67"/>
      <c r="H422" s="5"/>
      <c r="I422" s="5"/>
      <c r="J422" s="5"/>
      <c r="K422" s="38"/>
      <c r="L422" s="5"/>
      <c r="M422" s="13"/>
    </row>
    <row r="423" spans="1:13" ht="12" customHeight="1" x14ac:dyDescent="0.15">
      <c r="A423" s="47" t="s">
        <v>182</v>
      </c>
      <c r="B423" s="33">
        <v>2.99</v>
      </c>
      <c r="C423" s="33">
        <v>3.7699999999999996</v>
      </c>
      <c r="D423" s="33">
        <v>5.45</v>
      </c>
      <c r="E423" s="33">
        <v>5.45</v>
      </c>
      <c r="F423" s="33">
        <v>4.88</v>
      </c>
      <c r="G423" s="73">
        <v>3.69</v>
      </c>
      <c r="H423" s="69">
        <f t="shared" ref="H423:J429" si="122">B423/SUM(B$423:B$429)*100</f>
        <v>10.928362573099417</v>
      </c>
      <c r="I423" s="69">
        <f t="shared" si="122"/>
        <v>13.425925925925924</v>
      </c>
      <c r="J423" s="69">
        <f t="shared" si="122"/>
        <v>26.847290640394089</v>
      </c>
      <c r="K423" s="69">
        <f>E423/SUM(E$333:E$343,E$616:E$625)*100</f>
        <v>6.1380786124563569</v>
      </c>
      <c r="L423" s="69">
        <f t="shared" ref="L423:M429" si="123">F423/SUM(F$423:F$429)*100</f>
        <v>16.769759450171819</v>
      </c>
      <c r="M423" s="69">
        <f t="shared" si="123"/>
        <v>12.512716174974567</v>
      </c>
    </row>
    <row r="424" spans="1:13" ht="12" customHeight="1" x14ac:dyDescent="0.15">
      <c r="A424" s="47" t="s">
        <v>195</v>
      </c>
      <c r="B424" s="33">
        <v>6.75</v>
      </c>
      <c r="C424" s="33">
        <v>6.76</v>
      </c>
      <c r="D424" s="33"/>
      <c r="E424" s="33">
        <v>7.34</v>
      </c>
      <c r="F424" s="33">
        <v>6.3999999999999995</v>
      </c>
      <c r="G424" s="73"/>
      <c r="H424" s="14">
        <f t="shared" si="122"/>
        <v>24.671052631578949</v>
      </c>
      <c r="I424" s="14">
        <f t="shared" si="122"/>
        <v>24.074074074074076</v>
      </c>
      <c r="J424" s="14">
        <f t="shared" si="122"/>
        <v>0</v>
      </c>
      <c r="K424" s="14">
        <f>E424/SUM(E$333:E$343,E$616:E$625)*100</f>
        <v>8.2666967000788372</v>
      </c>
      <c r="L424" s="14">
        <f t="shared" si="123"/>
        <v>21.993127147766319</v>
      </c>
      <c r="M424" s="14">
        <f t="shared" si="123"/>
        <v>0</v>
      </c>
    </row>
    <row r="425" spans="1:13" ht="12" customHeight="1" x14ac:dyDescent="0.15">
      <c r="A425" s="47" t="s">
        <v>185</v>
      </c>
      <c r="B425" s="33"/>
      <c r="C425" s="33"/>
      <c r="D425" s="33"/>
      <c r="E425" s="33"/>
      <c r="F425" s="33">
        <v>1</v>
      </c>
      <c r="G425" s="73"/>
      <c r="H425" s="14">
        <f t="shared" si="122"/>
        <v>0</v>
      </c>
      <c r="I425" s="14">
        <f t="shared" si="122"/>
        <v>0</v>
      </c>
      <c r="J425" s="14">
        <f t="shared" si="122"/>
        <v>0</v>
      </c>
      <c r="K425" s="14">
        <f>E425/SUM(E$333:E$343,E$616:E$625)*100</f>
        <v>0</v>
      </c>
      <c r="L425" s="14">
        <f t="shared" si="123"/>
        <v>3.4364261168384878</v>
      </c>
      <c r="M425" s="14">
        <f t="shared" si="123"/>
        <v>0</v>
      </c>
    </row>
    <row r="426" spans="1:13" ht="12" customHeight="1" x14ac:dyDescent="0.15">
      <c r="A426" s="47" t="s">
        <v>188</v>
      </c>
      <c r="B426" s="33">
        <v>5.41</v>
      </c>
      <c r="C426" s="33">
        <v>5.0500000000000007</v>
      </c>
      <c r="D426" s="33">
        <v>7.29</v>
      </c>
      <c r="E426" s="33">
        <v>4.99</v>
      </c>
      <c r="F426" s="33">
        <v>5.5600000000000005</v>
      </c>
      <c r="G426" s="73">
        <v>6.2399999999999993</v>
      </c>
      <c r="H426" s="14">
        <f t="shared" si="122"/>
        <v>19.773391812865498</v>
      </c>
      <c r="I426" s="14">
        <f t="shared" si="122"/>
        <v>17.984330484330489</v>
      </c>
      <c r="J426" s="14">
        <f t="shared" si="122"/>
        <v>35.911330049261082</v>
      </c>
      <c r="K426" s="14">
        <f>E426/SUM(E$333:E$343,E$616:E$625)*100</f>
        <v>5.6200022525059117</v>
      </c>
      <c r="L426" s="14">
        <f t="shared" si="123"/>
        <v>19.106529209621996</v>
      </c>
      <c r="M426" s="14">
        <f t="shared" si="123"/>
        <v>21.159715157680566</v>
      </c>
    </row>
    <row r="427" spans="1:13" ht="12" customHeight="1" x14ac:dyDescent="0.15">
      <c r="A427" s="47" t="s">
        <v>193</v>
      </c>
      <c r="B427" s="64"/>
      <c r="C427" s="64"/>
      <c r="D427" s="64"/>
      <c r="E427" s="64"/>
      <c r="F427" s="64"/>
      <c r="G427" s="73">
        <v>6.8</v>
      </c>
      <c r="H427" s="14"/>
      <c r="I427" s="14"/>
      <c r="J427" s="14"/>
      <c r="K427" s="14"/>
      <c r="L427" s="14"/>
      <c r="M427" s="14">
        <f>G427/SUM(G$423:G$429)*100</f>
        <v>23.058663953882668</v>
      </c>
    </row>
    <row r="428" spans="1:13" ht="12" customHeight="1" x14ac:dyDescent="0.15">
      <c r="A428" s="47" t="s">
        <v>189</v>
      </c>
      <c r="B428" s="33">
        <v>0.38</v>
      </c>
      <c r="C428" s="33"/>
      <c r="D428" s="33"/>
      <c r="E428" s="33"/>
      <c r="F428" s="33">
        <v>1.25</v>
      </c>
      <c r="G428" s="73">
        <v>3.25</v>
      </c>
      <c r="H428" s="14">
        <f>B428/SUM(B$423:B$429)*100</f>
        <v>1.3888888888888891</v>
      </c>
      <c r="I428" s="14">
        <f>C428/SUM(C$423:C$429)*100</f>
        <v>0</v>
      </c>
      <c r="J428" s="14">
        <f>D428/SUM(D$423:D$429)*100</f>
        <v>0</v>
      </c>
      <c r="K428" s="14">
        <f>E428/SUM(E$333:E$343,E$616:E$625)*100</f>
        <v>0</v>
      </c>
      <c r="L428" s="14">
        <f>F428/SUM(F$423:F$429)*100</f>
        <v>4.2955326460481098</v>
      </c>
      <c r="M428" s="14">
        <f>G428/SUM(G$423:G$429)*100</f>
        <v>11.020684977958629</v>
      </c>
    </row>
    <row r="429" spans="1:13" ht="12" customHeight="1" x14ac:dyDescent="0.15">
      <c r="A429" s="47" t="s">
        <v>190</v>
      </c>
      <c r="B429" s="33">
        <v>11.829999999999998</v>
      </c>
      <c r="C429" s="33">
        <v>12.5</v>
      </c>
      <c r="D429" s="33">
        <v>7.5600000000000005</v>
      </c>
      <c r="E429" s="33">
        <v>11.120000000000001</v>
      </c>
      <c r="F429" s="33">
        <v>10.010000000000002</v>
      </c>
      <c r="G429" s="73">
        <v>9.5100000000000016</v>
      </c>
      <c r="H429" s="14">
        <f t="shared" si="122"/>
        <v>43.238304093567251</v>
      </c>
      <c r="I429" s="14">
        <f t="shared" si="122"/>
        <v>44.515669515669522</v>
      </c>
      <c r="J429" s="14">
        <f t="shared" si="122"/>
        <v>37.241379310344833</v>
      </c>
      <c r="K429" s="14">
        <f>E429/SUM(E$333:E$343,E$616:E$625)*100</f>
        <v>12.523932875323796</v>
      </c>
      <c r="L429" s="14">
        <f t="shared" si="123"/>
        <v>34.39862542955327</v>
      </c>
      <c r="M429" s="14">
        <f t="shared" si="123"/>
        <v>32.248219735503561</v>
      </c>
    </row>
    <row r="430" spans="1:13" s="6" customFormat="1" x14ac:dyDescent="0.15"/>
    <row r="431" spans="1:13" ht="12" customHeight="1" x14ac:dyDescent="0.15">
      <c r="A431" s="6"/>
      <c r="B431" s="168" t="s">
        <v>199</v>
      </c>
      <c r="C431" s="169"/>
      <c r="D431" s="169"/>
      <c r="E431" s="169"/>
      <c r="F431" s="169"/>
      <c r="G431" s="170"/>
      <c r="H431" s="168" t="s">
        <v>179</v>
      </c>
      <c r="I431" s="169"/>
      <c r="J431" s="169"/>
      <c r="K431" s="169"/>
      <c r="L431" s="169"/>
      <c r="M431" s="170"/>
    </row>
    <row r="432" spans="1:13" ht="12" customHeight="1" x14ac:dyDescent="0.15">
      <c r="A432" s="6"/>
      <c r="B432" s="40" t="s">
        <v>180</v>
      </c>
      <c r="C432" s="40" t="s">
        <v>33</v>
      </c>
      <c r="D432" s="40" t="s">
        <v>34</v>
      </c>
      <c r="E432" s="40" t="s">
        <v>35</v>
      </c>
      <c r="F432" s="40" t="s">
        <v>36</v>
      </c>
      <c r="G432" s="40" t="s">
        <v>37</v>
      </c>
      <c r="H432" s="40" t="s">
        <v>180</v>
      </c>
      <c r="I432" s="40" t="s">
        <v>33</v>
      </c>
      <c r="J432" s="40" t="s">
        <v>34</v>
      </c>
      <c r="K432" s="40" t="s">
        <v>35</v>
      </c>
      <c r="L432" s="40" t="s">
        <v>36</v>
      </c>
      <c r="M432" s="40" t="s">
        <v>37</v>
      </c>
    </row>
    <row r="433" spans="1:13" ht="12" customHeight="1" x14ac:dyDescent="0.15">
      <c r="A433" s="3" t="s">
        <v>82</v>
      </c>
      <c r="B433" s="5"/>
      <c r="C433" s="5"/>
      <c r="D433" s="5"/>
      <c r="E433" s="5"/>
      <c r="F433" s="5"/>
      <c r="G433" s="76"/>
      <c r="H433" s="62"/>
      <c r="I433" s="62"/>
      <c r="J433" s="62"/>
      <c r="K433" s="72"/>
      <c r="L433" s="62"/>
      <c r="M433" s="71"/>
    </row>
    <row r="434" spans="1:13" ht="12" customHeight="1" x14ac:dyDescent="0.15">
      <c r="A434" s="58" t="s">
        <v>83</v>
      </c>
      <c r="B434" s="74"/>
      <c r="C434" s="74"/>
      <c r="D434" s="74"/>
      <c r="E434" s="74"/>
      <c r="F434" s="74"/>
      <c r="G434" s="75"/>
      <c r="H434" s="5"/>
      <c r="I434" s="5"/>
      <c r="J434" s="5"/>
      <c r="K434" s="38"/>
      <c r="L434" s="5"/>
      <c r="M434" s="13"/>
    </row>
    <row r="435" spans="1:13" ht="12" customHeight="1" x14ac:dyDescent="0.15">
      <c r="A435" s="47" t="s">
        <v>196</v>
      </c>
      <c r="B435" s="33">
        <v>3</v>
      </c>
      <c r="C435" s="33">
        <v>6</v>
      </c>
      <c r="D435" s="33"/>
      <c r="E435" s="33"/>
      <c r="F435" s="33"/>
      <c r="G435" s="73"/>
      <c r="H435" s="69">
        <f t="shared" ref="H435:H444" si="124">B435/SUM(B$435:B$444)*100</f>
        <v>0.81650427303902895</v>
      </c>
      <c r="I435" s="69">
        <f t="shared" ref="I435:I444" si="125">C435/SUM(C$435:C$444)*100</f>
        <v>2.0015345097908397</v>
      </c>
      <c r="J435" s="69">
        <f t="shared" ref="J435:J444" si="126">D435/SUM(D$435:D$444)*100</f>
        <v>0</v>
      </c>
      <c r="K435" s="69">
        <f t="shared" ref="K435:K444" si="127">E435/SUM(E$333:E$343,E$616:E$625)*100</f>
        <v>0</v>
      </c>
      <c r="L435" s="69">
        <f t="shared" ref="L435:M444" si="128">F435/SUM(F$435:F$444)*100</f>
        <v>0</v>
      </c>
      <c r="M435" s="69">
        <f t="shared" si="128"/>
        <v>0</v>
      </c>
    </row>
    <row r="436" spans="1:13" ht="12" customHeight="1" x14ac:dyDescent="0.15">
      <c r="A436" s="47" t="s">
        <v>181</v>
      </c>
      <c r="B436" s="33">
        <v>6.4</v>
      </c>
      <c r="C436" s="33">
        <v>11.3</v>
      </c>
      <c r="D436" s="33">
        <v>2.25</v>
      </c>
      <c r="E436" s="33">
        <v>3.6</v>
      </c>
      <c r="F436" s="33"/>
      <c r="G436" s="73">
        <v>1.76</v>
      </c>
      <c r="H436" s="14">
        <f t="shared" si="124"/>
        <v>1.7418757824832616</v>
      </c>
      <c r="I436" s="14">
        <f t="shared" si="125"/>
        <v>3.7695566601060819</v>
      </c>
      <c r="J436" s="14">
        <f t="shared" si="126"/>
        <v>0.70788107597923555</v>
      </c>
      <c r="K436" s="14">
        <f t="shared" si="127"/>
        <v>4.0545106430904374</v>
      </c>
      <c r="L436" s="14">
        <f t="shared" si="128"/>
        <v>0</v>
      </c>
      <c r="M436" s="14">
        <f t="shared" si="128"/>
        <v>0.68495816306674462</v>
      </c>
    </row>
    <row r="437" spans="1:13" ht="12" customHeight="1" x14ac:dyDescent="0.15">
      <c r="A437" s="47" t="s">
        <v>182</v>
      </c>
      <c r="B437" s="33">
        <v>8.25</v>
      </c>
      <c r="C437" s="33">
        <v>9.75</v>
      </c>
      <c r="D437" s="33"/>
      <c r="E437" s="33"/>
      <c r="F437" s="33"/>
      <c r="G437" s="73"/>
      <c r="H437" s="14">
        <f t="shared" si="124"/>
        <v>2.2453867508573295</v>
      </c>
      <c r="I437" s="14">
        <f t="shared" si="125"/>
        <v>3.2524935784101143</v>
      </c>
      <c r="J437" s="14">
        <f t="shared" si="126"/>
        <v>0</v>
      </c>
      <c r="K437" s="14">
        <f t="shared" si="127"/>
        <v>0</v>
      </c>
      <c r="L437" s="14">
        <f t="shared" si="128"/>
        <v>0</v>
      </c>
      <c r="M437" s="14">
        <f t="shared" si="128"/>
        <v>0</v>
      </c>
    </row>
    <row r="438" spans="1:13" ht="12" customHeight="1" x14ac:dyDescent="0.15">
      <c r="A438" s="47" t="s">
        <v>185</v>
      </c>
      <c r="B438" s="33">
        <v>53.28</v>
      </c>
      <c r="C438" s="33">
        <v>17.880000000000003</v>
      </c>
      <c r="D438" s="33">
        <v>26.179999999999996</v>
      </c>
      <c r="E438" s="33">
        <v>14.05</v>
      </c>
      <c r="F438" s="33">
        <v>13.15</v>
      </c>
      <c r="G438" s="73">
        <v>21.669999999999998</v>
      </c>
      <c r="H438" s="14">
        <f t="shared" si="124"/>
        <v>14.501115889173152</v>
      </c>
      <c r="I438" s="14">
        <f t="shared" si="125"/>
        <v>5.9645728391767028</v>
      </c>
      <c r="J438" s="14">
        <f t="shared" si="126"/>
        <v>8.2365895862828378</v>
      </c>
      <c r="K438" s="14">
        <f t="shared" si="127"/>
        <v>15.823854037616847</v>
      </c>
      <c r="L438" s="14">
        <f t="shared" si="128"/>
        <v>5.6963396144682692</v>
      </c>
      <c r="M438" s="14">
        <f t="shared" si="128"/>
        <v>8.4335473827592917</v>
      </c>
    </row>
    <row r="439" spans="1:13" ht="12" customHeight="1" x14ac:dyDescent="0.15">
      <c r="A439" s="47" t="s">
        <v>186</v>
      </c>
      <c r="B439" s="33">
        <v>3.0100000000000002</v>
      </c>
      <c r="C439" s="33">
        <v>1.35</v>
      </c>
      <c r="D439" s="33">
        <v>1.87</v>
      </c>
      <c r="E439" s="33">
        <v>2.4900000000000002</v>
      </c>
      <c r="F439" s="33"/>
      <c r="G439" s="73"/>
      <c r="H439" s="14">
        <f t="shared" si="124"/>
        <v>0.81922595394915909</v>
      </c>
      <c r="I439" s="14">
        <f t="shared" si="125"/>
        <v>0.45034526470293901</v>
      </c>
      <c r="J439" s="14">
        <f t="shared" si="126"/>
        <v>0.58832782759163138</v>
      </c>
      <c r="K439" s="14">
        <f t="shared" si="127"/>
        <v>2.8043698614708861</v>
      </c>
      <c r="L439" s="14">
        <f t="shared" si="128"/>
        <v>0</v>
      </c>
      <c r="M439" s="14">
        <f t="shared" si="128"/>
        <v>0</v>
      </c>
    </row>
    <row r="440" spans="1:13" ht="12" customHeight="1" x14ac:dyDescent="0.15">
      <c r="A440" s="47" t="s">
        <v>187</v>
      </c>
      <c r="B440" s="33">
        <v>68.339999999999989</v>
      </c>
      <c r="C440" s="33">
        <v>67.539999999999978</v>
      </c>
      <c r="D440" s="33">
        <v>74.12</v>
      </c>
      <c r="E440" s="33">
        <v>71.72999999999999</v>
      </c>
      <c r="F440" s="33">
        <v>48.42</v>
      </c>
      <c r="G440" s="73">
        <v>53.969999999999992</v>
      </c>
      <c r="H440" s="14">
        <f t="shared" si="124"/>
        <v>18.599967339829075</v>
      </c>
      <c r="I440" s="14">
        <f t="shared" si="125"/>
        <v>22.530606798545545</v>
      </c>
      <c r="J440" s="14">
        <f t="shared" si="126"/>
        <v>23.319175711813752</v>
      </c>
      <c r="K440" s="14">
        <f t="shared" si="127"/>
        <v>80.786124563576948</v>
      </c>
      <c r="L440" s="14">
        <f t="shared" si="128"/>
        <v>20.974658869395711</v>
      </c>
      <c r="M440" s="14">
        <f t="shared" si="128"/>
        <v>21.004086398131928</v>
      </c>
    </row>
    <row r="441" spans="1:13" ht="12" customHeight="1" x14ac:dyDescent="0.15">
      <c r="A441" s="47" t="s">
        <v>188</v>
      </c>
      <c r="B441" s="33">
        <v>46.94</v>
      </c>
      <c r="C441" s="33">
        <v>39.82</v>
      </c>
      <c r="D441" s="33">
        <v>45.430000000000007</v>
      </c>
      <c r="E441" s="33">
        <v>33.85</v>
      </c>
      <c r="F441" s="33">
        <v>22.82</v>
      </c>
      <c r="G441" s="73">
        <v>24.89</v>
      </c>
      <c r="H441" s="14">
        <f t="shared" si="124"/>
        <v>12.775570192150671</v>
      </c>
      <c r="I441" s="14">
        <f t="shared" si="125"/>
        <v>13.283517363311873</v>
      </c>
      <c r="J441" s="14">
        <f t="shared" si="126"/>
        <v>14.292905458549635</v>
      </c>
      <c r="K441" s="14">
        <f t="shared" si="127"/>
        <v>38.123662574614251</v>
      </c>
      <c r="L441" s="14">
        <f t="shared" si="128"/>
        <v>9.8852068442711722</v>
      </c>
      <c r="M441" s="14">
        <f t="shared" si="128"/>
        <v>9.6867094765518598</v>
      </c>
    </row>
    <row r="442" spans="1:13" ht="12" customHeight="1" x14ac:dyDescent="0.15">
      <c r="A442" s="47" t="s">
        <v>189</v>
      </c>
      <c r="B442" s="33">
        <v>61.62</v>
      </c>
      <c r="C442" s="33">
        <v>47.83</v>
      </c>
      <c r="D442" s="33">
        <v>55.399999999999991</v>
      </c>
      <c r="E442" s="33">
        <v>55.85</v>
      </c>
      <c r="F442" s="33">
        <v>71.300000000000011</v>
      </c>
      <c r="G442" s="73">
        <v>78.240000000000009</v>
      </c>
      <c r="H442" s="14">
        <f t="shared" si="124"/>
        <v>16.770997768221651</v>
      </c>
      <c r="I442" s="14">
        <f t="shared" si="125"/>
        <v>15.955565933882642</v>
      </c>
      <c r="J442" s="14">
        <f t="shared" si="126"/>
        <v>17.429605159666508</v>
      </c>
      <c r="K442" s="14">
        <f t="shared" si="127"/>
        <v>62.901227615722476</v>
      </c>
      <c r="L442" s="14">
        <f t="shared" si="128"/>
        <v>30.885856616850777</v>
      </c>
      <c r="M442" s="14">
        <f t="shared" si="128"/>
        <v>30.449503794512555</v>
      </c>
    </row>
    <row r="443" spans="1:13" ht="12" customHeight="1" x14ac:dyDescent="0.15">
      <c r="A443" s="47" t="s">
        <v>190</v>
      </c>
      <c r="B443" s="33">
        <v>74.150000000000006</v>
      </c>
      <c r="C443" s="33">
        <v>71.52</v>
      </c>
      <c r="D443" s="33">
        <v>85.329999999999984</v>
      </c>
      <c r="E443" s="33">
        <v>75.259999999999991</v>
      </c>
      <c r="F443" s="33">
        <v>65.259999999999991</v>
      </c>
      <c r="G443" s="73">
        <v>64.180000000000007</v>
      </c>
      <c r="H443" s="14">
        <f t="shared" si="124"/>
        <v>20.181263948614664</v>
      </c>
      <c r="I443" s="14">
        <f t="shared" si="125"/>
        <v>23.858291356706811</v>
      </c>
      <c r="J443" s="14">
        <f t="shared" si="126"/>
        <v>26.84599653924807</v>
      </c>
      <c r="K443" s="14">
        <f t="shared" si="127"/>
        <v>84.761797499718412</v>
      </c>
      <c r="L443" s="14">
        <f t="shared" si="128"/>
        <v>28.269439029672945</v>
      </c>
      <c r="M443" s="14">
        <f t="shared" si="128"/>
        <v>24.977622105467994</v>
      </c>
    </row>
    <row r="444" spans="1:13" ht="12" customHeight="1" x14ac:dyDescent="0.15">
      <c r="A444" s="47" t="s">
        <v>191</v>
      </c>
      <c r="B444" s="33">
        <v>42.43</v>
      </c>
      <c r="C444" s="33">
        <v>26.78</v>
      </c>
      <c r="D444" s="33">
        <v>27.27</v>
      </c>
      <c r="E444" s="33">
        <v>9.67</v>
      </c>
      <c r="F444" s="33">
        <v>9.9</v>
      </c>
      <c r="G444" s="73">
        <v>12.24</v>
      </c>
      <c r="H444" s="57">
        <f t="shared" si="124"/>
        <v>11.548092101681998</v>
      </c>
      <c r="I444" s="57">
        <f t="shared" si="125"/>
        <v>8.9335156953664487</v>
      </c>
      <c r="J444" s="57">
        <f t="shared" si="126"/>
        <v>8.5795186408683346</v>
      </c>
      <c r="K444" s="57">
        <f t="shared" si="127"/>
        <v>10.890866088523479</v>
      </c>
      <c r="L444" s="57">
        <f t="shared" si="128"/>
        <v>4.2884990253411308</v>
      </c>
      <c r="M444" s="57">
        <f t="shared" si="128"/>
        <v>4.7635726795096325</v>
      </c>
    </row>
    <row r="445" spans="1:13" ht="12" customHeight="1" x14ac:dyDescent="0.15">
      <c r="A445" s="48" t="s">
        <v>84</v>
      </c>
      <c r="B445" s="66"/>
      <c r="C445" s="66"/>
      <c r="D445" s="66"/>
      <c r="E445" s="66"/>
      <c r="F445" s="66"/>
      <c r="G445" s="67"/>
      <c r="H445" s="5"/>
      <c r="I445" s="5"/>
      <c r="J445" s="5"/>
      <c r="K445" s="38"/>
      <c r="L445" s="5"/>
      <c r="M445" s="13"/>
    </row>
    <row r="446" spans="1:13" ht="12" customHeight="1" x14ac:dyDescent="0.15">
      <c r="A446" s="47" t="s">
        <v>181</v>
      </c>
      <c r="B446" s="33"/>
      <c r="C446" s="33"/>
      <c r="D446" s="33">
        <v>6.75</v>
      </c>
      <c r="E446" s="33">
        <v>4.5</v>
      </c>
      <c r="F446" s="33">
        <v>2.25</v>
      </c>
      <c r="G446" s="73">
        <v>0.31</v>
      </c>
      <c r="H446" s="69">
        <f t="shared" ref="H446:H454" si="129">B446/SUM(B$446:B$454)*100</f>
        <v>0</v>
      </c>
      <c r="I446" s="69">
        <f t="shared" ref="I446:I454" si="130">C446/SUM(C$446:C$454)*100</f>
        <v>0</v>
      </c>
      <c r="J446" s="69">
        <f t="shared" ref="J446:J454" si="131">D446/SUM(D$446:D$454)*100</f>
        <v>3.735886650431703</v>
      </c>
      <c r="K446" s="69">
        <f t="shared" ref="K446:K454" si="132">E446/SUM(E$333:E$343,E$616:E$625)*100</f>
        <v>5.0681383038630461</v>
      </c>
      <c r="L446" s="69">
        <f t="shared" ref="L446:M454" si="133">F446/SUM(F$446:F$454)*100</f>
        <v>1.2574749902196389</v>
      </c>
      <c r="M446" s="69">
        <f t="shared" si="133"/>
        <v>0.18700609277915184</v>
      </c>
    </row>
    <row r="447" spans="1:13" ht="12" customHeight="1" x14ac:dyDescent="0.15">
      <c r="A447" s="47" t="s">
        <v>182</v>
      </c>
      <c r="B447" s="33">
        <v>9</v>
      </c>
      <c r="C447" s="33">
        <v>9</v>
      </c>
      <c r="D447" s="33"/>
      <c r="E447" s="33"/>
      <c r="F447" s="33"/>
      <c r="G447" s="73"/>
      <c r="H447" s="14">
        <f t="shared" si="129"/>
        <v>5.9820538384845454</v>
      </c>
      <c r="I447" s="14">
        <f t="shared" si="130"/>
        <v>5.4975261132490374</v>
      </c>
      <c r="J447" s="14">
        <f t="shared" si="131"/>
        <v>0</v>
      </c>
      <c r="K447" s="14">
        <f t="shared" si="132"/>
        <v>0</v>
      </c>
      <c r="L447" s="14">
        <f t="shared" si="133"/>
        <v>0</v>
      </c>
      <c r="M447" s="14">
        <f t="shared" si="133"/>
        <v>0</v>
      </c>
    </row>
    <row r="448" spans="1:13" ht="12" customHeight="1" x14ac:dyDescent="0.15">
      <c r="A448" s="47" t="s">
        <v>185</v>
      </c>
      <c r="B448" s="33">
        <v>26.25</v>
      </c>
      <c r="C448" s="33">
        <v>30.669999999999998</v>
      </c>
      <c r="D448" s="33">
        <v>37.659999999999997</v>
      </c>
      <c r="E448" s="33">
        <v>38.849999999999994</v>
      </c>
      <c r="F448" s="33">
        <v>33.769999999999996</v>
      </c>
      <c r="G448" s="73">
        <v>35.269999999999996</v>
      </c>
      <c r="H448" s="14">
        <f t="shared" si="129"/>
        <v>17.447657028913259</v>
      </c>
      <c r="I448" s="14">
        <f t="shared" si="130"/>
        <v>18.734347321483106</v>
      </c>
      <c r="J448" s="14">
        <f t="shared" si="131"/>
        <v>20.843480185964136</v>
      </c>
      <c r="K448" s="14">
        <f t="shared" si="132"/>
        <v>43.754927356684291</v>
      </c>
      <c r="L448" s="14">
        <f t="shared" si="133"/>
        <v>18.873302408763202</v>
      </c>
      <c r="M448" s="14">
        <f t="shared" si="133"/>
        <v>21.276467394582856</v>
      </c>
    </row>
    <row r="449" spans="1:13" ht="12" customHeight="1" x14ac:dyDescent="0.15">
      <c r="A449" s="47" t="s">
        <v>186</v>
      </c>
      <c r="B449" s="33">
        <v>0.35000000000000003</v>
      </c>
      <c r="C449" s="33">
        <v>0.6</v>
      </c>
      <c r="D449" s="33">
        <v>0.83</v>
      </c>
      <c r="E449" s="33">
        <v>2.13</v>
      </c>
      <c r="F449" s="33"/>
      <c r="G449" s="73"/>
      <c r="H449" s="14">
        <f t="shared" si="129"/>
        <v>0.2326354270521768</v>
      </c>
      <c r="I449" s="14">
        <f t="shared" si="130"/>
        <v>0.36650174088326914</v>
      </c>
      <c r="J449" s="14">
        <f t="shared" si="131"/>
        <v>0.45937569183086124</v>
      </c>
      <c r="K449" s="14">
        <f t="shared" si="132"/>
        <v>2.398918797161842</v>
      </c>
      <c r="L449" s="14">
        <f t="shared" si="133"/>
        <v>0</v>
      </c>
      <c r="M449" s="14">
        <f t="shared" si="133"/>
        <v>0</v>
      </c>
    </row>
    <row r="450" spans="1:13" ht="12" customHeight="1" x14ac:dyDescent="0.15">
      <c r="A450" s="47" t="s">
        <v>187</v>
      </c>
      <c r="B450" s="33">
        <v>40.899999999999991</v>
      </c>
      <c r="C450" s="33">
        <v>39.61</v>
      </c>
      <c r="D450" s="33">
        <v>38.629999999999995</v>
      </c>
      <c r="E450" s="33">
        <v>42.61</v>
      </c>
      <c r="F450" s="33">
        <v>44.209999999999994</v>
      </c>
      <c r="G450" s="73">
        <v>40.18</v>
      </c>
      <c r="H450" s="14">
        <f t="shared" si="129"/>
        <v>27.185111332668654</v>
      </c>
      <c r="I450" s="14">
        <f t="shared" si="130"/>
        <v>24.195223260643818</v>
      </c>
      <c r="J450" s="14">
        <f t="shared" si="131"/>
        <v>21.380340934248395</v>
      </c>
      <c r="K450" s="14">
        <f t="shared" si="132"/>
        <v>47.989638472800976</v>
      </c>
      <c r="L450" s="14">
        <f t="shared" si="133"/>
        <v>24.707986363382322</v>
      </c>
      <c r="M450" s="14">
        <f t="shared" si="133"/>
        <v>24.238402606020394</v>
      </c>
    </row>
    <row r="451" spans="1:13" ht="12" customHeight="1" x14ac:dyDescent="0.15">
      <c r="A451" s="47" t="s">
        <v>188</v>
      </c>
      <c r="B451" s="33">
        <v>8.35</v>
      </c>
      <c r="C451" s="33">
        <v>16.669999999999998</v>
      </c>
      <c r="D451" s="33">
        <v>23.44</v>
      </c>
      <c r="E451" s="33">
        <v>20.239999999999998</v>
      </c>
      <c r="F451" s="33">
        <v>20.85</v>
      </c>
      <c r="G451" s="73">
        <v>15.73</v>
      </c>
      <c r="H451" s="14">
        <f t="shared" si="129"/>
        <v>5.5500166168162171</v>
      </c>
      <c r="I451" s="14">
        <f t="shared" si="130"/>
        <v>10.182640034206827</v>
      </c>
      <c r="J451" s="14">
        <f t="shared" si="131"/>
        <v>12.973212309054686</v>
      </c>
      <c r="K451" s="14">
        <f t="shared" si="132"/>
        <v>22.795359837819568</v>
      </c>
      <c r="L451" s="14">
        <f t="shared" si="133"/>
        <v>11.652601576035321</v>
      </c>
      <c r="M451" s="14">
        <f t="shared" si="133"/>
        <v>9.4890510948905114</v>
      </c>
    </row>
    <row r="452" spans="1:13" ht="12" customHeight="1" x14ac:dyDescent="0.15">
      <c r="A452" s="47" t="s">
        <v>189</v>
      </c>
      <c r="B452" s="33">
        <v>8.2900000000000009</v>
      </c>
      <c r="C452" s="33">
        <v>11.870000000000001</v>
      </c>
      <c r="D452" s="33">
        <v>15.4</v>
      </c>
      <c r="E452" s="33">
        <v>24.05</v>
      </c>
      <c r="F452" s="33">
        <v>28.990000000000002</v>
      </c>
      <c r="G452" s="73">
        <v>33.339999999999996</v>
      </c>
      <c r="H452" s="14">
        <f t="shared" si="129"/>
        <v>5.510136257892988</v>
      </c>
      <c r="I452" s="14">
        <f t="shared" si="130"/>
        <v>7.2506261071406755</v>
      </c>
      <c r="J452" s="14">
        <f t="shared" si="131"/>
        <v>8.5233562098738105</v>
      </c>
      <c r="K452" s="14">
        <f t="shared" si="132"/>
        <v>27.086383601756946</v>
      </c>
      <c r="L452" s="14">
        <f t="shared" si="133"/>
        <v>16.201866651763261</v>
      </c>
      <c r="M452" s="14">
        <f t="shared" si="133"/>
        <v>20.112203655667489</v>
      </c>
    </row>
    <row r="453" spans="1:13" ht="12" customHeight="1" x14ac:dyDescent="0.15">
      <c r="A453" s="47" t="s">
        <v>190</v>
      </c>
      <c r="B453" s="33">
        <v>35.6</v>
      </c>
      <c r="C453" s="33">
        <v>37.299999999999997</v>
      </c>
      <c r="D453" s="33">
        <v>44.469999999999992</v>
      </c>
      <c r="E453" s="33">
        <v>52.6</v>
      </c>
      <c r="F453" s="33">
        <v>44.36</v>
      </c>
      <c r="G453" s="73">
        <v>36.44</v>
      </c>
      <c r="H453" s="14">
        <f t="shared" si="129"/>
        <v>23.662346294449982</v>
      </c>
      <c r="I453" s="14">
        <f t="shared" si="130"/>
        <v>22.784191558243233</v>
      </c>
      <c r="J453" s="14">
        <f t="shared" si="131"/>
        <v>24.612574717733008</v>
      </c>
      <c r="K453" s="14">
        <f t="shared" si="132"/>
        <v>59.240905507376937</v>
      </c>
      <c r="L453" s="14">
        <f t="shared" si="133"/>
        <v>24.791818029396971</v>
      </c>
      <c r="M453" s="14">
        <f t="shared" si="133"/>
        <v>21.98226458345901</v>
      </c>
    </row>
    <row r="454" spans="1:13" ht="12" customHeight="1" x14ac:dyDescent="0.15">
      <c r="A454" s="47" t="s">
        <v>191</v>
      </c>
      <c r="B454" s="33">
        <v>21.71</v>
      </c>
      <c r="C454" s="33">
        <v>17.990000000000002</v>
      </c>
      <c r="D454" s="33">
        <v>13.5</v>
      </c>
      <c r="E454" s="33">
        <v>5.4</v>
      </c>
      <c r="F454" s="33">
        <v>4.5</v>
      </c>
      <c r="G454" s="73">
        <v>4.5</v>
      </c>
      <c r="H454" s="57">
        <f t="shared" si="129"/>
        <v>14.430043203722164</v>
      </c>
      <c r="I454" s="57">
        <f t="shared" si="130"/>
        <v>10.988943864150022</v>
      </c>
      <c r="J454" s="57">
        <f t="shared" si="131"/>
        <v>7.471773300863406</v>
      </c>
      <c r="K454" s="57">
        <f t="shared" si="132"/>
        <v>6.0817659646356566</v>
      </c>
      <c r="L454" s="57">
        <f t="shared" si="133"/>
        <v>2.5149499804392779</v>
      </c>
      <c r="M454" s="57">
        <f t="shared" si="133"/>
        <v>2.7146045726005914</v>
      </c>
    </row>
    <row r="455" spans="1:13" ht="12" customHeight="1" x14ac:dyDescent="0.15">
      <c r="A455" s="48" t="s">
        <v>85</v>
      </c>
      <c r="B455" s="66"/>
      <c r="C455" s="66"/>
      <c r="D455" s="66"/>
      <c r="E455" s="66"/>
      <c r="F455" s="66"/>
      <c r="G455" s="67"/>
      <c r="H455" s="5"/>
      <c r="I455" s="5"/>
      <c r="J455" s="5"/>
      <c r="K455" s="38"/>
      <c r="L455" s="5"/>
      <c r="M455" s="13"/>
    </row>
    <row r="456" spans="1:13" ht="12" customHeight="1" x14ac:dyDescent="0.15">
      <c r="A456" s="47" t="s">
        <v>182</v>
      </c>
      <c r="B456" s="33"/>
      <c r="C456" s="33">
        <v>1.5</v>
      </c>
      <c r="D456" s="33"/>
      <c r="E456" s="33"/>
      <c r="F456" s="33"/>
      <c r="G456" s="73"/>
      <c r="H456" s="69"/>
      <c r="I456" s="69">
        <f t="shared" ref="I456:J459" si="134">C456/SUM(C$456:C$459)*100</f>
        <v>15.384615384615385</v>
      </c>
      <c r="J456" s="69">
        <f t="shared" si="134"/>
        <v>0</v>
      </c>
      <c r="K456" s="69">
        <f>E456/SUM(E$333:E$343,E$616:E$625)*100</f>
        <v>0</v>
      </c>
      <c r="L456" s="69">
        <f t="shared" ref="L456:L459" si="135">F456/SUM(F$456:F$459)*100</f>
        <v>0</v>
      </c>
      <c r="M456" s="69">
        <f>IFERROR(G456/SUM(G$456:G$459)*100,"")</f>
        <v>0</v>
      </c>
    </row>
    <row r="457" spans="1:13" ht="12" customHeight="1" x14ac:dyDescent="0.15">
      <c r="A457" s="47" t="s">
        <v>185</v>
      </c>
      <c r="B457" s="33"/>
      <c r="C457" s="33">
        <v>1.5</v>
      </c>
      <c r="D457" s="33">
        <v>1.5</v>
      </c>
      <c r="E457" s="33">
        <v>1.5</v>
      </c>
      <c r="F457" s="33">
        <v>1.5</v>
      </c>
      <c r="G457" s="73"/>
      <c r="H457" s="14"/>
      <c r="I457" s="14">
        <f t="shared" si="134"/>
        <v>15.384615384615385</v>
      </c>
      <c r="J457" s="14">
        <f t="shared" si="134"/>
        <v>14.423076923076922</v>
      </c>
      <c r="K457" s="14">
        <f>E457/SUM(E$333:E$343,E$616:E$625)*100</f>
        <v>1.6893794346210154</v>
      </c>
      <c r="L457" s="14">
        <f t="shared" si="135"/>
        <v>13.979496738117428</v>
      </c>
      <c r="M457" s="69">
        <f t="shared" ref="M457:M459" si="136">IFERROR(G457/SUM(G$456:G$459)*100,"")</f>
        <v>0</v>
      </c>
    </row>
    <row r="458" spans="1:13" ht="12" customHeight="1" x14ac:dyDescent="0.15">
      <c r="A458" s="47" t="s">
        <v>188</v>
      </c>
      <c r="B458" s="33"/>
      <c r="C458" s="33">
        <v>3</v>
      </c>
      <c r="D458" s="33">
        <v>3</v>
      </c>
      <c r="E458" s="33">
        <v>3</v>
      </c>
      <c r="F458" s="33">
        <v>3</v>
      </c>
      <c r="G458" s="73">
        <v>4.5</v>
      </c>
      <c r="H458" s="14"/>
      <c r="I458" s="14">
        <f t="shared" si="134"/>
        <v>30.76923076923077</v>
      </c>
      <c r="J458" s="14">
        <f t="shared" si="134"/>
        <v>28.846153846153843</v>
      </c>
      <c r="K458" s="14">
        <f>E458/SUM(E$333:E$343,E$616:E$625)*100</f>
        <v>3.3787588692420307</v>
      </c>
      <c r="L458" s="14">
        <f t="shared" si="135"/>
        <v>27.958993476234856</v>
      </c>
      <c r="M458" s="69">
        <f t="shared" si="136"/>
        <v>41.938490214352278</v>
      </c>
    </row>
    <row r="459" spans="1:13" ht="12" customHeight="1" x14ac:dyDescent="0.15">
      <c r="A459" s="47" t="s">
        <v>190</v>
      </c>
      <c r="B459" s="33"/>
      <c r="C459" s="33">
        <v>3.75</v>
      </c>
      <c r="D459" s="33">
        <v>5.9</v>
      </c>
      <c r="E459" s="33">
        <v>6.23</v>
      </c>
      <c r="F459" s="33">
        <v>6.23</v>
      </c>
      <c r="G459" s="73">
        <v>6.23</v>
      </c>
      <c r="H459" s="57"/>
      <c r="I459" s="57">
        <f t="shared" si="134"/>
        <v>38.461538461538467</v>
      </c>
      <c r="J459" s="57">
        <f t="shared" si="134"/>
        <v>56.730769230769226</v>
      </c>
      <c r="K459" s="57">
        <f>E459/SUM(E$333:E$343,E$616:E$625)*100</f>
        <v>7.0165559184592841</v>
      </c>
      <c r="L459" s="57">
        <f t="shared" si="135"/>
        <v>58.061509785647715</v>
      </c>
      <c r="M459" s="69">
        <f t="shared" si="136"/>
        <v>58.061509785647715</v>
      </c>
    </row>
    <row r="460" spans="1:13" ht="12" customHeight="1" x14ac:dyDescent="0.15">
      <c r="A460" s="48" t="s">
        <v>90</v>
      </c>
      <c r="B460" s="66"/>
      <c r="C460" s="66"/>
      <c r="D460" s="66"/>
      <c r="E460" s="66"/>
      <c r="F460" s="66"/>
      <c r="G460" s="67"/>
      <c r="H460" s="5"/>
      <c r="I460" s="5"/>
      <c r="J460" s="5"/>
      <c r="K460" s="38"/>
      <c r="L460" s="5"/>
      <c r="M460" s="13"/>
    </row>
    <row r="461" spans="1:13" ht="12" customHeight="1" x14ac:dyDescent="0.15">
      <c r="A461" s="47" t="s">
        <v>181</v>
      </c>
      <c r="B461" s="32"/>
      <c r="C461" s="32"/>
      <c r="D461" s="32"/>
      <c r="E461" s="32"/>
      <c r="F461" s="33">
        <v>1.5</v>
      </c>
      <c r="G461" s="73">
        <v>1.5</v>
      </c>
      <c r="H461" s="69"/>
      <c r="I461" s="69"/>
      <c r="J461" s="69"/>
      <c r="K461" s="69">
        <f>E461/SUM(E$333:E$343,E$616:E$625)*100</f>
        <v>0</v>
      </c>
      <c r="L461" s="69">
        <f t="shared" ref="L461:L463" si="137">F461/SUM(F$461:F$466)*100</f>
        <v>5.5534987041836361</v>
      </c>
      <c r="M461" s="69">
        <f>IFERROR(G461/SUM(G$461:G$466)*100,"")</f>
        <v>5.6285178236397755</v>
      </c>
    </row>
    <row r="462" spans="1:13" ht="12" customHeight="1" x14ac:dyDescent="0.15">
      <c r="A462" s="47" t="s">
        <v>185</v>
      </c>
      <c r="B462" s="32"/>
      <c r="C462" s="32"/>
      <c r="D462" s="32"/>
      <c r="E462" s="32"/>
      <c r="F462" s="33">
        <v>2.75</v>
      </c>
      <c r="G462" s="73">
        <v>1</v>
      </c>
      <c r="H462" s="14"/>
      <c r="I462" s="14"/>
      <c r="J462" s="14"/>
      <c r="K462" s="14">
        <f>E462/SUM(E$333:E$343,E$616:E$625)*100</f>
        <v>0</v>
      </c>
      <c r="L462" s="14">
        <f t="shared" si="137"/>
        <v>10.181414291003332</v>
      </c>
      <c r="M462" s="69">
        <f t="shared" ref="M462:M466" si="138">IFERROR(G462/SUM(G$461:G$466)*100,"")</f>
        <v>3.75234521575985</v>
      </c>
    </row>
    <row r="463" spans="1:13" ht="12" customHeight="1" x14ac:dyDescent="0.15">
      <c r="A463" s="47" t="s">
        <v>188</v>
      </c>
      <c r="B463" s="32"/>
      <c r="C463" s="32"/>
      <c r="D463" s="32"/>
      <c r="E463" s="32"/>
      <c r="F463" s="33">
        <v>12.9</v>
      </c>
      <c r="G463" s="73">
        <v>14.889999999999999</v>
      </c>
      <c r="H463" s="14"/>
      <c r="I463" s="14"/>
      <c r="J463" s="14"/>
      <c r="K463" s="14">
        <f>E463/SUM(E$333:E$343,E$616:E$625)*100</f>
        <v>0</v>
      </c>
      <c r="L463" s="14">
        <f t="shared" si="137"/>
        <v>47.760088855979269</v>
      </c>
      <c r="M463" s="69">
        <f t="shared" si="138"/>
        <v>55.872420262664171</v>
      </c>
    </row>
    <row r="464" spans="1:13" ht="12" customHeight="1" x14ac:dyDescent="0.15">
      <c r="A464" s="47" t="s">
        <v>189</v>
      </c>
      <c r="B464" s="32"/>
      <c r="C464" s="32"/>
      <c r="D464" s="32"/>
      <c r="E464" s="32"/>
      <c r="F464" s="33"/>
      <c r="G464" s="73">
        <v>2.16</v>
      </c>
      <c r="H464" s="14"/>
      <c r="I464" s="14"/>
      <c r="J464" s="14"/>
      <c r="K464" s="14"/>
      <c r="L464" s="14"/>
      <c r="M464" s="69">
        <f t="shared" si="138"/>
        <v>8.105065666041277</v>
      </c>
    </row>
    <row r="465" spans="1:13" ht="12" customHeight="1" x14ac:dyDescent="0.15">
      <c r="A465" s="47" t="s">
        <v>190</v>
      </c>
      <c r="B465" s="32"/>
      <c r="C465" s="32"/>
      <c r="D465" s="32"/>
      <c r="E465" s="32"/>
      <c r="F465" s="33">
        <v>8.11</v>
      </c>
      <c r="G465" s="73">
        <v>5.35</v>
      </c>
      <c r="H465" s="14"/>
      <c r="I465" s="14"/>
      <c r="J465" s="14"/>
      <c r="K465" s="14">
        <f>E465/SUM(E$333:E$343,E$616:E$625)*100</f>
        <v>0</v>
      </c>
      <c r="L465" s="14">
        <f>F465/SUM(F$461:F$466)*100</f>
        <v>30.02591632728619</v>
      </c>
      <c r="M465" s="69">
        <f t="shared" si="138"/>
        <v>20.075046904315197</v>
      </c>
    </row>
    <row r="466" spans="1:13" ht="12" customHeight="1" x14ac:dyDescent="0.15">
      <c r="A466" s="47" t="s">
        <v>191</v>
      </c>
      <c r="B466" s="32"/>
      <c r="C466" s="32"/>
      <c r="D466" s="32"/>
      <c r="E466" s="32"/>
      <c r="F466" s="33">
        <v>1.75</v>
      </c>
      <c r="G466" s="73">
        <v>1.75</v>
      </c>
      <c r="H466" s="14"/>
      <c r="I466" s="14"/>
      <c r="J466" s="14"/>
      <c r="K466" s="14">
        <f>E466/SUM(E$333:E$343,E$616:E$625)*100</f>
        <v>0</v>
      </c>
      <c r="L466" s="14">
        <f>F466/SUM(F$461:F$466)*100</f>
        <v>6.4790818215475747</v>
      </c>
      <c r="M466" s="69">
        <f t="shared" si="138"/>
        <v>6.5666041275797378</v>
      </c>
    </row>
    <row r="467" spans="1:13" s="6" customFormat="1" x14ac:dyDescent="0.15"/>
    <row r="468" spans="1:13" ht="12" customHeight="1" x14ac:dyDescent="0.15">
      <c r="A468" s="6"/>
      <c r="B468" s="168" t="s">
        <v>199</v>
      </c>
      <c r="C468" s="169"/>
      <c r="D468" s="169"/>
      <c r="E468" s="169"/>
      <c r="F468" s="169"/>
      <c r="G468" s="170"/>
      <c r="H468" s="168" t="s">
        <v>179</v>
      </c>
      <c r="I468" s="169"/>
      <c r="J468" s="169"/>
      <c r="K468" s="169"/>
      <c r="L468" s="169"/>
      <c r="M468" s="170"/>
    </row>
    <row r="469" spans="1:13" ht="12" customHeight="1" x14ac:dyDescent="0.15">
      <c r="A469" s="6"/>
      <c r="B469" s="40" t="s">
        <v>180</v>
      </c>
      <c r="C469" s="40" t="s">
        <v>33</v>
      </c>
      <c r="D469" s="40" t="s">
        <v>34</v>
      </c>
      <c r="E469" s="40" t="s">
        <v>35</v>
      </c>
      <c r="F469" s="40" t="s">
        <v>36</v>
      </c>
      <c r="G469" s="40" t="s">
        <v>37</v>
      </c>
      <c r="H469" s="40" t="s">
        <v>180</v>
      </c>
      <c r="I469" s="40" t="s">
        <v>33</v>
      </c>
      <c r="J469" s="40" t="s">
        <v>34</v>
      </c>
      <c r="K469" s="40" t="s">
        <v>35</v>
      </c>
      <c r="L469" s="40" t="s">
        <v>36</v>
      </c>
      <c r="M469" s="40" t="s">
        <v>37</v>
      </c>
    </row>
    <row r="470" spans="1:13" ht="12" customHeight="1" x14ac:dyDescent="0.15">
      <c r="A470" s="48" t="s">
        <v>86</v>
      </c>
      <c r="B470" s="66"/>
      <c r="C470" s="66"/>
      <c r="D470" s="66"/>
      <c r="E470" s="66"/>
      <c r="F470" s="66"/>
      <c r="G470" s="67"/>
      <c r="H470" s="5"/>
      <c r="I470" s="5"/>
      <c r="J470" s="5"/>
      <c r="K470" s="38"/>
      <c r="L470" s="5"/>
      <c r="M470" s="13"/>
    </row>
    <row r="471" spans="1:13" ht="12" customHeight="1" x14ac:dyDescent="0.15">
      <c r="A471" s="47" t="s">
        <v>181</v>
      </c>
      <c r="B471" s="33">
        <v>1.68</v>
      </c>
      <c r="C471" s="32"/>
      <c r="D471" s="32"/>
      <c r="E471" s="32"/>
      <c r="F471" s="32"/>
      <c r="G471" s="73"/>
      <c r="H471" s="69">
        <f>B471/SUM(B$471:B$475)*100</f>
        <v>9.2561983471074392</v>
      </c>
      <c r="I471" s="69"/>
      <c r="J471" s="69"/>
      <c r="K471" s="69">
        <f>E471/SUM(E$333:E$343,E$616:E$625)*100</f>
        <v>0</v>
      </c>
      <c r="L471" s="70"/>
      <c r="M471" s="69" t="str">
        <f>IFERROR(G471/SUM(G$471:G$475)*100,"")</f>
        <v/>
      </c>
    </row>
    <row r="472" spans="1:13" ht="12" customHeight="1" x14ac:dyDescent="0.15">
      <c r="A472" s="47" t="s">
        <v>182</v>
      </c>
      <c r="B472" s="33">
        <v>1.5</v>
      </c>
      <c r="C472" s="32"/>
      <c r="D472" s="32"/>
      <c r="E472" s="32"/>
      <c r="F472" s="32"/>
      <c r="G472" s="73"/>
      <c r="H472" s="14">
        <f>B472/SUM(B$471:B$475)*100</f>
        <v>8.2644628099173563</v>
      </c>
      <c r="I472" s="14"/>
      <c r="J472" s="14"/>
      <c r="K472" s="14">
        <f>E472/SUM(E$333:E$343,E$616:E$625)*100</f>
        <v>0</v>
      </c>
      <c r="L472" s="31"/>
      <c r="M472" s="69" t="str">
        <f t="shared" ref="M472:M475" si="139">IFERROR(G472/SUM(G$471:G$475)*100,"")</f>
        <v/>
      </c>
    </row>
    <row r="473" spans="1:13" ht="12" customHeight="1" x14ac:dyDescent="0.15">
      <c r="A473" s="47" t="s">
        <v>187</v>
      </c>
      <c r="B473" s="33">
        <v>1.75</v>
      </c>
      <c r="C473" s="32"/>
      <c r="D473" s="32"/>
      <c r="E473" s="32"/>
      <c r="F473" s="32"/>
      <c r="G473" s="73"/>
      <c r="H473" s="14">
        <f>B473/SUM(B$471:B$475)*100</f>
        <v>9.6418732782369148</v>
      </c>
      <c r="I473" s="14"/>
      <c r="J473" s="14"/>
      <c r="K473" s="14">
        <f>E473/SUM(E$333:E$343,E$616:E$625)*100</f>
        <v>0</v>
      </c>
      <c r="L473" s="31"/>
      <c r="M473" s="69" t="str">
        <f t="shared" si="139"/>
        <v/>
      </c>
    </row>
    <row r="474" spans="1:13" ht="12" customHeight="1" x14ac:dyDescent="0.15">
      <c r="A474" s="47" t="s">
        <v>188</v>
      </c>
      <c r="B474" s="33">
        <v>9.2200000000000006</v>
      </c>
      <c r="C474" s="32"/>
      <c r="D474" s="32"/>
      <c r="E474" s="32"/>
      <c r="F474" s="32"/>
      <c r="G474" s="73"/>
      <c r="H474" s="14">
        <f>B474/SUM(B$471:B$475)*100</f>
        <v>50.798898071625352</v>
      </c>
      <c r="I474" s="14"/>
      <c r="J474" s="14"/>
      <c r="K474" s="14">
        <f>E474/SUM(E$333:E$343,E$616:E$625)*100</f>
        <v>0</v>
      </c>
      <c r="L474" s="31"/>
      <c r="M474" s="69" t="str">
        <f t="shared" si="139"/>
        <v/>
      </c>
    </row>
    <row r="475" spans="1:13" ht="12" customHeight="1" x14ac:dyDescent="0.15">
      <c r="A475" s="47" t="s">
        <v>190</v>
      </c>
      <c r="B475" s="33">
        <v>4</v>
      </c>
      <c r="C475" s="32"/>
      <c r="D475" s="32"/>
      <c r="E475" s="32"/>
      <c r="F475" s="32"/>
      <c r="G475" s="73"/>
      <c r="H475" s="57">
        <f>B475/SUM(B$471:B$475)*100</f>
        <v>22.03856749311295</v>
      </c>
      <c r="I475" s="57"/>
      <c r="J475" s="57"/>
      <c r="K475" s="57">
        <f>E475/SUM(E$333:E$343,E$616:E$625)*100</f>
        <v>0</v>
      </c>
      <c r="L475" s="68"/>
      <c r="M475" s="69" t="str">
        <f t="shared" si="139"/>
        <v/>
      </c>
    </row>
    <row r="476" spans="1:13" ht="12" customHeight="1" x14ac:dyDescent="0.15">
      <c r="A476" s="48" t="s">
        <v>87</v>
      </c>
      <c r="B476" s="66"/>
      <c r="C476" s="66"/>
      <c r="D476" s="66"/>
      <c r="E476" s="66"/>
      <c r="F476" s="66"/>
      <c r="G476" s="67"/>
      <c r="H476" s="5"/>
      <c r="I476" s="5"/>
      <c r="J476" s="5"/>
      <c r="K476" s="38"/>
      <c r="L476" s="5"/>
      <c r="M476" s="13"/>
    </row>
    <row r="477" spans="1:13" ht="12" customHeight="1" x14ac:dyDescent="0.15">
      <c r="A477" s="47" t="s">
        <v>181</v>
      </c>
      <c r="B477" s="33">
        <v>4.88</v>
      </c>
      <c r="C477" s="33">
        <v>5.6</v>
      </c>
      <c r="D477" s="33">
        <v>5.63</v>
      </c>
      <c r="E477" s="33">
        <v>5.63</v>
      </c>
      <c r="F477" s="33">
        <v>7.88</v>
      </c>
      <c r="G477" s="73">
        <v>5.63</v>
      </c>
      <c r="H477" s="69">
        <f t="shared" ref="H477:J485" si="140">B477/SUM(B$477:B$485)*100</f>
        <v>11.450023463162832</v>
      </c>
      <c r="I477" s="69">
        <f t="shared" si="140"/>
        <v>11.861893666596062</v>
      </c>
      <c r="J477" s="69">
        <f t="shared" si="140"/>
        <v>16.957831325301203</v>
      </c>
      <c r="K477" s="69">
        <f t="shared" ref="K477:K482" si="141">E477/SUM(E$333:E$343,E$616:E$625)*100</f>
        <v>6.3408041446108783</v>
      </c>
      <c r="L477" s="69">
        <f t="shared" ref="L477:M485" si="142">F477/SUM(F$477:F$485)*100</f>
        <v>15.215292527514968</v>
      </c>
      <c r="M477" s="69">
        <f t="shared" si="142"/>
        <v>11.773316603931409</v>
      </c>
    </row>
    <row r="478" spans="1:13" ht="12" customHeight="1" x14ac:dyDescent="0.15">
      <c r="A478" s="47" t="s">
        <v>182</v>
      </c>
      <c r="B478" s="33">
        <v>2.67</v>
      </c>
      <c r="C478" s="33">
        <v>3.36</v>
      </c>
      <c r="D478" s="33">
        <v>0.38</v>
      </c>
      <c r="E478" s="33">
        <v>0.38</v>
      </c>
      <c r="F478" s="33">
        <v>0.38</v>
      </c>
      <c r="G478" s="73">
        <v>0.38</v>
      </c>
      <c r="H478" s="14">
        <f t="shared" si="140"/>
        <v>6.2646644767714683</v>
      </c>
      <c r="I478" s="14">
        <f t="shared" si="140"/>
        <v>7.1171361999576366</v>
      </c>
      <c r="J478" s="14">
        <f t="shared" si="140"/>
        <v>1.1445783132530121</v>
      </c>
      <c r="K478" s="14">
        <f t="shared" si="141"/>
        <v>0.42797612343732394</v>
      </c>
      <c r="L478" s="14">
        <f t="shared" si="142"/>
        <v>0.73373238076848823</v>
      </c>
      <c r="M478" s="14">
        <f t="shared" si="142"/>
        <v>0.794646591384358</v>
      </c>
    </row>
    <row r="479" spans="1:13" ht="12" customHeight="1" x14ac:dyDescent="0.15">
      <c r="A479" s="47" t="s">
        <v>195</v>
      </c>
      <c r="B479" s="33">
        <v>13.100000000000003</v>
      </c>
      <c r="C479" s="33">
        <v>14.429999999999998</v>
      </c>
      <c r="D479" s="33"/>
      <c r="E479" s="33">
        <v>11.67</v>
      </c>
      <c r="F479" s="33">
        <v>17.049999999999997</v>
      </c>
      <c r="G479" s="73"/>
      <c r="H479" s="14">
        <f t="shared" si="140"/>
        <v>30.736743312998598</v>
      </c>
      <c r="I479" s="14">
        <f t="shared" si="140"/>
        <v>30.565558144460919</v>
      </c>
      <c r="J479" s="14">
        <f t="shared" si="140"/>
        <v>0</v>
      </c>
      <c r="K479" s="14">
        <f t="shared" si="141"/>
        <v>13.1433720013515</v>
      </c>
      <c r="L479" s="14">
        <f t="shared" si="142"/>
        <v>32.921413400270325</v>
      </c>
      <c r="M479" s="14">
        <f t="shared" si="142"/>
        <v>0</v>
      </c>
    </row>
    <row r="480" spans="1:13" ht="12" customHeight="1" x14ac:dyDescent="0.15">
      <c r="A480" s="47" t="s">
        <v>185</v>
      </c>
      <c r="B480" s="33">
        <v>9.66</v>
      </c>
      <c r="C480" s="33">
        <v>9.9499999999999993</v>
      </c>
      <c r="D480" s="33">
        <v>9.9500000000000011</v>
      </c>
      <c r="E480" s="33"/>
      <c r="F480" s="33"/>
      <c r="G480" s="73"/>
      <c r="H480" s="14">
        <f t="shared" si="140"/>
        <v>22.665415297982168</v>
      </c>
      <c r="I480" s="14">
        <f t="shared" si="140"/>
        <v>21.076043211184071</v>
      </c>
      <c r="J480" s="14">
        <f t="shared" si="140"/>
        <v>29.96987951807229</v>
      </c>
      <c r="K480" s="14">
        <f t="shared" si="141"/>
        <v>0</v>
      </c>
      <c r="L480" s="14">
        <f t="shared" si="142"/>
        <v>0</v>
      </c>
      <c r="M480" s="14">
        <f t="shared" si="142"/>
        <v>0</v>
      </c>
    </row>
    <row r="481" spans="1:13" ht="12" customHeight="1" x14ac:dyDescent="0.15">
      <c r="A481" s="47" t="s">
        <v>186</v>
      </c>
      <c r="B481" s="33">
        <v>0.75</v>
      </c>
      <c r="C481" s="33">
        <v>0.75</v>
      </c>
      <c r="D481" s="33">
        <v>0.75</v>
      </c>
      <c r="E481" s="33">
        <v>1.1299999999999999</v>
      </c>
      <c r="F481" s="33"/>
      <c r="G481" s="73"/>
      <c r="H481" s="14">
        <f t="shared" si="140"/>
        <v>1.7597372125762549</v>
      </c>
      <c r="I481" s="14">
        <f t="shared" si="140"/>
        <v>1.5886464732048295</v>
      </c>
      <c r="J481" s="14">
        <f t="shared" si="140"/>
        <v>2.2590361445783129</v>
      </c>
      <c r="K481" s="14">
        <f t="shared" si="141"/>
        <v>1.2726658407478315</v>
      </c>
      <c r="L481" s="14">
        <f t="shared" si="142"/>
        <v>0</v>
      </c>
      <c r="M481" s="14">
        <f t="shared" si="142"/>
        <v>0</v>
      </c>
    </row>
    <row r="482" spans="1:13" ht="12" customHeight="1" x14ac:dyDescent="0.15">
      <c r="A482" s="47" t="s">
        <v>188</v>
      </c>
      <c r="B482" s="33">
        <v>0.76</v>
      </c>
      <c r="C482" s="33">
        <v>1.1400000000000001</v>
      </c>
      <c r="D482" s="33">
        <v>4.12</v>
      </c>
      <c r="E482" s="33">
        <v>1.51</v>
      </c>
      <c r="F482" s="33">
        <v>12.96</v>
      </c>
      <c r="G482" s="73">
        <v>1.51</v>
      </c>
      <c r="H482" s="14">
        <f t="shared" si="140"/>
        <v>1.7832003754106052</v>
      </c>
      <c r="I482" s="14">
        <f t="shared" si="140"/>
        <v>2.4147426392713411</v>
      </c>
      <c r="J482" s="14">
        <f t="shared" si="140"/>
        <v>12.409638554216865</v>
      </c>
      <c r="K482" s="14">
        <f t="shared" si="141"/>
        <v>1.7006419641851556</v>
      </c>
      <c r="L482" s="14">
        <f t="shared" si="142"/>
        <v>25.024135933577917</v>
      </c>
      <c r="M482" s="14">
        <f t="shared" si="142"/>
        <v>3.1576746131325808</v>
      </c>
    </row>
    <row r="483" spans="1:13" ht="12" customHeight="1" x14ac:dyDescent="0.15">
      <c r="A483" s="47" t="s">
        <v>193</v>
      </c>
      <c r="B483" s="33"/>
      <c r="C483" s="33"/>
      <c r="D483" s="33"/>
      <c r="E483" s="33"/>
      <c r="F483" s="33"/>
      <c r="G483" s="73">
        <v>16.080000000000002</v>
      </c>
      <c r="H483" s="14"/>
      <c r="I483" s="14"/>
      <c r="J483" s="14"/>
      <c r="K483" s="14"/>
      <c r="L483" s="14"/>
      <c r="M483" s="14">
        <f t="shared" si="142"/>
        <v>33.626097867001256</v>
      </c>
    </row>
    <row r="484" spans="1:13" ht="12" customHeight="1" x14ac:dyDescent="0.15">
      <c r="A484" s="47" t="s">
        <v>190</v>
      </c>
      <c r="B484" s="33">
        <v>10.040000000000001</v>
      </c>
      <c r="C484" s="33">
        <v>11.22</v>
      </c>
      <c r="D484" s="33">
        <v>12.370000000000001</v>
      </c>
      <c r="E484" s="33">
        <v>16.21</v>
      </c>
      <c r="F484" s="33">
        <v>13.52</v>
      </c>
      <c r="G484" s="73">
        <v>24.22</v>
      </c>
      <c r="H484" s="14">
        <f t="shared" si="140"/>
        <v>23.557015485687472</v>
      </c>
      <c r="I484" s="14">
        <f t="shared" si="140"/>
        <v>23.766151239144254</v>
      </c>
      <c r="J484" s="14">
        <f t="shared" si="140"/>
        <v>37.25903614457831</v>
      </c>
      <c r="K484" s="14">
        <f>E484/SUM(E$333:E$343,E$616:E$625)*100</f>
        <v>18.256560423471107</v>
      </c>
      <c r="L484" s="14">
        <f t="shared" si="142"/>
        <v>26.105425757868318</v>
      </c>
      <c r="M484" s="14">
        <f t="shared" si="142"/>
        <v>50.648264324550397</v>
      </c>
    </row>
    <row r="485" spans="1:13" ht="12" customHeight="1" x14ac:dyDescent="0.15">
      <c r="A485" s="47" t="s">
        <v>191</v>
      </c>
      <c r="B485" s="33">
        <v>0.76</v>
      </c>
      <c r="C485" s="33">
        <v>0.76</v>
      </c>
      <c r="D485" s="33"/>
      <c r="E485" s="33"/>
      <c r="F485" s="33"/>
      <c r="G485" s="73"/>
      <c r="H485" s="14">
        <f t="shared" si="140"/>
        <v>1.7832003754106052</v>
      </c>
      <c r="I485" s="14">
        <f t="shared" si="140"/>
        <v>1.6098284261808939</v>
      </c>
      <c r="J485" s="14">
        <f t="shared" si="140"/>
        <v>0</v>
      </c>
      <c r="K485" s="14">
        <f>E485/SUM(E$333:E$343,E$616:E$625)*100</f>
        <v>0</v>
      </c>
      <c r="L485" s="14">
        <f t="shared" si="142"/>
        <v>0</v>
      </c>
      <c r="M485" s="14">
        <f>G485/SUM(G$477:G$485)*100</f>
        <v>0</v>
      </c>
    </row>
    <row r="486" spans="1:13" s="6" customFormat="1" x14ac:dyDescent="0.15"/>
    <row r="487" spans="1:13" ht="12" customHeight="1" x14ac:dyDescent="0.15">
      <c r="A487" s="6"/>
      <c r="B487" s="168" t="s">
        <v>199</v>
      </c>
      <c r="C487" s="169"/>
      <c r="D487" s="169"/>
      <c r="E487" s="169"/>
      <c r="F487" s="169"/>
      <c r="G487" s="170"/>
      <c r="H487" s="168" t="s">
        <v>179</v>
      </c>
      <c r="I487" s="169"/>
      <c r="J487" s="169"/>
      <c r="K487" s="169"/>
      <c r="L487" s="169"/>
      <c r="M487" s="170"/>
    </row>
    <row r="488" spans="1:13" ht="12" customHeight="1" x14ac:dyDescent="0.15">
      <c r="A488" s="6"/>
      <c r="B488" s="40" t="s">
        <v>180</v>
      </c>
      <c r="C488" s="40" t="s">
        <v>33</v>
      </c>
      <c r="D488" s="40" t="s">
        <v>34</v>
      </c>
      <c r="E488" s="40" t="s">
        <v>35</v>
      </c>
      <c r="F488" s="40" t="s">
        <v>36</v>
      </c>
      <c r="G488" s="40" t="s">
        <v>37</v>
      </c>
      <c r="H488" s="40" t="s">
        <v>180</v>
      </c>
      <c r="I488" s="40" t="s">
        <v>33</v>
      </c>
      <c r="J488" s="40" t="s">
        <v>34</v>
      </c>
      <c r="K488" s="40" t="s">
        <v>35</v>
      </c>
      <c r="L488" s="40" t="s">
        <v>36</v>
      </c>
      <c r="M488" s="40" t="s">
        <v>37</v>
      </c>
    </row>
    <row r="489" spans="1:13" ht="12" customHeight="1" x14ac:dyDescent="0.15">
      <c r="A489" s="3" t="s">
        <v>91</v>
      </c>
      <c r="B489" s="5"/>
      <c r="C489" s="5"/>
      <c r="D489" s="5"/>
      <c r="E489" s="5"/>
      <c r="F489" s="5"/>
      <c r="G489" s="76"/>
      <c r="H489" s="62"/>
      <c r="I489" s="62"/>
      <c r="J489" s="62"/>
      <c r="K489" s="72"/>
      <c r="L489" s="62"/>
      <c r="M489" s="71"/>
    </row>
    <row r="490" spans="1:13" ht="12" customHeight="1" x14ac:dyDescent="0.15">
      <c r="A490" s="58" t="s">
        <v>92</v>
      </c>
      <c r="B490" s="74"/>
      <c r="C490" s="74"/>
      <c r="D490" s="74"/>
      <c r="E490" s="74"/>
      <c r="F490" s="74"/>
      <c r="G490" s="75"/>
      <c r="H490" s="5"/>
      <c r="I490" s="5"/>
      <c r="J490" s="5"/>
      <c r="K490" s="38"/>
      <c r="L490" s="5"/>
      <c r="M490" s="13"/>
    </row>
    <row r="491" spans="1:13" ht="12" customHeight="1" x14ac:dyDescent="0.15">
      <c r="A491" s="47" t="s">
        <v>181</v>
      </c>
      <c r="B491" s="33">
        <v>5.33</v>
      </c>
      <c r="C491" s="33">
        <v>5.41</v>
      </c>
      <c r="D491" s="33">
        <v>4.7799999999999994</v>
      </c>
      <c r="E491" s="33">
        <v>6.3800000000000008</v>
      </c>
      <c r="F491" s="33">
        <v>3.3499999999999996</v>
      </c>
      <c r="G491" s="73">
        <v>5.96</v>
      </c>
      <c r="H491" s="69">
        <f t="shared" ref="H491:H503" si="143">B491/SUM(B$491:B$503)*100</f>
        <v>2.8725410940447316</v>
      </c>
      <c r="I491" s="69">
        <f t="shared" ref="I491:I503" si="144">C491/SUM(C$491:C$503)*100</f>
        <v>2.9469441115589934</v>
      </c>
      <c r="J491" s="69">
        <f t="shared" ref="J491:J503" si="145">D491/SUM(D$491:D$503)*100</f>
        <v>3.4635171364393891</v>
      </c>
      <c r="K491" s="69">
        <f t="shared" ref="K491:K503" si="146">E491/SUM(E$333:E$343,E$616:E$625)*100</f>
        <v>7.1854938619213868</v>
      </c>
      <c r="L491" s="69">
        <f t="shared" ref="L491:M503" si="147">F491/SUM(F$491:F$503)*100</f>
        <v>1.9776846330952238</v>
      </c>
      <c r="M491" s="69">
        <f t="shared" si="147"/>
        <v>5.4049152081255105</v>
      </c>
    </row>
    <row r="492" spans="1:13" ht="12" customHeight="1" x14ac:dyDescent="0.15">
      <c r="A492" s="47" t="s">
        <v>182</v>
      </c>
      <c r="B492" s="33">
        <v>33.29</v>
      </c>
      <c r="C492" s="33">
        <v>41.67</v>
      </c>
      <c r="D492" s="33">
        <v>32.69</v>
      </c>
      <c r="E492" s="33">
        <v>34.580000000000005</v>
      </c>
      <c r="F492" s="33">
        <v>40.539999999999992</v>
      </c>
      <c r="G492" s="73">
        <v>27.610000000000007</v>
      </c>
      <c r="H492" s="14">
        <f t="shared" si="143"/>
        <v>17.941255726219346</v>
      </c>
      <c r="I492" s="14">
        <f t="shared" si="144"/>
        <v>22.698551040418348</v>
      </c>
      <c r="J492" s="14">
        <f t="shared" si="145"/>
        <v>23.686689370335486</v>
      </c>
      <c r="K492" s="14">
        <f t="shared" si="146"/>
        <v>38.945827232796482</v>
      </c>
      <c r="L492" s="14">
        <f t="shared" si="147"/>
        <v>23.932935828561305</v>
      </c>
      <c r="M492" s="14">
        <f t="shared" si="147"/>
        <v>25.038541761131771</v>
      </c>
    </row>
    <row r="493" spans="1:13" ht="12" customHeight="1" x14ac:dyDescent="0.15">
      <c r="A493" s="47" t="s">
        <v>183</v>
      </c>
      <c r="B493" s="33"/>
      <c r="C493" s="33">
        <v>1.46</v>
      </c>
      <c r="D493" s="33">
        <v>4.1900000000000004</v>
      </c>
      <c r="E493" s="33">
        <v>0.62</v>
      </c>
      <c r="F493" s="33">
        <v>0.75</v>
      </c>
      <c r="G493" s="73">
        <v>0.27999999999999997</v>
      </c>
      <c r="H493" s="14">
        <f t="shared" si="143"/>
        <v>0</v>
      </c>
      <c r="I493" s="14">
        <f t="shared" si="144"/>
        <v>0.79529360496786128</v>
      </c>
      <c r="J493" s="14">
        <f t="shared" si="145"/>
        <v>3.0360118831968705</v>
      </c>
      <c r="K493" s="14">
        <f t="shared" si="146"/>
        <v>0.69827683297668641</v>
      </c>
      <c r="L493" s="14">
        <f t="shared" si="147"/>
        <v>0.44276521636460242</v>
      </c>
      <c r="M493" s="14">
        <f t="shared" si="147"/>
        <v>0.25392219098576219</v>
      </c>
    </row>
    <row r="494" spans="1:13" ht="12" customHeight="1" x14ac:dyDescent="0.15">
      <c r="A494" s="47" t="s">
        <v>184</v>
      </c>
      <c r="B494" s="33">
        <v>2.1800000000000002</v>
      </c>
      <c r="C494" s="33">
        <v>2.04</v>
      </c>
      <c r="D494" s="33">
        <v>3.6500000000000004</v>
      </c>
      <c r="E494" s="33">
        <v>3.8200000000000003</v>
      </c>
      <c r="F494" s="33">
        <v>1.3199999999999998</v>
      </c>
      <c r="G494" s="73">
        <v>2.33</v>
      </c>
      <c r="H494" s="14">
        <f t="shared" si="143"/>
        <v>1.1748854756130422</v>
      </c>
      <c r="I494" s="14">
        <f t="shared" si="144"/>
        <v>1.1112321603660529</v>
      </c>
      <c r="J494" s="14">
        <f t="shared" si="145"/>
        <v>2.644735888703718</v>
      </c>
      <c r="K494" s="14">
        <f t="shared" si="146"/>
        <v>4.3022862935015196</v>
      </c>
      <c r="L494" s="14">
        <f t="shared" si="147"/>
        <v>0.7792667808017002</v>
      </c>
      <c r="M494" s="14">
        <f t="shared" si="147"/>
        <v>2.1129953749886643</v>
      </c>
    </row>
    <row r="495" spans="1:13" ht="12" customHeight="1" x14ac:dyDescent="0.15">
      <c r="A495" s="47" t="s">
        <v>195</v>
      </c>
      <c r="B495" s="33"/>
      <c r="C495" s="33"/>
      <c r="D495" s="33">
        <v>0.28000000000000003</v>
      </c>
      <c r="E495" s="33"/>
      <c r="F495" s="33"/>
      <c r="G495" s="73"/>
      <c r="H495" s="14">
        <f t="shared" si="143"/>
        <v>0</v>
      </c>
      <c r="I495" s="14">
        <f t="shared" si="144"/>
        <v>0</v>
      </c>
      <c r="J495" s="14">
        <f t="shared" si="145"/>
        <v>0.2028838489964496</v>
      </c>
      <c r="K495" s="14">
        <f t="shared" si="146"/>
        <v>0</v>
      </c>
      <c r="L495" s="14">
        <f t="shared" si="147"/>
        <v>0</v>
      </c>
      <c r="M495" s="14">
        <f t="shared" si="147"/>
        <v>0</v>
      </c>
    </row>
    <row r="496" spans="1:13" ht="12" customHeight="1" x14ac:dyDescent="0.15">
      <c r="A496" s="47" t="s">
        <v>194</v>
      </c>
      <c r="B496" s="33"/>
      <c r="C496" s="33">
        <v>0.91</v>
      </c>
      <c r="D496" s="33"/>
      <c r="E496" s="33"/>
      <c r="F496" s="33"/>
      <c r="G496" s="73"/>
      <c r="H496" s="14">
        <f t="shared" si="143"/>
        <v>0</v>
      </c>
      <c r="I496" s="14">
        <f t="shared" si="144"/>
        <v>0.49569669898681773</v>
      </c>
      <c r="J496" s="14">
        <f t="shared" si="145"/>
        <v>0</v>
      </c>
      <c r="K496" s="14">
        <f t="shared" si="146"/>
        <v>0</v>
      </c>
      <c r="L496" s="14">
        <f t="shared" si="147"/>
        <v>0</v>
      </c>
      <c r="M496" s="14">
        <f t="shared" si="147"/>
        <v>0</v>
      </c>
    </row>
    <row r="497" spans="1:13" ht="12" customHeight="1" x14ac:dyDescent="0.15">
      <c r="A497" s="47" t="s">
        <v>185</v>
      </c>
      <c r="B497" s="33">
        <v>3.99</v>
      </c>
      <c r="C497" s="33">
        <v>4.3599999999999994</v>
      </c>
      <c r="D497" s="33">
        <v>1.26</v>
      </c>
      <c r="E497" s="33">
        <v>0.9</v>
      </c>
      <c r="F497" s="33">
        <v>0.9</v>
      </c>
      <c r="G497" s="73">
        <v>2.2199999999999998</v>
      </c>
      <c r="H497" s="14">
        <f t="shared" si="143"/>
        <v>2.150363783346807</v>
      </c>
      <c r="I497" s="14">
        <f t="shared" si="144"/>
        <v>2.3749863819588186</v>
      </c>
      <c r="J497" s="14">
        <f t="shared" si="145"/>
        <v>0.91297732048402325</v>
      </c>
      <c r="K497" s="14">
        <f t="shared" si="146"/>
        <v>1.0136276607726094</v>
      </c>
      <c r="L497" s="14">
        <f t="shared" si="147"/>
        <v>0.53131825963752288</v>
      </c>
      <c r="M497" s="14">
        <f t="shared" si="147"/>
        <v>2.013240228529972</v>
      </c>
    </row>
    <row r="498" spans="1:13" ht="12" customHeight="1" x14ac:dyDescent="0.15">
      <c r="A498" s="47" t="s">
        <v>186</v>
      </c>
      <c r="B498" s="33">
        <v>2.63</v>
      </c>
      <c r="C498" s="33"/>
      <c r="D498" s="33">
        <v>0.9</v>
      </c>
      <c r="E498" s="33">
        <v>1.8599999999999999</v>
      </c>
      <c r="F498" s="33">
        <v>3.41</v>
      </c>
      <c r="G498" s="73">
        <v>3.26</v>
      </c>
      <c r="H498" s="14">
        <f t="shared" si="143"/>
        <v>1.4174077068175692</v>
      </c>
      <c r="I498" s="14">
        <f t="shared" si="144"/>
        <v>0</v>
      </c>
      <c r="J498" s="14">
        <f t="shared" si="145"/>
        <v>0.652126657488588</v>
      </c>
      <c r="K498" s="14">
        <f t="shared" si="146"/>
        <v>2.094830498930059</v>
      </c>
      <c r="L498" s="14">
        <f t="shared" si="147"/>
        <v>2.0131058504043926</v>
      </c>
      <c r="M498" s="14">
        <f t="shared" si="147"/>
        <v>2.9563797950485173</v>
      </c>
    </row>
    <row r="499" spans="1:13" ht="12" customHeight="1" x14ac:dyDescent="0.15">
      <c r="A499" s="47" t="s">
        <v>187</v>
      </c>
      <c r="B499" s="33">
        <v>10.120000000000001</v>
      </c>
      <c r="C499" s="33">
        <v>9.18</v>
      </c>
      <c r="D499" s="33">
        <v>5.48</v>
      </c>
      <c r="E499" s="33">
        <v>9.68</v>
      </c>
      <c r="F499" s="33">
        <v>10.82</v>
      </c>
      <c r="G499" s="73">
        <v>6.3100000000000005</v>
      </c>
      <c r="H499" s="14">
        <f t="shared" si="143"/>
        <v>5.4540555106440314</v>
      </c>
      <c r="I499" s="14">
        <f t="shared" si="144"/>
        <v>5.0005447216472376</v>
      </c>
      <c r="J499" s="14">
        <f t="shared" si="145"/>
        <v>3.9707267589305135</v>
      </c>
      <c r="K499" s="14">
        <f t="shared" si="146"/>
        <v>10.90212861808762</v>
      </c>
      <c r="L499" s="14">
        <f t="shared" si="147"/>
        <v>6.3876261880866645</v>
      </c>
      <c r="M499" s="14">
        <f t="shared" si="147"/>
        <v>5.7223179468577134</v>
      </c>
    </row>
    <row r="500" spans="1:13" ht="12" customHeight="1" x14ac:dyDescent="0.15">
      <c r="A500" s="47" t="s">
        <v>188</v>
      </c>
      <c r="B500" s="33">
        <v>13.04</v>
      </c>
      <c r="C500" s="33">
        <v>12.719999999999999</v>
      </c>
      <c r="D500" s="33">
        <v>7.77</v>
      </c>
      <c r="E500" s="33">
        <v>11.48</v>
      </c>
      <c r="F500" s="33">
        <v>9.9400000000000013</v>
      </c>
      <c r="G500" s="73">
        <v>3.23</v>
      </c>
      <c r="H500" s="14">
        <f t="shared" si="143"/>
        <v>7.0277553220156292</v>
      </c>
      <c r="I500" s="14">
        <f t="shared" si="144"/>
        <v>6.9288593528706821</v>
      </c>
      <c r="J500" s="14">
        <f t="shared" si="145"/>
        <v>5.6300268096514756</v>
      </c>
      <c r="K500" s="14">
        <f t="shared" si="146"/>
        <v>12.929383939632839</v>
      </c>
      <c r="L500" s="14">
        <f t="shared" si="147"/>
        <v>5.8681150008855312</v>
      </c>
      <c r="M500" s="14">
        <f t="shared" si="147"/>
        <v>2.9291738460143284</v>
      </c>
    </row>
    <row r="501" spans="1:13" ht="12" customHeight="1" x14ac:dyDescent="0.15">
      <c r="A501" s="47" t="s">
        <v>189</v>
      </c>
      <c r="B501" s="33">
        <v>2.34</v>
      </c>
      <c r="C501" s="33">
        <v>6.4700000000000006</v>
      </c>
      <c r="D501" s="33">
        <v>4.4899999999999993</v>
      </c>
      <c r="E501" s="33">
        <v>13.15</v>
      </c>
      <c r="F501" s="33">
        <v>16</v>
      </c>
      <c r="G501" s="73">
        <v>14.31</v>
      </c>
      <c r="H501" s="14">
        <f t="shared" si="143"/>
        <v>1.2611156022635408</v>
      </c>
      <c r="I501" s="14">
        <f t="shared" si="144"/>
        <v>3.5243490576315506</v>
      </c>
      <c r="J501" s="14">
        <f t="shared" si="145"/>
        <v>3.2533874356930661</v>
      </c>
      <c r="K501" s="14">
        <f t="shared" si="146"/>
        <v>14.810226376844234</v>
      </c>
      <c r="L501" s="14">
        <f t="shared" si="147"/>
        <v>9.4456579491115189</v>
      </c>
      <c r="M501" s="14">
        <f t="shared" si="147"/>
        <v>12.977237689308064</v>
      </c>
    </row>
    <row r="502" spans="1:13" ht="12" customHeight="1" x14ac:dyDescent="0.15">
      <c r="A502" s="47" t="s">
        <v>190</v>
      </c>
      <c r="B502" s="33">
        <v>98.53</v>
      </c>
      <c r="C502" s="33">
        <v>88.71</v>
      </c>
      <c r="D502" s="33">
        <v>57.929999999999993</v>
      </c>
      <c r="E502" s="33">
        <v>73.070000000000007</v>
      </c>
      <c r="F502" s="33">
        <v>78.09999999999998</v>
      </c>
      <c r="G502" s="73">
        <v>41.769999999999989</v>
      </c>
      <c r="H502" s="14">
        <f t="shared" si="143"/>
        <v>53.101589867960122</v>
      </c>
      <c r="I502" s="14">
        <f t="shared" si="144"/>
        <v>48.322257326506147</v>
      </c>
      <c r="J502" s="14">
        <f t="shared" si="145"/>
        <v>41.975219187015441</v>
      </c>
      <c r="K502" s="14">
        <f t="shared" si="146"/>
        <v>82.295303525171747</v>
      </c>
      <c r="L502" s="14">
        <f t="shared" si="147"/>
        <v>46.106617864100592</v>
      </c>
      <c r="M502" s="14">
        <f t="shared" si="147"/>
        <v>37.879749705268878</v>
      </c>
    </row>
    <row r="503" spans="1:13" ht="12" customHeight="1" x14ac:dyDescent="0.15">
      <c r="A503" s="47" t="s">
        <v>191</v>
      </c>
      <c r="B503" s="33">
        <v>14.1</v>
      </c>
      <c r="C503" s="33">
        <v>10.65</v>
      </c>
      <c r="D503" s="33">
        <v>14.59</v>
      </c>
      <c r="E503" s="33">
        <v>7.6099999999999994</v>
      </c>
      <c r="F503" s="33">
        <v>4.26</v>
      </c>
      <c r="G503" s="73">
        <v>2.9899999999999998</v>
      </c>
      <c r="H503" s="57">
        <f t="shared" si="143"/>
        <v>7.5990299110751804</v>
      </c>
      <c r="I503" s="57">
        <f t="shared" si="144"/>
        <v>5.8012855430874826</v>
      </c>
      <c r="J503" s="57">
        <f t="shared" si="145"/>
        <v>10.571697703064999</v>
      </c>
      <c r="K503" s="57">
        <f t="shared" si="146"/>
        <v>8.5707849983106179</v>
      </c>
      <c r="L503" s="57">
        <f t="shared" si="147"/>
        <v>2.5149064289509413</v>
      </c>
      <c r="M503" s="57">
        <f t="shared" si="147"/>
        <v>2.7115262537408178</v>
      </c>
    </row>
    <row r="504" spans="1:13" ht="12" customHeight="1" x14ac:dyDescent="0.15">
      <c r="A504" s="48" t="s">
        <v>42</v>
      </c>
      <c r="B504" s="66"/>
      <c r="C504" s="66"/>
      <c r="D504" s="66"/>
      <c r="E504" s="66"/>
      <c r="F504" s="66"/>
      <c r="G504" s="67"/>
      <c r="H504" s="5"/>
      <c r="I504" s="5"/>
      <c r="J504" s="5"/>
      <c r="K504" s="5"/>
      <c r="L504" s="5"/>
      <c r="M504" s="13"/>
    </row>
    <row r="505" spans="1:13" ht="12" customHeight="1" x14ac:dyDescent="0.15">
      <c r="A505" s="47" t="s">
        <v>181</v>
      </c>
      <c r="B505" s="64"/>
      <c r="C505" s="64"/>
      <c r="D505" s="64"/>
      <c r="E505" s="64"/>
      <c r="F505" s="64"/>
      <c r="G505" s="73" t="s">
        <v>58</v>
      </c>
      <c r="H505" s="69"/>
      <c r="I505" s="69"/>
      <c r="J505" s="69"/>
      <c r="K505" s="69"/>
      <c r="L505" s="69"/>
      <c r="M505" s="14" t="str">
        <f>IFERROR(G505/SUM(G$505:G$515)*100,"")</f>
        <v/>
      </c>
    </row>
    <row r="506" spans="1:13" ht="12" customHeight="1" x14ac:dyDescent="0.15">
      <c r="A506" s="47" t="s">
        <v>182</v>
      </c>
      <c r="B506" s="64"/>
      <c r="C506" s="64"/>
      <c r="D506" s="64"/>
      <c r="E506" s="64"/>
      <c r="F506" s="64"/>
      <c r="G506" s="73"/>
      <c r="H506" s="14"/>
      <c r="I506" s="14"/>
      <c r="J506" s="14"/>
      <c r="K506" s="14"/>
      <c r="L506" s="14"/>
      <c r="M506" s="14" t="str">
        <f t="shared" ref="M506:M515" si="148">IFERROR(G506/SUM(G$505:G$515)*100,"")</f>
        <v/>
      </c>
    </row>
    <row r="507" spans="1:13" ht="12" customHeight="1" x14ac:dyDescent="0.15">
      <c r="A507" s="47" t="s">
        <v>183</v>
      </c>
      <c r="B507" s="64"/>
      <c r="C507" s="64"/>
      <c r="D507" s="64"/>
      <c r="E507" s="64"/>
      <c r="F507" s="64"/>
      <c r="G507" s="73" t="s">
        <v>58</v>
      </c>
      <c r="H507" s="14"/>
      <c r="I507" s="14"/>
      <c r="J507" s="14"/>
      <c r="K507" s="14"/>
      <c r="L507" s="14"/>
      <c r="M507" s="14" t="str">
        <f t="shared" si="148"/>
        <v/>
      </c>
    </row>
    <row r="508" spans="1:13" ht="12" customHeight="1" x14ac:dyDescent="0.15">
      <c r="A508" s="47" t="s">
        <v>184</v>
      </c>
      <c r="B508" s="64"/>
      <c r="C508" s="64"/>
      <c r="D508" s="64"/>
      <c r="E508" s="64"/>
      <c r="F508" s="64"/>
      <c r="G508" s="73"/>
      <c r="H508" s="14"/>
      <c r="I508" s="14"/>
      <c r="J508" s="14"/>
      <c r="K508" s="14"/>
      <c r="L508" s="14"/>
      <c r="M508" s="14" t="str">
        <f t="shared" si="148"/>
        <v/>
      </c>
    </row>
    <row r="509" spans="1:13" ht="12" customHeight="1" x14ac:dyDescent="0.15">
      <c r="A509" s="47" t="s">
        <v>185</v>
      </c>
      <c r="B509" s="64"/>
      <c r="C509" s="64"/>
      <c r="D509" s="64"/>
      <c r="E509" s="64"/>
      <c r="F509" s="64"/>
      <c r="G509" s="73"/>
      <c r="H509" s="14"/>
      <c r="I509" s="14"/>
      <c r="J509" s="14"/>
      <c r="K509" s="14"/>
      <c r="L509" s="14"/>
      <c r="M509" s="14" t="str">
        <f t="shared" si="148"/>
        <v/>
      </c>
    </row>
    <row r="510" spans="1:13" ht="12" customHeight="1" x14ac:dyDescent="0.15">
      <c r="A510" s="47" t="s">
        <v>186</v>
      </c>
      <c r="B510" s="64"/>
      <c r="C510" s="64"/>
      <c r="D510" s="64"/>
      <c r="E510" s="64"/>
      <c r="F510" s="64"/>
      <c r="G510" s="73" t="s">
        <v>58</v>
      </c>
      <c r="H510" s="14"/>
      <c r="I510" s="14"/>
      <c r="J510" s="14"/>
      <c r="K510" s="14"/>
      <c r="L510" s="14"/>
      <c r="M510" s="14" t="str">
        <f t="shared" si="148"/>
        <v/>
      </c>
    </row>
    <row r="511" spans="1:13" ht="12" customHeight="1" x14ac:dyDescent="0.15">
      <c r="A511" s="47" t="s">
        <v>187</v>
      </c>
      <c r="B511" s="64"/>
      <c r="C511" s="64"/>
      <c r="D511" s="64"/>
      <c r="E511" s="64"/>
      <c r="F511" s="64"/>
      <c r="G511" s="73"/>
      <c r="H511" s="14"/>
      <c r="I511" s="14"/>
      <c r="J511" s="14"/>
      <c r="K511" s="14"/>
      <c r="L511" s="14"/>
      <c r="M511" s="14" t="str">
        <f t="shared" si="148"/>
        <v/>
      </c>
    </row>
    <row r="512" spans="1:13" ht="12" customHeight="1" x14ac:dyDescent="0.15">
      <c r="A512" s="47" t="s">
        <v>188</v>
      </c>
      <c r="B512" s="64"/>
      <c r="C512" s="64"/>
      <c r="D512" s="64"/>
      <c r="E512" s="64"/>
      <c r="F512" s="64"/>
      <c r="G512" s="73"/>
      <c r="H512" s="14"/>
      <c r="I512" s="14"/>
      <c r="J512" s="14"/>
      <c r="K512" s="14"/>
      <c r="L512" s="14"/>
      <c r="M512" s="14" t="str">
        <f t="shared" si="148"/>
        <v/>
      </c>
    </row>
    <row r="513" spans="1:13" ht="12" customHeight="1" x14ac:dyDescent="0.15">
      <c r="A513" s="47" t="s">
        <v>189</v>
      </c>
      <c r="B513" s="64"/>
      <c r="C513" s="64"/>
      <c r="D513" s="64"/>
      <c r="E513" s="64"/>
      <c r="F513" s="64"/>
      <c r="G513" s="73"/>
      <c r="H513" s="14"/>
      <c r="I513" s="14"/>
      <c r="J513" s="14"/>
      <c r="K513" s="14"/>
      <c r="L513" s="14"/>
      <c r="M513" s="14" t="str">
        <f t="shared" si="148"/>
        <v/>
      </c>
    </row>
    <row r="514" spans="1:13" ht="12" customHeight="1" x14ac:dyDescent="0.15">
      <c r="A514" s="47" t="s">
        <v>190</v>
      </c>
      <c r="B514" s="64"/>
      <c r="C514" s="64"/>
      <c r="D514" s="64"/>
      <c r="E514" s="64"/>
      <c r="F514" s="64"/>
      <c r="G514" s="73"/>
      <c r="H514" s="14"/>
      <c r="I514" s="14"/>
      <c r="J514" s="14"/>
      <c r="K514" s="14"/>
      <c r="L514" s="14"/>
      <c r="M514" s="14" t="str">
        <f t="shared" si="148"/>
        <v/>
      </c>
    </row>
    <row r="515" spans="1:13" ht="12" customHeight="1" x14ac:dyDescent="0.15">
      <c r="A515" s="47" t="s">
        <v>191</v>
      </c>
      <c r="B515" s="64"/>
      <c r="C515" s="64"/>
      <c r="D515" s="64"/>
      <c r="E515" s="64"/>
      <c r="F515" s="64"/>
      <c r="G515" s="73"/>
      <c r="H515" s="14"/>
      <c r="I515" s="14"/>
      <c r="J515" s="14"/>
      <c r="K515" s="14"/>
      <c r="L515" s="14"/>
      <c r="M515" s="14" t="str">
        <f t="shared" si="148"/>
        <v/>
      </c>
    </row>
    <row r="516" spans="1:13" s="6" customFormat="1" x14ac:dyDescent="0.15"/>
    <row r="517" spans="1:13" ht="12" customHeight="1" x14ac:dyDescent="0.15">
      <c r="A517" s="6"/>
      <c r="B517" s="168" t="s">
        <v>199</v>
      </c>
      <c r="C517" s="169"/>
      <c r="D517" s="169"/>
      <c r="E517" s="169"/>
      <c r="F517" s="169"/>
      <c r="G517" s="170"/>
      <c r="H517" s="168" t="s">
        <v>179</v>
      </c>
      <c r="I517" s="169"/>
      <c r="J517" s="169"/>
      <c r="K517" s="169"/>
      <c r="L517" s="169"/>
      <c r="M517" s="170"/>
    </row>
    <row r="518" spans="1:13" ht="12" customHeight="1" x14ac:dyDescent="0.15">
      <c r="A518" s="6"/>
      <c r="B518" s="40" t="s">
        <v>180</v>
      </c>
      <c r="C518" s="40" t="s">
        <v>33</v>
      </c>
      <c r="D518" s="40" t="s">
        <v>34</v>
      </c>
      <c r="E518" s="40" t="s">
        <v>35</v>
      </c>
      <c r="F518" s="40" t="s">
        <v>36</v>
      </c>
      <c r="G518" s="40" t="s">
        <v>37</v>
      </c>
      <c r="H518" s="40" t="s">
        <v>180</v>
      </c>
      <c r="I518" s="40" t="s">
        <v>33</v>
      </c>
      <c r="J518" s="40" t="s">
        <v>34</v>
      </c>
      <c r="K518" s="40" t="s">
        <v>35</v>
      </c>
      <c r="L518" s="40" t="s">
        <v>36</v>
      </c>
      <c r="M518" s="40" t="s">
        <v>37</v>
      </c>
    </row>
    <row r="519" spans="1:13" ht="12" customHeight="1" x14ac:dyDescent="0.15">
      <c r="A519" s="48" t="s">
        <v>93</v>
      </c>
      <c r="B519" s="66"/>
      <c r="C519" s="66"/>
      <c r="D519" s="66"/>
      <c r="E519" s="66"/>
      <c r="F519" s="66"/>
      <c r="G519" s="67"/>
      <c r="H519" s="5"/>
      <c r="I519" s="5"/>
      <c r="J519" s="5"/>
      <c r="K519" s="38"/>
      <c r="L519" s="5"/>
      <c r="M519" s="13"/>
    </row>
    <row r="520" spans="1:13" ht="12" customHeight="1" x14ac:dyDescent="0.15">
      <c r="A520" s="47" t="s">
        <v>181</v>
      </c>
      <c r="B520" s="33">
        <v>16.240000000000002</v>
      </c>
      <c r="C520" s="33">
        <v>11.01</v>
      </c>
      <c r="D520" s="33">
        <v>16.89</v>
      </c>
      <c r="E520" s="33">
        <v>18.600000000000001</v>
      </c>
      <c r="F520" s="33">
        <v>15.43</v>
      </c>
      <c r="G520" s="73">
        <v>14.870000000000001</v>
      </c>
      <c r="H520" s="69">
        <f t="shared" ref="H520:H532" si="149">B520/SUM(B$520:B$532)*100</f>
        <v>6.5576418332323865</v>
      </c>
      <c r="I520" s="69">
        <f t="shared" ref="I520:I532" si="150">C520/SUM(C$520:C$532)*100</f>
        <v>4.5172937266647528</v>
      </c>
      <c r="J520" s="69">
        <f t="shared" ref="J520:J532" si="151">D520/SUM(D$520:D$532)*100</f>
        <v>6.791587920704492</v>
      </c>
      <c r="K520" s="69">
        <f t="shared" ref="K520:K532" si="152">E520/SUM(E$333:E$343,E$616:E$625)*100</f>
        <v>20.948304989300592</v>
      </c>
      <c r="L520" s="69">
        <f t="shared" ref="L520:M532" si="153">F520/SUM(F$520:F$532)*100</f>
        <v>6.9261154502199478</v>
      </c>
      <c r="M520" s="69">
        <f t="shared" si="153"/>
        <v>6.6621863799283156</v>
      </c>
    </row>
    <row r="521" spans="1:13" ht="12" customHeight="1" x14ac:dyDescent="0.15">
      <c r="A521" s="47" t="s">
        <v>182</v>
      </c>
      <c r="B521" s="33">
        <v>28.259999999999998</v>
      </c>
      <c r="C521" s="33">
        <v>28.12</v>
      </c>
      <c r="D521" s="33">
        <v>30.980000000000004</v>
      </c>
      <c r="E521" s="33">
        <v>44.430000000000007</v>
      </c>
      <c r="F521" s="33">
        <v>39.209999999999994</v>
      </c>
      <c r="G521" s="73">
        <v>42.85</v>
      </c>
      <c r="H521" s="14">
        <f t="shared" si="149"/>
        <v>11.411265899454875</v>
      </c>
      <c r="I521" s="14">
        <f t="shared" si="150"/>
        <v>11.537356911336317</v>
      </c>
      <c r="J521" s="14">
        <f t="shared" si="151"/>
        <v>12.457276126904985</v>
      </c>
      <c r="K521" s="14">
        <f t="shared" si="152"/>
        <v>50.03941885347448</v>
      </c>
      <c r="L521" s="14">
        <f t="shared" si="153"/>
        <v>17.600323188796121</v>
      </c>
      <c r="M521" s="14">
        <f t="shared" si="153"/>
        <v>19.198028673835125</v>
      </c>
    </row>
    <row r="522" spans="1:13" ht="12" customHeight="1" x14ac:dyDescent="0.15">
      <c r="A522" s="47" t="s">
        <v>183</v>
      </c>
      <c r="B522" s="33"/>
      <c r="C522" s="33">
        <v>5.07</v>
      </c>
      <c r="D522" s="33">
        <v>6.51</v>
      </c>
      <c r="E522" s="33">
        <v>2.06</v>
      </c>
      <c r="F522" s="33">
        <v>2.81</v>
      </c>
      <c r="G522" s="73">
        <v>4.08</v>
      </c>
      <c r="H522" s="14">
        <f t="shared" si="149"/>
        <v>0</v>
      </c>
      <c r="I522" s="14">
        <f t="shared" si="150"/>
        <v>2.0801706806712348</v>
      </c>
      <c r="J522" s="14">
        <f t="shared" si="151"/>
        <v>2.6177168362218022</v>
      </c>
      <c r="K522" s="14">
        <f t="shared" si="152"/>
        <v>2.3200810902128612</v>
      </c>
      <c r="L522" s="14">
        <f t="shared" si="153"/>
        <v>1.2613340515306584</v>
      </c>
      <c r="M522" s="14">
        <f t="shared" si="153"/>
        <v>1.827956989247312</v>
      </c>
    </row>
    <row r="523" spans="1:13" ht="12" customHeight="1" x14ac:dyDescent="0.15">
      <c r="A523" s="47" t="s">
        <v>184</v>
      </c>
      <c r="B523" s="33">
        <v>2.4699999999999998</v>
      </c>
      <c r="C523" s="33">
        <v>3.2600000000000002</v>
      </c>
      <c r="D523" s="33">
        <v>12.169999999999998</v>
      </c>
      <c r="E523" s="33">
        <v>12.02</v>
      </c>
      <c r="F523" s="33">
        <v>2.52</v>
      </c>
      <c r="G523" s="73">
        <v>6.88</v>
      </c>
      <c r="H523" s="14">
        <f t="shared" si="149"/>
        <v>0.99737532808398943</v>
      </c>
      <c r="I523" s="14">
        <f t="shared" si="150"/>
        <v>1.3375456447708534</v>
      </c>
      <c r="J523" s="14">
        <f t="shared" si="151"/>
        <v>4.8936426876834602</v>
      </c>
      <c r="K523" s="14">
        <f t="shared" si="152"/>
        <v>13.537560536096404</v>
      </c>
      <c r="L523" s="14">
        <f t="shared" si="153"/>
        <v>1.1311607864260709</v>
      </c>
      <c r="M523" s="14">
        <f t="shared" si="153"/>
        <v>3.0824372759856633</v>
      </c>
    </row>
    <row r="524" spans="1:13" ht="12" customHeight="1" x14ac:dyDescent="0.15">
      <c r="A524" s="47" t="s">
        <v>195</v>
      </c>
      <c r="B524" s="33"/>
      <c r="C524" s="33"/>
      <c r="D524" s="33">
        <v>1.2</v>
      </c>
      <c r="E524" s="33"/>
      <c r="F524" s="33"/>
      <c r="G524" s="73"/>
      <c r="H524" s="14">
        <f t="shared" si="149"/>
        <v>0</v>
      </c>
      <c r="I524" s="14">
        <f t="shared" si="150"/>
        <v>0</v>
      </c>
      <c r="J524" s="14">
        <f t="shared" si="151"/>
        <v>0.4825284490731433</v>
      </c>
      <c r="K524" s="14">
        <f t="shared" si="152"/>
        <v>0</v>
      </c>
      <c r="L524" s="14">
        <f t="shared" si="153"/>
        <v>0</v>
      </c>
      <c r="M524" s="14">
        <f t="shared" si="153"/>
        <v>0</v>
      </c>
    </row>
    <row r="525" spans="1:13" ht="12" customHeight="1" x14ac:dyDescent="0.15">
      <c r="A525" s="47" t="s">
        <v>194</v>
      </c>
      <c r="B525" s="33"/>
      <c r="C525" s="33">
        <v>3.36</v>
      </c>
      <c r="D525" s="33"/>
      <c r="E525" s="33"/>
      <c r="F525" s="33"/>
      <c r="G525" s="73"/>
      <c r="H525" s="14">
        <f t="shared" si="149"/>
        <v>0</v>
      </c>
      <c r="I525" s="14">
        <f t="shared" si="150"/>
        <v>1.3785746522791615</v>
      </c>
      <c r="J525" s="14">
        <f t="shared" si="151"/>
        <v>0</v>
      </c>
      <c r="K525" s="14">
        <f t="shared" si="152"/>
        <v>0</v>
      </c>
      <c r="L525" s="14">
        <f t="shared" si="153"/>
        <v>0</v>
      </c>
      <c r="M525" s="14">
        <f t="shared" si="153"/>
        <v>0</v>
      </c>
    </row>
    <row r="526" spans="1:13" ht="12" customHeight="1" x14ac:dyDescent="0.15">
      <c r="A526" s="47" t="s">
        <v>185</v>
      </c>
      <c r="B526" s="33">
        <v>6.44</v>
      </c>
      <c r="C526" s="33">
        <v>9.51</v>
      </c>
      <c r="D526" s="33">
        <v>1.26</v>
      </c>
      <c r="E526" s="33">
        <v>3.13</v>
      </c>
      <c r="F526" s="33">
        <v>2.5499999999999998</v>
      </c>
      <c r="G526" s="73">
        <v>6.99</v>
      </c>
      <c r="H526" s="14">
        <f t="shared" si="149"/>
        <v>2.6004441752473255</v>
      </c>
      <c r="I526" s="14">
        <f t="shared" si="150"/>
        <v>3.901858614040127</v>
      </c>
      <c r="J526" s="14">
        <f t="shared" si="151"/>
        <v>0.50665487152680044</v>
      </c>
      <c r="K526" s="14">
        <f t="shared" si="152"/>
        <v>3.5251717535758522</v>
      </c>
      <c r="L526" s="14">
        <f t="shared" si="153"/>
        <v>1.1446269862644762</v>
      </c>
      <c r="M526" s="14">
        <f t="shared" si="153"/>
        <v>3.131720430107527</v>
      </c>
    </row>
    <row r="527" spans="1:13" ht="12" customHeight="1" x14ac:dyDescent="0.15">
      <c r="A527" s="47" t="s">
        <v>186</v>
      </c>
      <c r="B527" s="33">
        <v>5.29</v>
      </c>
      <c r="C527" s="33"/>
      <c r="D527" s="33">
        <v>2.46</v>
      </c>
      <c r="E527" s="33">
        <v>3.9499999999999997</v>
      </c>
      <c r="F527" s="33">
        <v>6.8100000000000005</v>
      </c>
      <c r="G527" s="73">
        <v>3.74</v>
      </c>
      <c r="H527" s="14">
        <f t="shared" si="149"/>
        <v>2.1360791439531601</v>
      </c>
      <c r="I527" s="14">
        <f t="shared" si="150"/>
        <v>0</v>
      </c>
      <c r="J527" s="14">
        <f t="shared" si="151"/>
        <v>0.98918332059994374</v>
      </c>
      <c r="K527" s="14">
        <f t="shared" si="152"/>
        <v>4.4486991778353406</v>
      </c>
      <c r="L527" s="14">
        <f t="shared" si="153"/>
        <v>3.0568273633180723</v>
      </c>
      <c r="M527" s="14">
        <f t="shared" si="153"/>
        <v>1.6756272401433694</v>
      </c>
    </row>
    <row r="528" spans="1:13" ht="12" customHeight="1" x14ac:dyDescent="0.15">
      <c r="A528" s="47" t="s">
        <v>187</v>
      </c>
      <c r="B528" s="33">
        <v>13.93</v>
      </c>
      <c r="C528" s="33">
        <v>16.479999999999997</v>
      </c>
      <c r="D528" s="33">
        <v>14.32</v>
      </c>
      <c r="E528" s="33">
        <v>13.1</v>
      </c>
      <c r="F528" s="33">
        <v>17.23</v>
      </c>
      <c r="G528" s="73">
        <v>10.950000000000001</v>
      </c>
      <c r="H528" s="14">
        <f t="shared" si="149"/>
        <v>5.6248738138501926</v>
      </c>
      <c r="I528" s="14">
        <f t="shared" si="150"/>
        <v>6.7615804373692203</v>
      </c>
      <c r="J528" s="14">
        <f t="shared" si="151"/>
        <v>5.7581728256061764</v>
      </c>
      <c r="K528" s="14">
        <f t="shared" si="152"/>
        <v>14.753913729023536</v>
      </c>
      <c r="L528" s="14">
        <f t="shared" si="153"/>
        <v>7.7340874405242861</v>
      </c>
      <c r="M528" s="14">
        <f t="shared" si="153"/>
        <v>4.905913978494624</v>
      </c>
    </row>
    <row r="529" spans="1:13" ht="12" customHeight="1" x14ac:dyDescent="0.15">
      <c r="A529" s="47" t="s">
        <v>188</v>
      </c>
      <c r="B529" s="33">
        <v>16.78</v>
      </c>
      <c r="C529" s="33">
        <v>3.9400000000000004</v>
      </c>
      <c r="D529" s="33">
        <v>5.3000000000000007</v>
      </c>
      <c r="E529" s="33">
        <v>7.93</v>
      </c>
      <c r="F529" s="33">
        <v>5.27</v>
      </c>
      <c r="G529" s="73">
        <v>4.38</v>
      </c>
      <c r="H529" s="14">
        <f t="shared" si="149"/>
        <v>6.7756915001009501</v>
      </c>
      <c r="I529" s="14">
        <f t="shared" si="150"/>
        <v>1.6165428958273504</v>
      </c>
      <c r="J529" s="14">
        <f t="shared" si="151"/>
        <v>2.1311673167397167</v>
      </c>
      <c r="K529" s="14">
        <f t="shared" si="152"/>
        <v>8.9311859443631008</v>
      </c>
      <c r="L529" s="14">
        <f t="shared" si="153"/>
        <v>2.3655624382799174</v>
      </c>
      <c r="M529" s="14">
        <f t="shared" si="153"/>
        <v>1.9623655913978495</v>
      </c>
    </row>
    <row r="530" spans="1:13" ht="12" customHeight="1" x14ac:dyDescent="0.15">
      <c r="A530" s="47" t="s">
        <v>189</v>
      </c>
      <c r="B530" s="33">
        <v>6.16</v>
      </c>
      <c r="C530" s="33">
        <v>20.99</v>
      </c>
      <c r="D530" s="33">
        <v>20.010000000000002</v>
      </c>
      <c r="E530" s="33">
        <v>17.78</v>
      </c>
      <c r="F530" s="33">
        <v>27.550000000000004</v>
      </c>
      <c r="G530" s="73">
        <v>16.919999999999998</v>
      </c>
      <c r="H530" s="14">
        <f t="shared" si="149"/>
        <v>2.4873813850191806</v>
      </c>
      <c r="I530" s="14">
        <f t="shared" si="150"/>
        <v>8.6119886759939277</v>
      </c>
      <c r="J530" s="14">
        <f t="shared" si="151"/>
        <v>8.0461618882946642</v>
      </c>
      <c r="K530" s="14">
        <f t="shared" si="152"/>
        <v>20.024777565041106</v>
      </c>
      <c r="L530" s="14">
        <f t="shared" si="153"/>
        <v>12.366460184935816</v>
      </c>
      <c r="M530" s="14">
        <f t="shared" si="153"/>
        <v>7.5806451612903221</v>
      </c>
    </row>
    <row r="531" spans="1:13" ht="12" customHeight="1" x14ac:dyDescent="0.15">
      <c r="A531" s="47" t="s">
        <v>190</v>
      </c>
      <c r="B531" s="33">
        <v>127.21999999999997</v>
      </c>
      <c r="C531" s="33">
        <v>120.40999999999998</v>
      </c>
      <c r="D531" s="33">
        <v>115.59</v>
      </c>
      <c r="E531" s="33">
        <v>98.11999999999999</v>
      </c>
      <c r="F531" s="33">
        <v>92.96</v>
      </c>
      <c r="G531" s="73">
        <v>100.95</v>
      </c>
      <c r="H531" s="14">
        <f t="shared" si="149"/>
        <v>51.370886331516239</v>
      </c>
      <c r="I531" s="14">
        <f t="shared" si="150"/>
        <v>49.403027940754114</v>
      </c>
      <c r="J531" s="14">
        <f t="shared" si="151"/>
        <v>46.479552856970528</v>
      </c>
      <c r="K531" s="14">
        <f t="shared" si="152"/>
        <v>110.50794008334267</v>
      </c>
      <c r="L531" s="14">
        <f t="shared" si="153"/>
        <v>41.727264565939493</v>
      </c>
      <c r="M531" s="14">
        <f t="shared" si="153"/>
        <v>45.228494623655919</v>
      </c>
    </row>
    <row r="532" spans="1:13" ht="12" customHeight="1" x14ac:dyDescent="0.15">
      <c r="A532" s="47" t="s">
        <v>191</v>
      </c>
      <c r="B532" s="33">
        <v>24.860000000000003</v>
      </c>
      <c r="C532" s="33">
        <v>21.58</v>
      </c>
      <c r="D532" s="33">
        <v>22</v>
      </c>
      <c r="E532" s="33">
        <v>12.48</v>
      </c>
      <c r="F532" s="33">
        <v>10.440000000000001</v>
      </c>
      <c r="G532" s="73">
        <v>10.59</v>
      </c>
      <c r="H532" s="57">
        <f t="shared" si="149"/>
        <v>10.038360589541693</v>
      </c>
      <c r="I532" s="57">
        <f t="shared" si="150"/>
        <v>8.8540598202929477</v>
      </c>
      <c r="J532" s="57">
        <f t="shared" si="151"/>
        <v>8.8463548996742922</v>
      </c>
      <c r="K532" s="57">
        <f t="shared" si="152"/>
        <v>14.055636896046849</v>
      </c>
      <c r="L532" s="57">
        <f t="shared" si="153"/>
        <v>4.6862375437651504</v>
      </c>
      <c r="M532" s="57">
        <f t="shared" si="153"/>
        <v>4.7446236559139789</v>
      </c>
    </row>
    <row r="533" spans="1:13" ht="12" customHeight="1" x14ac:dyDescent="0.15">
      <c r="A533" s="48" t="s">
        <v>94</v>
      </c>
      <c r="B533" s="66"/>
      <c r="C533" s="66"/>
      <c r="D533" s="66"/>
      <c r="E533" s="66"/>
      <c r="F533" s="66"/>
      <c r="G533" s="67"/>
      <c r="H533" s="5"/>
      <c r="I533" s="5"/>
      <c r="J533" s="5"/>
      <c r="K533" s="38"/>
      <c r="L533" s="5"/>
      <c r="M533" s="13"/>
    </row>
    <row r="534" spans="1:13" ht="12" customHeight="1" x14ac:dyDescent="0.15">
      <c r="A534" s="47" t="s">
        <v>181</v>
      </c>
      <c r="B534" s="33">
        <v>2.11</v>
      </c>
      <c r="C534" s="33">
        <v>3.04</v>
      </c>
      <c r="D534" s="33">
        <v>3.5</v>
      </c>
      <c r="E534" s="33">
        <v>1.7</v>
      </c>
      <c r="F534" s="33">
        <v>2.71</v>
      </c>
      <c r="G534" s="73">
        <v>1.98</v>
      </c>
      <c r="H534" s="69">
        <f t="shared" ref="H534:H546" si="154">B534/SUM(B$534:B$546)*100</f>
        <v>1.2145982040064471</v>
      </c>
      <c r="I534" s="69">
        <f t="shared" ref="I534:I546" si="155">C534/SUM(C$534:C$546)*100</f>
        <v>1.4569853822190273</v>
      </c>
      <c r="J534" s="69">
        <f t="shared" ref="J534:J546" si="156">D534/SUM(D$534:D$546)*100</f>
        <v>1.7277125086385625</v>
      </c>
      <c r="K534" s="69">
        <f t="shared" ref="K534:K546" si="157">E534/SUM(E$333:E$343,E$616:E$625)*100</f>
        <v>1.9146300259038174</v>
      </c>
      <c r="L534" s="69">
        <f t="shared" ref="L534:M546" si="158">F534/SUM(F$534:F$546)*100</f>
        <v>1.3603734752271472</v>
      </c>
      <c r="M534" s="69">
        <f t="shared" si="158"/>
        <v>0.90184468230471415</v>
      </c>
    </row>
    <row r="535" spans="1:13" ht="12" customHeight="1" x14ac:dyDescent="0.15">
      <c r="A535" s="47" t="s">
        <v>182</v>
      </c>
      <c r="B535" s="33">
        <v>37.92</v>
      </c>
      <c r="C535" s="33">
        <v>55.089999999999996</v>
      </c>
      <c r="D535" s="33">
        <v>59.75</v>
      </c>
      <c r="E535" s="33">
        <v>48.55</v>
      </c>
      <c r="F535" s="33">
        <v>51.410000000000004</v>
      </c>
      <c r="G535" s="73">
        <v>53.12</v>
      </c>
      <c r="H535" s="14">
        <f t="shared" si="154"/>
        <v>21.828229334561364</v>
      </c>
      <c r="I535" s="14">
        <f t="shared" si="155"/>
        <v>26.403067337646778</v>
      </c>
      <c r="J535" s="14">
        <f t="shared" si="156"/>
        <v>29.494520683186888</v>
      </c>
      <c r="K535" s="14">
        <f t="shared" si="157"/>
        <v>54.679581033900192</v>
      </c>
      <c r="L535" s="14">
        <f t="shared" si="158"/>
        <v>25.806937402740825</v>
      </c>
      <c r="M535" s="14">
        <f t="shared" si="158"/>
        <v>24.194944204053748</v>
      </c>
    </row>
    <row r="536" spans="1:13" ht="12" customHeight="1" x14ac:dyDescent="0.15">
      <c r="A536" s="47" t="s">
        <v>183</v>
      </c>
      <c r="B536" s="33">
        <v>0.28000000000000003</v>
      </c>
      <c r="C536" s="33">
        <v>2.8</v>
      </c>
      <c r="D536" s="33">
        <v>3.4400000000000004</v>
      </c>
      <c r="E536" s="33">
        <v>0.38</v>
      </c>
      <c r="F536" s="33">
        <v>1.2</v>
      </c>
      <c r="G536" s="73">
        <v>4.74</v>
      </c>
      <c r="H536" s="14">
        <f t="shared" si="154"/>
        <v>0.16117890858853329</v>
      </c>
      <c r="I536" s="14">
        <f t="shared" si="155"/>
        <v>1.3419602204648935</v>
      </c>
      <c r="J536" s="14">
        <f t="shared" si="156"/>
        <v>1.6980945799190443</v>
      </c>
      <c r="K536" s="14">
        <f t="shared" si="157"/>
        <v>0.42797612343732394</v>
      </c>
      <c r="L536" s="14">
        <f t="shared" si="158"/>
        <v>0.60237939862456702</v>
      </c>
      <c r="M536" s="14">
        <f t="shared" si="158"/>
        <v>2.1589615121840131</v>
      </c>
    </row>
    <row r="537" spans="1:13" ht="12" customHeight="1" x14ac:dyDescent="0.15">
      <c r="A537" s="47" t="s">
        <v>184</v>
      </c>
      <c r="B537" s="33">
        <v>1.9299999999999997</v>
      </c>
      <c r="C537" s="33"/>
      <c r="D537" s="33">
        <v>4.7</v>
      </c>
      <c r="E537" s="33">
        <v>3.86</v>
      </c>
      <c r="F537" s="33">
        <v>0.21999999999999997</v>
      </c>
      <c r="G537" s="73">
        <v>4.7200000000000006</v>
      </c>
      <c r="H537" s="14">
        <f t="shared" si="154"/>
        <v>1.11098319134239</v>
      </c>
      <c r="I537" s="14">
        <f t="shared" si="155"/>
        <v>0</v>
      </c>
      <c r="J537" s="14">
        <f t="shared" si="156"/>
        <v>2.3200710830289268</v>
      </c>
      <c r="K537" s="14">
        <f t="shared" si="157"/>
        <v>4.3473364117580804</v>
      </c>
      <c r="L537" s="14">
        <f t="shared" si="158"/>
        <v>0.11043622308117061</v>
      </c>
      <c r="M537" s="14">
        <f t="shared" si="158"/>
        <v>2.1498519699385108</v>
      </c>
    </row>
    <row r="538" spans="1:13" ht="12" customHeight="1" x14ac:dyDescent="0.15">
      <c r="A538" s="47" t="s">
        <v>195</v>
      </c>
      <c r="B538" s="33"/>
      <c r="C538" s="33"/>
      <c r="D538" s="33">
        <v>0.88</v>
      </c>
      <c r="E538" s="33"/>
      <c r="F538" s="33"/>
      <c r="G538" s="73"/>
      <c r="H538" s="14">
        <f t="shared" si="154"/>
        <v>0</v>
      </c>
      <c r="I538" s="14">
        <f t="shared" si="155"/>
        <v>0</v>
      </c>
      <c r="J538" s="14">
        <f t="shared" si="156"/>
        <v>0.43439628788626716</v>
      </c>
      <c r="K538" s="14">
        <f t="shared" si="157"/>
        <v>0</v>
      </c>
      <c r="L538" s="14">
        <f t="shared" si="158"/>
        <v>0</v>
      </c>
      <c r="M538" s="14">
        <f t="shared" si="158"/>
        <v>0</v>
      </c>
    </row>
    <row r="539" spans="1:13" ht="12" customHeight="1" x14ac:dyDescent="0.15">
      <c r="A539" s="47" t="s">
        <v>194</v>
      </c>
      <c r="B539" s="33"/>
      <c r="C539" s="33">
        <v>1.91</v>
      </c>
      <c r="D539" s="33"/>
      <c r="E539" s="33"/>
      <c r="F539" s="33"/>
      <c r="G539" s="73"/>
      <c r="H539" s="14">
        <f t="shared" si="154"/>
        <v>0</v>
      </c>
      <c r="I539" s="14">
        <f t="shared" si="155"/>
        <v>0.91540857895998085</v>
      </c>
      <c r="J539" s="14">
        <f t="shared" si="156"/>
        <v>0</v>
      </c>
      <c r="K539" s="14">
        <f t="shared" si="157"/>
        <v>0</v>
      </c>
      <c r="L539" s="14">
        <f t="shared" si="158"/>
        <v>0</v>
      </c>
      <c r="M539" s="14">
        <f t="shared" si="158"/>
        <v>0</v>
      </c>
    </row>
    <row r="540" spans="1:13" ht="12" customHeight="1" x14ac:dyDescent="0.15">
      <c r="A540" s="47" t="s">
        <v>185</v>
      </c>
      <c r="B540" s="33">
        <v>0.97000000000000008</v>
      </c>
      <c r="C540" s="33">
        <v>1.48</v>
      </c>
      <c r="D540" s="33"/>
      <c r="E540" s="33">
        <v>0.9</v>
      </c>
      <c r="F540" s="33">
        <v>1.8</v>
      </c>
      <c r="G540" s="73">
        <v>4.71</v>
      </c>
      <c r="H540" s="14">
        <f t="shared" si="154"/>
        <v>0.55836979046741897</v>
      </c>
      <c r="I540" s="14">
        <f t="shared" si="155"/>
        <v>0.70932183081715794</v>
      </c>
      <c r="J540" s="14">
        <f t="shared" si="156"/>
        <v>0</v>
      </c>
      <c r="K540" s="14">
        <f t="shared" si="157"/>
        <v>1.0136276607726094</v>
      </c>
      <c r="L540" s="14">
        <f t="shared" si="158"/>
        <v>0.90356909793685058</v>
      </c>
      <c r="M540" s="14">
        <f t="shared" si="158"/>
        <v>2.1452971988157596</v>
      </c>
    </row>
    <row r="541" spans="1:13" ht="12" customHeight="1" x14ac:dyDescent="0.15">
      <c r="A541" s="47" t="s">
        <v>186</v>
      </c>
      <c r="B541" s="33">
        <v>3.3200000000000003</v>
      </c>
      <c r="C541" s="33"/>
      <c r="D541" s="33"/>
      <c r="E541" s="33">
        <v>0.65</v>
      </c>
      <c r="F541" s="33">
        <v>2.08</v>
      </c>
      <c r="G541" s="73"/>
      <c r="H541" s="14">
        <f t="shared" si="154"/>
        <v>1.9111213446926087</v>
      </c>
      <c r="I541" s="14">
        <f t="shared" si="155"/>
        <v>0</v>
      </c>
      <c r="J541" s="14">
        <f t="shared" si="156"/>
        <v>0</v>
      </c>
      <c r="K541" s="14">
        <f t="shared" si="157"/>
        <v>0.73206442166910668</v>
      </c>
      <c r="L541" s="14">
        <f t="shared" si="158"/>
        <v>1.0441242909492494</v>
      </c>
      <c r="M541" s="14">
        <f t="shared" si="158"/>
        <v>0</v>
      </c>
    </row>
    <row r="542" spans="1:13" ht="12" customHeight="1" x14ac:dyDescent="0.15">
      <c r="A542" s="47" t="s">
        <v>187</v>
      </c>
      <c r="B542" s="33">
        <v>12.18</v>
      </c>
      <c r="C542" s="33">
        <v>10.68</v>
      </c>
      <c r="D542" s="33">
        <v>11.530000000000001</v>
      </c>
      <c r="E542" s="33">
        <v>10.48</v>
      </c>
      <c r="F542" s="33">
        <v>16.190000000000001</v>
      </c>
      <c r="G542" s="73">
        <v>17.369999999999997</v>
      </c>
      <c r="H542" s="14">
        <f t="shared" si="154"/>
        <v>7.0112825236011975</v>
      </c>
      <c r="I542" s="14">
        <f t="shared" si="155"/>
        <v>5.1186196980589509</v>
      </c>
      <c r="J542" s="14">
        <f t="shared" si="156"/>
        <v>5.6915786356007505</v>
      </c>
      <c r="K542" s="14">
        <f t="shared" si="157"/>
        <v>11.803130983218828</v>
      </c>
      <c r="L542" s="14">
        <f t="shared" si="158"/>
        <v>8.127102053109784</v>
      </c>
      <c r="M542" s="14">
        <f t="shared" si="158"/>
        <v>7.9116374402186285</v>
      </c>
    </row>
    <row r="543" spans="1:13" ht="12" customHeight="1" x14ac:dyDescent="0.15">
      <c r="A543" s="47" t="s">
        <v>188</v>
      </c>
      <c r="B543" s="33">
        <v>12.61</v>
      </c>
      <c r="C543" s="33">
        <v>18.64</v>
      </c>
      <c r="D543" s="33">
        <v>17.5</v>
      </c>
      <c r="E543" s="33">
        <v>17.75</v>
      </c>
      <c r="F543" s="33">
        <v>13.9</v>
      </c>
      <c r="G543" s="73">
        <v>19.190000000000001</v>
      </c>
      <c r="H543" s="14">
        <f t="shared" si="154"/>
        <v>7.2588072760764444</v>
      </c>
      <c r="I543" s="14">
        <f t="shared" si="155"/>
        <v>8.9336208962377199</v>
      </c>
      <c r="J543" s="14">
        <f t="shared" si="156"/>
        <v>8.6385625431928119</v>
      </c>
      <c r="K543" s="14">
        <f t="shared" si="157"/>
        <v>19.990989976348683</v>
      </c>
      <c r="L543" s="14">
        <f t="shared" si="158"/>
        <v>6.9775613674012344</v>
      </c>
      <c r="M543" s="14">
        <f t="shared" si="158"/>
        <v>8.7406057845593264</v>
      </c>
    </row>
    <row r="544" spans="1:13" ht="12" customHeight="1" x14ac:dyDescent="0.15">
      <c r="A544" s="47" t="s">
        <v>189</v>
      </c>
      <c r="B544" s="33">
        <v>0.56000000000000005</v>
      </c>
      <c r="C544" s="33">
        <v>7.08</v>
      </c>
      <c r="D544" s="33">
        <v>6.59</v>
      </c>
      <c r="E544" s="33">
        <v>19.14</v>
      </c>
      <c r="F544" s="33">
        <v>20.140000000000004</v>
      </c>
      <c r="G544" s="73">
        <v>16.999999999999996</v>
      </c>
      <c r="H544" s="14">
        <f t="shared" si="154"/>
        <v>0.32235781717706657</v>
      </c>
      <c r="I544" s="14">
        <f t="shared" si="155"/>
        <v>3.3932422717469448</v>
      </c>
      <c r="J544" s="14">
        <f t="shared" si="156"/>
        <v>3.2530358376937505</v>
      </c>
      <c r="K544" s="14">
        <f t="shared" si="157"/>
        <v>21.556481585764161</v>
      </c>
      <c r="L544" s="14">
        <f t="shared" si="158"/>
        <v>10.109934240248986</v>
      </c>
      <c r="M544" s="14">
        <f t="shared" si="158"/>
        <v>7.7431109086768384</v>
      </c>
    </row>
    <row r="545" spans="1:13" ht="12" customHeight="1" x14ac:dyDescent="0.15">
      <c r="A545" s="47" t="s">
        <v>190</v>
      </c>
      <c r="B545" s="33">
        <v>98.499999999999986</v>
      </c>
      <c r="C545" s="33">
        <v>103.94999999999999</v>
      </c>
      <c r="D545" s="33">
        <v>92.539999999999992</v>
      </c>
      <c r="E545" s="33">
        <v>90.28</v>
      </c>
      <c r="F545" s="33">
        <v>85.43</v>
      </c>
      <c r="G545" s="73">
        <v>94.2</v>
      </c>
      <c r="H545" s="14">
        <f t="shared" si="154"/>
        <v>56.700437485609022</v>
      </c>
      <c r="I545" s="14">
        <f t="shared" si="155"/>
        <v>49.820273184759166</v>
      </c>
      <c r="J545" s="14">
        <f t="shared" si="156"/>
        <v>45.680718728403583</v>
      </c>
      <c r="K545" s="14">
        <f t="shared" si="157"/>
        <v>101.67811690505685</v>
      </c>
      <c r="L545" s="14">
        <f t="shared" si="158"/>
        <v>42.884393353747299</v>
      </c>
      <c r="M545" s="14">
        <f t="shared" si="158"/>
        <v>42.9059439763152</v>
      </c>
    </row>
    <row r="546" spans="1:13" ht="12" customHeight="1" x14ac:dyDescent="0.15">
      <c r="A546" s="47" t="s">
        <v>191</v>
      </c>
      <c r="B546" s="33">
        <v>3.34</v>
      </c>
      <c r="C546" s="33">
        <v>3.9799999999999995</v>
      </c>
      <c r="D546" s="33">
        <v>2.15</v>
      </c>
      <c r="E546" s="33">
        <v>3.75</v>
      </c>
      <c r="F546" s="33">
        <v>4.13</v>
      </c>
      <c r="G546" s="73">
        <v>2.52</v>
      </c>
      <c r="H546" s="14">
        <f t="shared" si="154"/>
        <v>1.922634123877504</v>
      </c>
      <c r="I546" s="14">
        <f t="shared" si="155"/>
        <v>1.9075005990893841</v>
      </c>
      <c r="J546" s="14">
        <f t="shared" si="156"/>
        <v>1.0613091124494025</v>
      </c>
      <c r="K546" s="14">
        <f t="shared" si="157"/>
        <v>4.2234485865525393</v>
      </c>
      <c r="L546" s="14">
        <f t="shared" si="158"/>
        <v>2.073189096932885</v>
      </c>
      <c r="M546" s="14">
        <f t="shared" si="158"/>
        <v>1.1478023229332728</v>
      </c>
    </row>
    <row r="547" spans="1:13" s="6" customFormat="1" x14ac:dyDescent="0.15"/>
    <row r="548" spans="1:13" ht="12" customHeight="1" x14ac:dyDescent="0.15">
      <c r="A548" s="6"/>
      <c r="B548" s="168" t="s">
        <v>199</v>
      </c>
      <c r="C548" s="169"/>
      <c r="D548" s="169"/>
      <c r="E548" s="169"/>
      <c r="F548" s="169"/>
      <c r="G548" s="170"/>
      <c r="H548" s="168" t="s">
        <v>179</v>
      </c>
      <c r="I548" s="169"/>
      <c r="J548" s="169"/>
      <c r="K548" s="169"/>
      <c r="L548" s="169"/>
      <c r="M548" s="170"/>
    </row>
    <row r="549" spans="1:13" ht="12" customHeight="1" x14ac:dyDescent="0.15">
      <c r="A549" s="6"/>
      <c r="B549" s="40" t="s">
        <v>180</v>
      </c>
      <c r="C549" s="40" t="s">
        <v>33</v>
      </c>
      <c r="D549" s="40" t="s">
        <v>34</v>
      </c>
      <c r="E549" s="40" t="s">
        <v>35</v>
      </c>
      <c r="F549" s="40" t="s">
        <v>36</v>
      </c>
      <c r="G549" s="40" t="s">
        <v>37</v>
      </c>
      <c r="H549" s="40" t="s">
        <v>180</v>
      </c>
      <c r="I549" s="40" t="s">
        <v>33</v>
      </c>
      <c r="J549" s="40" t="s">
        <v>34</v>
      </c>
      <c r="K549" s="40" t="s">
        <v>35</v>
      </c>
      <c r="L549" s="40" t="s">
        <v>36</v>
      </c>
      <c r="M549" s="40" t="s">
        <v>37</v>
      </c>
    </row>
    <row r="550" spans="1:13" ht="12" customHeight="1" x14ac:dyDescent="0.15">
      <c r="A550" s="48" t="s">
        <v>95</v>
      </c>
      <c r="B550" s="66"/>
      <c r="C550" s="66"/>
      <c r="D550" s="66"/>
      <c r="E550" s="66"/>
      <c r="F550" s="66"/>
      <c r="G550" s="67"/>
      <c r="H550" s="5"/>
      <c r="I550" s="5"/>
      <c r="J550" s="5"/>
      <c r="K550" s="38"/>
      <c r="L550" s="5"/>
      <c r="M550" s="13"/>
    </row>
    <row r="551" spans="1:13" ht="12" customHeight="1" x14ac:dyDescent="0.15">
      <c r="A551" s="47" t="s">
        <v>181</v>
      </c>
      <c r="B551" s="33">
        <v>60.22</v>
      </c>
      <c r="C551" s="33">
        <v>60.33</v>
      </c>
      <c r="D551" s="33">
        <v>50.46</v>
      </c>
      <c r="E551" s="33">
        <v>52.93</v>
      </c>
      <c r="F551" s="33">
        <v>55.07</v>
      </c>
      <c r="G551" s="73">
        <v>46.57</v>
      </c>
      <c r="H551" s="69">
        <f t="shared" ref="H551:H562" si="159">B551/SUM(B$551:B$562)*100</f>
        <v>15.332518586414096</v>
      </c>
      <c r="I551" s="69">
        <f t="shared" ref="I551:I562" si="160">C551/SUM(C$551:C$562)*100</f>
        <v>14.990309595984696</v>
      </c>
      <c r="J551" s="69">
        <f t="shared" ref="J551:J562" si="161">D551/SUM(D$551:D$562)*100</f>
        <v>11.510561613212282</v>
      </c>
      <c r="K551" s="69">
        <f t="shared" ref="K551:K562" si="162">E551/SUM(E$333:E$343,E$616:E$625)*100</f>
        <v>59.612568982993565</v>
      </c>
      <c r="L551" s="69">
        <f t="shared" ref="L551:M562" si="163">F551/SUM(F$551:F$562)*100</f>
        <v>12.324873550870596</v>
      </c>
      <c r="M551" s="69">
        <f t="shared" si="163"/>
        <v>9.4449064027420029</v>
      </c>
    </row>
    <row r="552" spans="1:13" ht="12" customHeight="1" x14ac:dyDescent="0.15">
      <c r="A552" s="47" t="s">
        <v>182</v>
      </c>
      <c r="B552" s="33">
        <v>33.029999999999994</v>
      </c>
      <c r="C552" s="33">
        <v>28.39</v>
      </c>
      <c r="D552" s="33">
        <v>72.819999999999993</v>
      </c>
      <c r="E552" s="33">
        <v>86.539999999999992</v>
      </c>
      <c r="F552" s="33">
        <v>88.679999999999993</v>
      </c>
      <c r="G552" s="73">
        <v>91.490000000000009</v>
      </c>
      <c r="H552" s="14">
        <f t="shared" si="159"/>
        <v>8.4097158570119142</v>
      </c>
      <c r="I552" s="14">
        <f t="shared" si="160"/>
        <v>7.0541171793470179</v>
      </c>
      <c r="J552" s="14">
        <f t="shared" si="161"/>
        <v>16.611159268214788</v>
      </c>
      <c r="K552" s="14">
        <f t="shared" si="162"/>
        <v>97.465930848068453</v>
      </c>
      <c r="L552" s="14">
        <f t="shared" si="163"/>
        <v>19.846918222102857</v>
      </c>
      <c r="M552" s="14">
        <f t="shared" si="163"/>
        <v>18.555174721641958</v>
      </c>
    </row>
    <row r="553" spans="1:13" ht="12" customHeight="1" x14ac:dyDescent="0.15">
      <c r="A553" s="47" t="s">
        <v>183</v>
      </c>
      <c r="B553" s="33">
        <v>14.309999999999999</v>
      </c>
      <c r="C553" s="33">
        <v>0.44</v>
      </c>
      <c r="D553" s="33">
        <v>1</v>
      </c>
      <c r="E553" s="33">
        <v>3.22</v>
      </c>
      <c r="F553" s="33">
        <v>6.07</v>
      </c>
      <c r="G553" s="73">
        <v>10</v>
      </c>
      <c r="H553" s="14">
        <f t="shared" si="159"/>
        <v>3.6434463794683776</v>
      </c>
      <c r="I553" s="14">
        <f t="shared" si="160"/>
        <v>0.1093276350444765</v>
      </c>
      <c r="J553" s="14">
        <f t="shared" si="161"/>
        <v>0.22811259637757195</v>
      </c>
      <c r="K553" s="14">
        <f t="shared" si="162"/>
        <v>3.6265345196531138</v>
      </c>
      <c r="L553" s="14">
        <f t="shared" si="163"/>
        <v>1.3584888769526879</v>
      </c>
      <c r="M553" s="14">
        <f t="shared" si="163"/>
        <v>2.0281095990427325</v>
      </c>
    </row>
    <row r="554" spans="1:13" ht="12" customHeight="1" x14ac:dyDescent="0.15">
      <c r="A554" s="47" t="s">
        <v>184</v>
      </c>
      <c r="B554" s="33">
        <v>15.3</v>
      </c>
      <c r="C554" s="33">
        <v>27.45</v>
      </c>
      <c r="D554" s="33">
        <v>14.54</v>
      </c>
      <c r="E554" s="33">
        <v>23.92</v>
      </c>
      <c r="F554" s="33">
        <v>14.15</v>
      </c>
      <c r="G554" s="73">
        <v>18.07</v>
      </c>
      <c r="H554" s="14">
        <f t="shared" si="159"/>
        <v>3.8955087076077</v>
      </c>
      <c r="I554" s="14">
        <f t="shared" si="160"/>
        <v>6.820553595388362</v>
      </c>
      <c r="J554" s="14">
        <f t="shared" si="161"/>
        <v>3.3167571513298966</v>
      </c>
      <c r="K554" s="14">
        <f t="shared" si="162"/>
        <v>26.93997071742313</v>
      </c>
      <c r="L554" s="14">
        <f t="shared" si="163"/>
        <v>3.166823329304866</v>
      </c>
      <c r="M554" s="14">
        <f t="shared" si="163"/>
        <v>3.6647940454702175</v>
      </c>
    </row>
    <row r="555" spans="1:13" ht="12" customHeight="1" x14ac:dyDescent="0.15">
      <c r="A555" s="47" t="s">
        <v>195</v>
      </c>
      <c r="B555" s="33">
        <v>2.5</v>
      </c>
      <c r="C555" s="33"/>
      <c r="D555" s="33">
        <v>9.5</v>
      </c>
      <c r="E555" s="33"/>
      <c r="F555" s="33"/>
      <c r="G555" s="73"/>
      <c r="H555" s="14">
        <f t="shared" si="159"/>
        <v>0.63652103065485288</v>
      </c>
      <c r="I555" s="14">
        <f t="shared" si="160"/>
        <v>0</v>
      </c>
      <c r="J555" s="14">
        <f t="shared" si="161"/>
        <v>2.1670696655869337</v>
      </c>
      <c r="K555" s="14">
        <f t="shared" si="162"/>
        <v>0</v>
      </c>
      <c r="L555" s="14">
        <f t="shared" si="163"/>
        <v>0</v>
      </c>
      <c r="M555" s="14">
        <f t="shared" si="163"/>
        <v>0</v>
      </c>
    </row>
    <row r="556" spans="1:13" ht="12" customHeight="1" x14ac:dyDescent="0.15">
      <c r="A556" s="47" t="s">
        <v>185</v>
      </c>
      <c r="B556" s="33">
        <v>15.86</v>
      </c>
      <c r="C556" s="33">
        <v>14.1</v>
      </c>
      <c r="D556" s="33">
        <v>15.4</v>
      </c>
      <c r="E556" s="33">
        <v>15.15</v>
      </c>
      <c r="F556" s="33">
        <v>13.41</v>
      </c>
      <c r="G556" s="73">
        <v>6</v>
      </c>
      <c r="H556" s="14">
        <f t="shared" si="159"/>
        <v>4.038089418474387</v>
      </c>
      <c r="I556" s="14">
        <f t="shared" si="160"/>
        <v>3.5034537593798145</v>
      </c>
      <c r="J556" s="14">
        <f t="shared" si="161"/>
        <v>3.5129339842146083</v>
      </c>
      <c r="K556" s="14">
        <f t="shared" si="162"/>
        <v>17.062732289672255</v>
      </c>
      <c r="L556" s="14">
        <f t="shared" si="163"/>
        <v>3.0012085403518194</v>
      </c>
      <c r="M556" s="14">
        <f t="shared" si="163"/>
        <v>1.2168657594256393</v>
      </c>
    </row>
    <row r="557" spans="1:13" ht="12" customHeight="1" x14ac:dyDescent="0.15">
      <c r="A557" s="47" t="s">
        <v>186</v>
      </c>
      <c r="B557" s="33">
        <v>2</v>
      </c>
      <c r="C557" s="33">
        <v>10.25</v>
      </c>
      <c r="D557" s="33">
        <v>17.22</v>
      </c>
      <c r="E557" s="33">
        <v>60.3</v>
      </c>
      <c r="F557" s="33">
        <v>59.75</v>
      </c>
      <c r="G557" s="73">
        <v>55.5</v>
      </c>
      <c r="H557" s="14">
        <f t="shared" si="159"/>
        <v>0.50921682452388228</v>
      </c>
      <c r="I557" s="14">
        <f t="shared" si="160"/>
        <v>2.5468369527406458</v>
      </c>
      <c r="J557" s="14">
        <f t="shared" si="161"/>
        <v>3.9280989096217889</v>
      </c>
      <c r="K557" s="14">
        <f t="shared" si="162"/>
        <v>67.913053271764824</v>
      </c>
      <c r="L557" s="14">
        <f t="shared" si="163"/>
        <v>13.372275189114186</v>
      </c>
      <c r="M557" s="14">
        <f t="shared" si="163"/>
        <v>11.256008274687163</v>
      </c>
    </row>
    <row r="558" spans="1:13" ht="12" customHeight="1" x14ac:dyDescent="0.15">
      <c r="A558" s="47" t="s">
        <v>187</v>
      </c>
      <c r="B558" s="33"/>
      <c r="C558" s="33"/>
      <c r="D558" s="33"/>
      <c r="E558" s="33">
        <v>2</v>
      </c>
      <c r="F558" s="33"/>
      <c r="G558" s="73"/>
      <c r="H558" s="14">
        <f t="shared" si="159"/>
        <v>0</v>
      </c>
      <c r="I558" s="14">
        <f t="shared" si="160"/>
        <v>0</v>
      </c>
      <c r="J558" s="14">
        <f t="shared" si="161"/>
        <v>0</v>
      </c>
      <c r="K558" s="14">
        <f t="shared" si="162"/>
        <v>2.2525059128280205</v>
      </c>
      <c r="L558" s="14">
        <f t="shared" si="163"/>
        <v>0</v>
      </c>
      <c r="M558" s="14">
        <f t="shared" si="163"/>
        <v>0</v>
      </c>
    </row>
    <row r="559" spans="1:13" ht="12" customHeight="1" x14ac:dyDescent="0.15">
      <c r="A559" s="47" t="s">
        <v>188</v>
      </c>
      <c r="B559" s="33">
        <v>112.38999999999999</v>
      </c>
      <c r="C559" s="33">
        <v>66.23</v>
      </c>
      <c r="D559" s="33">
        <v>35.900000000000006</v>
      </c>
      <c r="E559" s="33">
        <v>16.43</v>
      </c>
      <c r="F559" s="33">
        <v>4</v>
      </c>
      <c r="G559" s="73">
        <v>5.5</v>
      </c>
      <c r="H559" s="14">
        <f t="shared" si="159"/>
        <v>28.615439454119564</v>
      </c>
      <c r="I559" s="14">
        <f t="shared" si="160"/>
        <v>16.456293793171998</v>
      </c>
      <c r="J559" s="14">
        <f t="shared" si="161"/>
        <v>8.1892422099548341</v>
      </c>
      <c r="K559" s="14">
        <f t="shared" si="162"/>
        <v>18.50433607388219</v>
      </c>
      <c r="L559" s="14">
        <f t="shared" si="163"/>
        <v>0.89521507542187007</v>
      </c>
      <c r="M559" s="14">
        <f t="shared" si="163"/>
        <v>1.1154602794735027</v>
      </c>
    </row>
    <row r="560" spans="1:13" ht="12" customHeight="1" x14ac:dyDescent="0.15">
      <c r="A560" s="47" t="s">
        <v>189</v>
      </c>
      <c r="B560" s="33">
        <v>20.52</v>
      </c>
      <c r="C560" s="33">
        <v>35.020000000000003</v>
      </c>
      <c r="D560" s="33">
        <v>58.97</v>
      </c>
      <c r="E560" s="33">
        <v>57.12</v>
      </c>
      <c r="F560" s="33">
        <v>48.76</v>
      </c>
      <c r="G560" s="73">
        <v>73</v>
      </c>
      <c r="H560" s="14">
        <f t="shared" si="159"/>
        <v>5.2245646196150322</v>
      </c>
      <c r="I560" s="14">
        <f t="shared" si="160"/>
        <v>8.7014858619490152</v>
      </c>
      <c r="J560" s="14">
        <f t="shared" si="161"/>
        <v>13.45179980838542</v>
      </c>
      <c r="K560" s="14">
        <f t="shared" si="162"/>
        <v>64.331568870368272</v>
      </c>
      <c r="L560" s="14">
        <f t="shared" si="163"/>
        <v>10.912671769392595</v>
      </c>
      <c r="M560" s="14">
        <f t="shared" si="163"/>
        <v>14.805200073011946</v>
      </c>
    </row>
    <row r="561" spans="1:13" ht="12" customHeight="1" x14ac:dyDescent="0.15">
      <c r="A561" s="47" t="s">
        <v>190</v>
      </c>
      <c r="B561" s="33">
        <v>111.35000000000002</v>
      </c>
      <c r="C561" s="33">
        <v>154.96999999999997</v>
      </c>
      <c r="D561" s="33">
        <v>162.07</v>
      </c>
      <c r="E561" s="33">
        <v>152.88999999999999</v>
      </c>
      <c r="F561" s="33">
        <v>156.93</v>
      </c>
      <c r="G561" s="73">
        <v>186.94</v>
      </c>
      <c r="H561" s="14">
        <f t="shared" si="159"/>
        <v>28.350646705367151</v>
      </c>
      <c r="I561" s="14">
        <f t="shared" si="160"/>
        <v>38.50569000646027</v>
      </c>
      <c r="J561" s="14">
        <f t="shared" si="161"/>
        <v>36.970208494913088</v>
      </c>
      <c r="K561" s="14">
        <f t="shared" si="162"/>
        <v>172.19281450613801</v>
      </c>
      <c r="L561" s="14">
        <f t="shared" si="163"/>
        <v>35.121525446488519</v>
      </c>
      <c r="M561" s="14">
        <f t="shared" si="163"/>
        <v>37.913480844504839</v>
      </c>
    </row>
    <row r="562" spans="1:13" ht="12" customHeight="1" x14ac:dyDescent="0.15">
      <c r="A562" s="47" t="s">
        <v>191</v>
      </c>
      <c r="B562" s="33">
        <v>5.28</v>
      </c>
      <c r="C562" s="33">
        <v>5.28</v>
      </c>
      <c r="D562" s="33">
        <v>0.5</v>
      </c>
      <c r="E562" s="33"/>
      <c r="F562" s="33"/>
      <c r="G562" s="73"/>
      <c r="H562" s="57">
        <f t="shared" si="159"/>
        <v>1.3443324167430493</v>
      </c>
      <c r="I562" s="57">
        <f t="shared" si="160"/>
        <v>1.3119316205337179</v>
      </c>
      <c r="J562" s="57">
        <f t="shared" si="161"/>
        <v>0.11405629818878597</v>
      </c>
      <c r="K562" s="57">
        <f t="shared" si="162"/>
        <v>0</v>
      </c>
      <c r="L562" s="57">
        <f t="shared" si="163"/>
        <v>0</v>
      </c>
      <c r="M562" s="57">
        <f t="shared" si="163"/>
        <v>0</v>
      </c>
    </row>
    <row r="563" spans="1:13" ht="12" customHeight="1" x14ac:dyDescent="0.15">
      <c r="A563" s="48" t="s">
        <v>96</v>
      </c>
      <c r="B563" s="66"/>
      <c r="C563" s="66"/>
      <c r="D563" s="66"/>
      <c r="E563" s="66"/>
      <c r="F563" s="66"/>
      <c r="G563" s="67"/>
      <c r="H563" s="5"/>
      <c r="I563" s="5"/>
      <c r="J563" s="5"/>
      <c r="K563" s="38"/>
      <c r="L563" s="5"/>
      <c r="M563" s="13"/>
    </row>
    <row r="564" spans="1:13" ht="12" customHeight="1" x14ac:dyDescent="0.15">
      <c r="A564" s="47" t="s">
        <v>181</v>
      </c>
      <c r="B564" s="33"/>
      <c r="C564" s="33">
        <v>2.25</v>
      </c>
      <c r="D564" s="33">
        <v>2.25</v>
      </c>
      <c r="E564" s="33">
        <v>2.25</v>
      </c>
      <c r="F564" s="33">
        <v>2.25</v>
      </c>
      <c r="G564" s="73">
        <v>2.25</v>
      </c>
      <c r="H564" s="69"/>
      <c r="I564" s="69">
        <f t="shared" ref="I564:J570" si="164">C564/SUM(C$564:C$570)*100</f>
        <v>4.5500505561172897</v>
      </c>
      <c r="J564" s="69">
        <f t="shared" si="164"/>
        <v>6.064690026954179</v>
      </c>
      <c r="K564" s="69">
        <f>E564/SUM(E$333:E$343,E$616:E$625)*100</f>
        <v>2.534069151931523</v>
      </c>
      <c r="L564" s="69">
        <f t="shared" ref="L564:L570" si="165">F564/SUM(F$564:F$570)*100</f>
        <v>4.5824847250509162</v>
      </c>
      <c r="M564" s="69">
        <f>IFERROR(G564/SUM(G$564:G$570)*100,"")</f>
        <v>5.1963048498845259</v>
      </c>
    </row>
    <row r="565" spans="1:13" ht="12" customHeight="1" x14ac:dyDescent="0.15">
      <c r="A565" s="47" t="s">
        <v>182</v>
      </c>
      <c r="B565" s="33"/>
      <c r="C565" s="33">
        <v>4.5</v>
      </c>
      <c r="D565" s="33">
        <v>5.87</v>
      </c>
      <c r="E565" s="33">
        <v>11.67</v>
      </c>
      <c r="F565" s="33">
        <v>6.01</v>
      </c>
      <c r="G565" s="73">
        <v>9.5200000000000014</v>
      </c>
      <c r="H565" s="14"/>
      <c r="I565" s="14">
        <f t="shared" si="164"/>
        <v>9.1001011122345794</v>
      </c>
      <c r="J565" s="14">
        <f t="shared" si="164"/>
        <v>15.822102425876015</v>
      </c>
      <c r="K565" s="14">
        <f>E565/SUM(E$333:E$343,E$616:E$625)*100</f>
        <v>13.1433720013515</v>
      </c>
      <c r="L565" s="14">
        <f t="shared" si="165"/>
        <v>12.240325865580447</v>
      </c>
      <c r="M565" s="69">
        <f t="shared" ref="M565:M570" si="166">IFERROR(G565/SUM(G$564:G$570)*100,"")</f>
        <v>21.986143187066975</v>
      </c>
    </row>
    <row r="566" spans="1:13" ht="12" customHeight="1" x14ac:dyDescent="0.15">
      <c r="A566" s="47" t="s">
        <v>183</v>
      </c>
      <c r="B566" s="33"/>
      <c r="C566" s="33">
        <v>2.4900000000000002</v>
      </c>
      <c r="D566" s="33"/>
      <c r="E566" s="33"/>
      <c r="F566" s="33"/>
      <c r="G566" s="73"/>
      <c r="H566" s="14"/>
      <c r="I566" s="14">
        <f t="shared" si="164"/>
        <v>5.0353892821031341</v>
      </c>
      <c r="J566" s="14">
        <f t="shared" si="164"/>
        <v>0</v>
      </c>
      <c r="K566" s="14">
        <f>E566/SUM(E$333:E$343,E$616:E$625)*100</f>
        <v>0</v>
      </c>
      <c r="L566" s="14">
        <f t="shared" si="165"/>
        <v>0</v>
      </c>
      <c r="M566" s="69">
        <f t="shared" si="166"/>
        <v>0</v>
      </c>
    </row>
    <row r="567" spans="1:13" ht="12" customHeight="1" x14ac:dyDescent="0.15">
      <c r="A567" s="47" t="s">
        <v>195</v>
      </c>
      <c r="B567" s="33"/>
      <c r="C567" s="33">
        <v>9.35</v>
      </c>
      <c r="D567" s="33"/>
      <c r="E567" s="33">
        <v>10.48</v>
      </c>
      <c r="F567" s="33">
        <v>11.98</v>
      </c>
      <c r="G567" s="73"/>
      <c r="H567" s="14"/>
      <c r="I567" s="14">
        <f t="shared" si="164"/>
        <v>18.907987866531847</v>
      </c>
      <c r="J567" s="14">
        <f t="shared" si="164"/>
        <v>0</v>
      </c>
      <c r="K567" s="14">
        <f>E567/SUM(E$333:E$343,E$616:E$625)*100</f>
        <v>11.803130983218828</v>
      </c>
      <c r="L567" s="14">
        <f t="shared" si="165"/>
        <v>24.39918533604888</v>
      </c>
      <c r="M567" s="69">
        <f t="shared" si="166"/>
        <v>0</v>
      </c>
    </row>
    <row r="568" spans="1:13" ht="12" customHeight="1" x14ac:dyDescent="0.15">
      <c r="A568" s="47" t="s">
        <v>188</v>
      </c>
      <c r="B568" s="33"/>
      <c r="C568" s="33">
        <v>3.5</v>
      </c>
      <c r="D568" s="33">
        <v>3.5</v>
      </c>
      <c r="E568" s="33">
        <v>3.5</v>
      </c>
      <c r="F568" s="33">
        <v>3.5</v>
      </c>
      <c r="G568" s="73">
        <v>3.5</v>
      </c>
      <c r="H568" s="14"/>
      <c r="I568" s="14">
        <f t="shared" si="164"/>
        <v>7.0778564206268948</v>
      </c>
      <c r="J568" s="14">
        <f t="shared" si="164"/>
        <v>9.4339622641509457</v>
      </c>
      <c r="K568" s="14">
        <f>E568/SUM(E$333:E$343,E$616:E$625)*100</f>
        <v>3.9418853474490358</v>
      </c>
      <c r="L568" s="14">
        <f t="shared" si="165"/>
        <v>7.1283095723014247</v>
      </c>
      <c r="M568" s="69">
        <f t="shared" si="166"/>
        <v>8.0831408775981526</v>
      </c>
    </row>
    <row r="569" spans="1:13" ht="12" customHeight="1" x14ac:dyDescent="0.15">
      <c r="A569" s="47" t="s">
        <v>193</v>
      </c>
      <c r="B569" s="33"/>
      <c r="C569" s="33"/>
      <c r="D569" s="33"/>
      <c r="E569" s="33"/>
      <c r="F569" s="33"/>
      <c r="G569" s="73">
        <v>1.65</v>
      </c>
      <c r="H569" s="14"/>
      <c r="I569" s="14"/>
      <c r="J569" s="14"/>
      <c r="K569" s="14"/>
      <c r="L569" s="14"/>
      <c r="M569" s="69">
        <f t="shared" si="166"/>
        <v>3.8106235565819859</v>
      </c>
    </row>
    <row r="570" spans="1:13" ht="12" customHeight="1" x14ac:dyDescent="0.15">
      <c r="A570" s="47" t="s">
        <v>190</v>
      </c>
      <c r="B570" s="33"/>
      <c r="C570" s="33">
        <v>27.360000000000003</v>
      </c>
      <c r="D570" s="33">
        <v>25.479999999999997</v>
      </c>
      <c r="E570" s="33">
        <v>24.21</v>
      </c>
      <c r="F570" s="33">
        <v>25.36</v>
      </c>
      <c r="G570" s="73">
        <v>26.380000000000003</v>
      </c>
      <c r="H570" s="57"/>
      <c r="I570" s="57">
        <f t="shared" si="164"/>
        <v>55.328614762386252</v>
      </c>
      <c r="J570" s="57">
        <f t="shared" si="164"/>
        <v>68.679245283018872</v>
      </c>
      <c r="K570" s="57">
        <f>E570/SUM(E$333:E$343,E$616:E$625)*100</f>
        <v>27.266584074783189</v>
      </c>
      <c r="L570" s="57">
        <f t="shared" si="165"/>
        <v>51.649694501018331</v>
      </c>
      <c r="M570" s="69">
        <f t="shared" si="166"/>
        <v>60.92378752886836</v>
      </c>
    </row>
    <row r="571" spans="1:13" ht="12" customHeight="1" x14ac:dyDescent="0.15">
      <c r="A571" s="48" t="s">
        <v>97</v>
      </c>
      <c r="B571" s="66"/>
      <c r="C571" s="66"/>
      <c r="D571" s="66"/>
      <c r="E571" s="66"/>
      <c r="F571" s="66"/>
      <c r="G571" s="67"/>
      <c r="H571" s="5"/>
      <c r="I571" s="5"/>
      <c r="J571" s="5"/>
      <c r="K571" s="38"/>
      <c r="L571" s="5"/>
      <c r="M571" s="13"/>
    </row>
    <row r="572" spans="1:13" ht="12" customHeight="1" x14ac:dyDescent="0.15">
      <c r="A572" s="47" t="s">
        <v>192</v>
      </c>
      <c r="B572" s="33"/>
      <c r="C572" s="33">
        <v>0.3</v>
      </c>
      <c r="D572" s="33">
        <v>0.5</v>
      </c>
      <c r="E572" s="33"/>
      <c r="F572" s="33"/>
      <c r="G572" s="73"/>
      <c r="H572" s="69">
        <f t="shared" ref="H572:J577" si="167">B572/SUM(B$572:B$577)*100</f>
        <v>0</v>
      </c>
      <c r="I572" s="69">
        <f t="shared" si="167"/>
        <v>1.2992637505413598</v>
      </c>
      <c r="J572" s="69">
        <f t="shared" si="167"/>
        <v>2.2202486678507989</v>
      </c>
      <c r="K572" s="69">
        <f t="shared" ref="K572:K577" si="168">E572/SUM(E$333:E$343,E$616:E$625)*100</f>
        <v>0</v>
      </c>
      <c r="L572" s="69">
        <f t="shared" ref="L572:M577" si="169">F572/SUM(F$572:F$577)*100</f>
        <v>0</v>
      </c>
      <c r="M572" s="69">
        <f t="shared" si="169"/>
        <v>0</v>
      </c>
    </row>
    <row r="573" spans="1:13" ht="12" customHeight="1" x14ac:dyDescent="0.15">
      <c r="A573" s="47" t="s">
        <v>182</v>
      </c>
      <c r="B573" s="33">
        <v>6.8999999999999995</v>
      </c>
      <c r="C573" s="33">
        <v>6.78</v>
      </c>
      <c r="D573" s="33">
        <v>7.75</v>
      </c>
      <c r="E573" s="33">
        <v>7.5299999999999994</v>
      </c>
      <c r="F573" s="33">
        <v>5.85</v>
      </c>
      <c r="G573" s="73">
        <v>8.7199999999999989</v>
      </c>
      <c r="H573" s="14">
        <f t="shared" si="167"/>
        <v>21.555763823805059</v>
      </c>
      <c r="I573" s="14">
        <f t="shared" si="167"/>
        <v>29.363360762234734</v>
      </c>
      <c r="J573" s="14">
        <f t="shared" si="167"/>
        <v>34.413854351687384</v>
      </c>
      <c r="K573" s="14">
        <f t="shared" si="168"/>
        <v>8.4806847617974963</v>
      </c>
      <c r="L573" s="14">
        <f t="shared" si="169"/>
        <v>23.316062176165804</v>
      </c>
      <c r="M573" s="14">
        <f t="shared" si="169"/>
        <v>32.745024408561775</v>
      </c>
    </row>
    <row r="574" spans="1:13" ht="12" customHeight="1" x14ac:dyDescent="0.15">
      <c r="A574" s="47" t="s">
        <v>183</v>
      </c>
      <c r="B574" s="33">
        <v>1.88</v>
      </c>
      <c r="C574" s="33"/>
      <c r="D574" s="33"/>
      <c r="E574" s="33"/>
      <c r="F574" s="33"/>
      <c r="G574" s="73"/>
      <c r="H574" s="14">
        <f t="shared" si="167"/>
        <v>5.873164636051234</v>
      </c>
      <c r="I574" s="14">
        <f t="shared" si="167"/>
        <v>0</v>
      </c>
      <c r="J574" s="14">
        <f t="shared" si="167"/>
        <v>0</v>
      </c>
      <c r="K574" s="14">
        <f t="shared" si="168"/>
        <v>0</v>
      </c>
      <c r="L574" s="14">
        <f t="shared" si="169"/>
        <v>0</v>
      </c>
      <c r="M574" s="14">
        <f t="shared" si="169"/>
        <v>0</v>
      </c>
    </row>
    <row r="575" spans="1:13" ht="12" customHeight="1" x14ac:dyDescent="0.15">
      <c r="A575" s="47" t="s">
        <v>187</v>
      </c>
      <c r="B575" s="33">
        <v>2.81</v>
      </c>
      <c r="C575" s="33">
        <v>2.93</v>
      </c>
      <c r="D575" s="33">
        <v>2.93</v>
      </c>
      <c r="E575" s="33">
        <v>2.2400000000000002</v>
      </c>
      <c r="F575" s="33">
        <v>2.65</v>
      </c>
      <c r="G575" s="73">
        <v>3.1</v>
      </c>
      <c r="H575" s="14">
        <f t="shared" si="167"/>
        <v>8.7785067166510462</v>
      </c>
      <c r="I575" s="14">
        <f t="shared" si="167"/>
        <v>12.689475963620616</v>
      </c>
      <c r="J575" s="14">
        <f t="shared" si="167"/>
        <v>13.010657193605683</v>
      </c>
      <c r="K575" s="14">
        <f t="shared" si="168"/>
        <v>2.5228066223673835</v>
      </c>
      <c r="L575" s="14">
        <f t="shared" si="169"/>
        <v>10.561976883220407</v>
      </c>
      <c r="M575" s="14">
        <f t="shared" si="169"/>
        <v>11.641006383777697</v>
      </c>
    </row>
    <row r="576" spans="1:13" ht="12" customHeight="1" x14ac:dyDescent="0.15">
      <c r="A576" s="47" t="s">
        <v>188</v>
      </c>
      <c r="B576" s="33">
        <v>2.9699999999999998</v>
      </c>
      <c r="C576" s="33">
        <v>2.48</v>
      </c>
      <c r="D576" s="33">
        <v>2.48</v>
      </c>
      <c r="E576" s="33">
        <v>3.59</v>
      </c>
      <c r="F576" s="33">
        <v>2.74</v>
      </c>
      <c r="G576" s="73">
        <v>2.73</v>
      </c>
      <c r="H576" s="14">
        <f t="shared" si="167"/>
        <v>9.2783505154639183</v>
      </c>
      <c r="I576" s="14">
        <f t="shared" si="167"/>
        <v>10.740580337808575</v>
      </c>
      <c r="J576" s="14">
        <f t="shared" si="167"/>
        <v>11.012433392539963</v>
      </c>
      <c r="K576" s="14">
        <f t="shared" si="168"/>
        <v>4.043248113526297</v>
      </c>
      <c r="L576" s="14">
        <f t="shared" si="169"/>
        <v>10.920685532084496</v>
      </c>
      <c r="M576" s="14">
        <f t="shared" si="169"/>
        <v>10.251595944423585</v>
      </c>
    </row>
    <row r="577" spans="1:13" ht="12" customHeight="1" x14ac:dyDescent="0.15">
      <c r="A577" s="47" t="s">
        <v>190</v>
      </c>
      <c r="B577" s="33">
        <v>17.45</v>
      </c>
      <c r="C577" s="33">
        <v>10.6</v>
      </c>
      <c r="D577" s="33">
        <v>8.8600000000000012</v>
      </c>
      <c r="E577" s="33">
        <v>10.719999999999999</v>
      </c>
      <c r="F577" s="33">
        <v>13.85</v>
      </c>
      <c r="G577" s="73">
        <v>12.079999999999998</v>
      </c>
      <c r="H577" s="57">
        <f t="shared" si="167"/>
        <v>54.514214308028741</v>
      </c>
      <c r="I577" s="57">
        <f t="shared" si="167"/>
        <v>45.907319185794712</v>
      </c>
      <c r="J577" s="57">
        <f t="shared" si="167"/>
        <v>39.342806394316163</v>
      </c>
      <c r="K577" s="57">
        <f t="shared" si="168"/>
        <v>12.07343169275819</v>
      </c>
      <c r="L577" s="57">
        <f t="shared" si="169"/>
        <v>55.201275408529291</v>
      </c>
      <c r="M577" s="57">
        <f t="shared" si="169"/>
        <v>45.362373263236954</v>
      </c>
    </row>
    <row r="578" spans="1:13" ht="12" customHeight="1" x14ac:dyDescent="0.15">
      <c r="A578" s="48" t="s">
        <v>175</v>
      </c>
      <c r="B578" s="66"/>
      <c r="C578" s="66"/>
      <c r="D578" s="66"/>
      <c r="E578" s="66"/>
      <c r="F578" s="66"/>
      <c r="G578" s="67"/>
      <c r="H578" s="5"/>
      <c r="I578" s="5"/>
      <c r="J578" s="5"/>
      <c r="K578" s="38"/>
      <c r="L578" s="5"/>
      <c r="M578" s="13"/>
    </row>
    <row r="579" spans="1:13" ht="12" customHeight="1" x14ac:dyDescent="0.15">
      <c r="A579" s="47" t="s">
        <v>181</v>
      </c>
      <c r="B579" s="33">
        <v>4.6999999999999993</v>
      </c>
      <c r="C579" s="33">
        <v>4.68</v>
      </c>
      <c r="D579" s="33">
        <v>3.9299999999999997</v>
      </c>
      <c r="E579" s="32"/>
      <c r="F579" s="32"/>
      <c r="G579" s="73">
        <v>1.35</v>
      </c>
      <c r="H579" s="69">
        <f t="shared" ref="H579:J584" si="170">B579/SUM(B$579:B$584)*100</f>
        <v>14.24242424242424</v>
      </c>
      <c r="I579" s="69">
        <f t="shared" si="170"/>
        <v>17.294900221729488</v>
      </c>
      <c r="J579" s="69">
        <f t="shared" si="170"/>
        <v>14.1723764875586</v>
      </c>
      <c r="K579" s="69">
        <f t="shared" ref="K579:K584" si="171">E579/SUM(E$333:E$343,E$616:E$625)*100</f>
        <v>0</v>
      </c>
      <c r="L579" s="69"/>
      <c r="M579" s="69">
        <f>IFERROR(G579/SUM($G$579:$G$584)*100,"")</f>
        <v>7.1961620469083165</v>
      </c>
    </row>
    <row r="580" spans="1:13" ht="12" customHeight="1" x14ac:dyDescent="0.15">
      <c r="A580" s="47" t="s">
        <v>182</v>
      </c>
      <c r="B580" s="33">
        <v>4.5999999999999996</v>
      </c>
      <c r="C580" s="33">
        <v>7.05</v>
      </c>
      <c r="D580" s="33">
        <v>8.11</v>
      </c>
      <c r="E580" s="32"/>
      <c r="F580" s="32"/>
      <c r="G580" s="73">
        <v>8.2899999999999991</v>
      </c>
      <c r="H580" s="14">
        <f t="shared" si="170"/>
        <v>13.939393939393938</v>
      </c>
      <c r="I580" s="14">
        <f t="shared" si="170"/>
        <v>26.053215077605323</v>
      </c>
      <c r="J580" s="14">
        <f t="shared" si="170"/>
        <v>29.246303642264692</v>
      </c>
      <c r="K580" s="14">
        <f t="shared" si="171"/>
        <v>0</v>
      </c>
      <c r="L580" s="14"/>
      <c r="M580" s="69">
        <f t="shared" ref="M580:M584" si="172">IFERROR(G580/SUM($G$579:$G$584)*100,"")</f>
        <v>44.189765458422173</v>
      </c>
    </row>
    <row r="581" spans="1:13" ht="12" customHeight="1" x14ac:dyDescent="0.15">
      <c r="A581" s="47" t="s">
        <v>183</v>
      </c>
      <c r="B581" s="33"/>
      <c r="C581" s="33"/>
      <c r="D581" s="33">
        <v>1</v>
      </c>
      <c r="E581" s="32"/>
      <c r="F581" s="32"/>
      <c r="G581" s="73">
        <v>1</v>
      </c>
      <c r="H581" s="14">
        <f t="shared" si="170"/>
        <v>0</v>
      </c>
      <c r="I581" s="14">
        <f t="shared" si="170"/>
        <v>0</v>
      </c>
      <c r="J581" s="14">
        <f t="shared" si="170"/>
        <v>3.6062026685899742</v>
      </c>
      <c r="K581" s="14">
        <f t="shared" si="171"/>
        <v>0</v>
      </c>
      <c r="L581" s="14"/>
      <c r="M581" s="69">
        <f t="shared" si="172"/>
        <v>5.3304904051172715</v>
      </c>
    </row>
    <row r="582" spans="1:13" ht="12" customHeight="1" x14ac:dyDescent="0.15">
      <c r="A582" s="47" t="s">
        <v>186</v>
      </c>
      <c r="B582" s="33">
        <v>0.75</v>
      </c>
      <c r="C582" s="33">
        <v>0.75</v>
      </c>
      <c r="D582" s="33">
        <v>0.75</v>
      </c>
      <c r="E582" s="32"/>
      <c r="F582" s="32"/>
      <c r="G582" s="73">
        <v>2.19</v>
      </c>
      <c r="H582" s="14">
        <f t="shared" si="170"/>
        <v>2.2727272727272729</v>
      </c>
      <c r="I582" s="14">
        <f t="shared" si="170"/>
        <v>2.7716186252771622</v>
      </c>
      <c r="J582" s="14">
        <f t="shared" si="170"/>
        <v>2.7046520014424811</v>
      </c>
      <c r="K582" s="14">
        <f t="shared" si="171"/>
        <v>0</v>
      </c>
      <c r="L582" s="14"/>
      <c r="M582" s="69">
        <f t="shared" si="172"/>
        <v>11.673773987206824</v>
      </c>
    </row>
    <row r="583" spans="1:13" ht="12" customHeight="1" x14ac:dyDescent="0.15">
      <c r="A583" s="47" t="s">
        <v>188</v>
      </c>
      <c r="B583" s="33">
        <v>8.879999999999999</v>
      </c>
      <c r="C583" s="33">
        <v>0.87</v>
      </c>
      <c r="D583" s="33">
        <v>0.38</v>
      </c>
      <c r="E583" s="32"/>
      <c r="F583" s="32"/>
      <c r="G583" s="73"/>
      <c r="H583" s="14">
        <f t="shared" si="170"/>
        <v>26.909090909090907</v>
      </c>
      <c r="I583" s="14">
        <f t="shared" si="170"/>
        <v>3.2150776053215075</v>
      </c>
      <c r="J583" s="14">
        <f t="shared" si="170"/>
        <v>1.3703570140641905</v>
      </c>
      <c r="K583" s="14">
        <f t="shared" si="171"/>
        <v>0</v>
      </c>
      <c r="L583" s="14"/>
      <c r="M583" s="69">
        <f t="shared" si="172"/>
        <v>0</v>
      </c>
    </row>
    <row r="584" spans="1:13" ht="12" customHeight="1" x14ac:dyDescent="0.15">
      <c r="A584" s="47" t="s">
        <v>190</v>
      </c>
      <c r="B584" s="33">
        <v>14.07</v>
      </c>
      <c r="C584" s="33">
        <v>13.709999999999999</v>
      </c>
      <c r="D584" s="33">
        <v>13.56</v>
      </c>
      <c r="E584" s="32"/>
      <c r="F584" s="32"/>
      <c r="G584" s="73">
        <v>5.93</v>
      </c>
      <c r="H584" s="14">
        <f t="shared" si="170"/>
        <v>42.63636363636364</v>
      </c>
      <c r="I584" s="14">
        <f t="shared" si="170"/>
        <v>50.665188470066511</v>
      </c>
      <c r="J584" s="14">
        <f t="shared" si="170"/>
        <v>48.900108186080061</v>
      </c>
      <c r="K584" s="14">
        <f t="shared" si="171"/>
        <v>0</v>
      </c>
      <c r="L584" s="14"/>
      <c r="M584" s="69">
        <f t="shared" si="172"/>
        <v>31.609808102345415</v>
      </c>
    </row>
    <row r="585" spans="1:13" s="6" customFormat="1" x14ac:dyDescent="0.15"/>
    <row r="586" spans="1:13" ht="12" customHeight="1" x14ac:dyDescent="0.15">
      <c r="A586" s="6"/>
      <c r="B586" s="168" t="s">
        <v>199</v>
      </c>
      <c r="C586" s="169"/>
      <c r="D586" s="169"/>
      <c r="E586" s="169"/>
      <c r="F586" s="169"/>
      <c r="G586" s="170"/>
      <c r="H586" s="168" t="s">
        <v>179</v>
      </c>
      <c r="I586" s="169"/>
      <c r="J586" s="169"/>
      <c r="K586" s="169"/>
      <c r="L586" s="169"/>
      <c r="M586" s="170"/>
    </row>
    <row r="587" spans="1:13" ht="12" customHeight="1" x14ac:dyDescent="0.15">
      <c r="A587" s="6"/>
      <c r="B587" s="40" t="s">
        <v>180</v>
      </c>
      <c r="C587" s="40" t="s">
        <v>33</v>
      </c>
      <c r="D587" s="40" t="s">
        <v>34</v>
      </c>
      <c r="E587" s="40" t="s">
        <v>35</v>
      </c>
      <c r="F587" s="40" t="s">
        <v>36</v>
      </c>
      <c r="G587" s="40" t="s">
        <v>37</v>
      </c>
      <c r="H587" s="40" t="s">
        <v>180</v>
      </c>
      <c r="I587" s="40" t="s">
        <v>33</v>
      </c>
      <c r="J587" s="40" t="s">
        <v>34</v>
      </c>
      <c r="K587" s="40" t="s">
        <v>35</v>
      </c>
      <c r="L587" s="40" t="s">
        <v>36</v>
      </c>
      <c r="M587" s="40" t="s">
        <v>37</v>
      </c>
    </row>
    <row r="588" spans="1:13" ht="12" customHeight="1" x14ac:dyDescent="0.15">
      <c r="A588" s="48" t="s">
        <v>175</v>
      </c>
      <c r="B588" s="66"/>
      <c r="C588" s="66"/>
      <c r="D588" s="66"/>
      <c r="E588" s="66"/>
      <c r="F588" s="66"/>
      <c r="G588" s="67" t="s">
        <v>58</v>
      </c>
      <c r="H588" s="5"/>
      <c r="I588" s="5"/>
      <c r="J588" s="5"/>
      <c r="K588" s="38"/>
      <c r="L588" s="5"/>
      <c r="M588" s="13"/>
    </row>
    <row r="589" spans="1:13" ht="12" customHeight="1" x14ac:dyDescent="0.15">
      <c r="A589" s="47" t="s">
        <v>181</v>
      </c>
      <c r="B589" s="32"/>
      <c r="C589" s="32"/>
      <c r="D589" s="32"/>
      <c r="E589" s="32"/>
      <c r="F589" s="33">
        <v>1.31</v>
      </c>
      <c r="G589" s="73"/>
      <c r="H589" s="69"/>
      <c r="I589" s="69"/>
      <c r="J589" s="69"/>
      <c r="K589" s="69">
        <f>E589/SUM(E$333:E$343,E$616:E$625)*100</f>
        <v>0</v>
      </c>
      <c r="L589" s="69">
        <f>F589/SUM(F$589:F$593)*100</f>
        <v>6.9829424307036261</v>
      </c>
      <c r="M589" s="69" t="str">
        <f>IFERROR(G589/SUM($G$589:$G$593)*100,"")</f>
        <v/>
      </c>
    </row>
    <row r="590" spans="1:13" ht="12" customHeight="1" x14ac:dyDescent="0.15">
      <c r="A590" s="47" t="s">
        <v>182</v>
      </c>
      <c r="B590" s="32"/>
      <c r="C590" s="32"/>
      <c r="D590" s="32"/>
      <c r="E590" s="32"/>
      <c r="F590" s="33">
        <v>8.4499999999999993</v>
      </c>
      <c r="G590" s="73"/>
      <c r="H590" s="14"/>
      <c r="I590" s="14"/>
      <c r="J590" s="14"/>
      <c r="K590" s="14">
        <f>E590/SUM(E$333:E$343,E$616:E$625)*100</f>
        <v>0</v>
      </c>
      <c r="L590" s="14">
        <f>F590/SUM(F$589:F$593)*100</f>
        <v>45.042643923240938</v>
      </c>
      <c r="M590" s="69" t="str">
        <f t="shared" ref="M590:M593" si="173">IFERROR(G590/SUM($G$589:$G$593)*100,"")</f>
        <v/>
      </c>
    </row>
    <row r="591" spans="1:13" ht="12" customHeight="1" x14ac:dyDescent="0.15">
      <c r="A591" s="47" t="s">
        <v>183</v>
      </c>
      <c r="B591" s="32"/>
      <c r="C591" s="32"/>
      <c r="D591" s="32"/>
      <c r="E591" s="32"/>
      <c r="F591" s="33">
        <v>0.75</v>
      </c>
      <c r="G591" s="73"/>
      <c r="H591" s="14"/>
      <c r="I591" s="14"/>
      <c r="J591" s="14"/>
      <c r="K591" s="14">
        <f>E591/SUM(E$333:E$343,E$616:E$625)*100</f>
        <v>0</v>
      </c>
      <c r="L591" s="14">
        <f>F591/SUM(F$589:F$593)*100</f>
        <v>3.9978678038379534</v>
      </c>
      <c r="M591" s="69" t="str">
        <f t="shared" si="173"/>
        <v/>
      </c>
    </row>
    <row r="592" spans="1:13" ht="12" customHeight="1" x14ac:dyDescent="0.15">
      <c r="A592" s="47" t="s">
        <v>186</v>
      </c>
      <c r="B592" s="32"/>
      <c r="C592" s="32"/>
      <c r="D592" s="32"/>
      <c r="E592" s="32"/>
      <c r="F592" s="33">
        <v>1.94</v>
      </c>
      <c r="G592" s="73"/>
      <c r="H592" s="14"/>
      <c r="I592" s="14"/>
      <c r="J592" s="14"/>
      <c r="K592" s="14">
        <f>E592/SUM(E$333:E$343,E$616:E$625)*100</f>
        <v>0</v>
      </c>
      <c r="L592" s="14">
        <f>F592/SUM(F$589:F$593)*100</f>
        <v>10.341151385927507</v>
      </c>
      <c r="M592" s="69" t="str">
        <f t="shared" si="173"/>
        <v/>
      </c>
    </row>
    <row r="593" spans="1:13" ht="12" customHeight="1" x14ac:dyDescent="0.15">
      <c r="A593" s="47" t="s">
        <v>190</v>
      </c>
      <c r="B593" s="32"/>
      <c r="C593" s="32"/>
      <c r="D593" s="32"/>
      <c r="E593" s="32"/>
      <c r="F593" s="33">
        <v>6.3100000000000005</v>
      </c>
      <c r="G593" s="73"/>
      <c r="H593" s="57"/>
      <c r="I593" s="57"/>
      <c r="J593" s="57"/>
      <c r="K593" s="57">
        <f>E593/SUM(E$333:E$343,E$616:E$625)*100</f>
        <v>0</v>
      </c>
      <c r="L593" s="57">
        <f>F593/SUM(F$589:F$593)*100</f>
        <v>33.635394456289987</v>
      </c>
      <c r="M593" s="69" t="str">
        <f t="shared" si="173"/>
        <v/>
      </c>
    </row>
    <row r="594" spans="1:13" ht="12" customHeight="1" x14ac:dyDescent="0.15">
      <c r="A594" s="48" t="s">
        <v>100</v>
      </c>
      <c r="B594" s="66"/>
      <c r="C594" s="66"/>
      <c r="D594" s="66"/>
      <c r="E594" s="66"/>
      <c r="F594" s="66"/>
      <c r="G594" s="67"/>
      <c r="H594" s="5"/>
      <c r="I594" s="5"/>
      <c r="J594" s="5"/>
      <c r="K594" s="38"/>
      <c r="L594" s="5"/>
      <c r="M594" s="13"/>
    </row>
    <row r="595" spans="1:13" ht="12" customHeight="1" x14ac:dyDescent="0.15">
      <c r="A595" s="47" t="s">
        <v>182</v>
      </c>
      <c r="B595" s="33"/>
      <c r="C595" s="33"/>
      <c r="D595" s="33"/>
      <c r="E595" s="33">
        <v>5</v>
      </c>
      <c r="F595" s="33">
        <v>6</v>
      </c>
      <c r="G595" s="73">
        <v>8</v>
      </c>
      <c r="H595" s="69"/>
      <c r="I595" s="69"/>
      <c r="J595" s="69"/>
      <c r="K595" s="69">
        <f>E595/SUM(E$333:E$343,E$616:E$625)*100</f>
        <v>5.6312647820700512</v>
      </c>
      <c r="L595" s="69">
        <f t="shared" ref="L595:L597" si="174">F595/SUM(F$595:F$599)*100</f>
        <v>42.857142857142854</v>
      </c>
      <c r="M595" s="69">
        <f>IFERROR(G595/SUM(G$595:G$599)*100,"")</f>
        <v>57.142857142857139</v>
      </c>
    </row>
    <row r="596" spans="1:13" ht="12" customHeight="1" x14ac:dyDescent="0.15">
      <c r="A596" s="47" t="s">
        <v>195</v>
      </c>
      <c r="B596" s="33"/>
      <c r="C596" s="33"/>
      <c r="D596" s="33"/>
      <c r="E596" s="33">
        <v>23</v>
      </c>
      <c r="F596" s="33"/>
      <c r="G596" s="73"/>
      <c r="H596" s="14"/>
      <c r="I596" s="14"/>
      <c r="J596" s="14"/>
      <c r="K596" s="14">
        <f>E596/SUM(E$333:E$343,E$616:E$625)*100</f>
        <v>25.903817997522239</v>
      </c>
      <c r="L596" s="14">
        <f t="shared" si="174"/>
        <v>0</v>
      </c>
      <c r="M596" s="69">
        <f t="shared" ref="M596:M599" si="175">IFERROR(G596/SUM(G$595:G$599)*100,"")</f>
        <v>0</v>
      </c>
    </row>
    <row r="597" spans="1:13" ht="12" customHeight="1" x14ac:dyDescent="0.15">
      <c r="A597" s="47" t="s">
        <v>186</v>
      </c>
      <c r="B597" s="33"/>
      <c r="C597" s="33"/>
      <c r="D597" s="33"/>
      <c r="E597" s="33">
        <v>7.6</v>
      </c>
      <c r="F597" s="33">
        <v>6</v>
      </c>
      <c r="G597" s="73"/>
      <c r="H597" s="14"/>
      <c r="I597" s="14"/>
      <c r="J597" s="14"/>
      <c r="K597" s="14">
        <f>E597/SUM(E$333:E$343,E$616:E$625)*100</f>
        <v>8.5595224687464775</v>
      </c>
      <c r="L597" s="14">
        <f t="shared" si="174"/>
        <v>42.857142857142854</v>
      </c>
      <c r="M597" s="69">
        <f t="shared" si="175"/>
        <v>0</v>
      </c>
    </row>
    <row r="598" spans="1:13" ht="12" customHeight="1" x14ac:dyDescent="0.15">
      <c r="A598" s="47" t="s">
        <v>188</v>
      </c>
      <c r="B598" s="33"/>
      <c r="C598" s="33"/>
      <c r="D598" s="33"/>
      <c r="E598" s="33"/>
      <c r="F598" s="33"/>
      <c r="G598" s="73">
        <v>3</v>
      </c>
      <c r="H598" s="14"/>
      <c r="I598" s="14"/>
      <c r="J598" s="14"/>
      <c r="K598" s="14"/>
      <c r="L598" s="14"/>
      <c r="M598" s="69">
        <f t="shared" si="175"/>
        <v>21.428571428571427</v>
      </c>
    </row>
    <row r="599" spans="1:13" ht="12" customHeight="1" x14ac:dyDescent="0.15">
      <c r="A599" s="47" t="s">
        <v>190</v>
      </c>
      <c r="B599" s="33"/>
      <c r="C599" s="33"/>
      <c r="D599" s="33"/>
      <c r="E599" s="33">
        <v>1.4</v>
      </c>
      <c r="F599" s="33">
        <v>2</v>
      </c>
      <c r="G599" s="73">
        <v>3</v>
      </c>
      <c r="H599" s="57"/>
      <c r="I599" s="57"/>
      <c r="J599" s="57"/>
      <c r="K599" s="57">
        <f>E599/SUM(E$333:E$343,E$616:E$625)*100</f>
        <v>1.5767541389796143</v>
      </c>
      <c r="L599" s="57">
        <f>F599/SUM(F$595:F$599)*100</f>
        <v>14.285714285714285</v>
      </c>
      <c r="M599" s="69">
        <f t="shared" si="175"/>
        <v>21.428571428571427</v>
      </c>
    </row>
    <row r="600" spans="1:13" ht="12" customHeight="1" x14ac:dyDescent="0.15">
      <c r="A600" s="48" t="s">
        <v>101</v>
      </c>
      <c r="B600" s="66"/>
      <c r="C600" s="66"/>
      <c r="D600" s="66"/>
      <c r="E600" s="66"/>
      <c r="F600" s="66"/>
      <c r="G600" s="67"/>
      <c r="H600" s="5"/>
      <c r="I600" s="5"/>
      <c r="J600" s="5"/>
      <c r="K600" s="38"/>
      <c r="L600" s="5"/>
      <c r="M600" s="13"/>
    </row>
    <row r="601" spans="1:13" ht="12" customHeight="1" x14ac:dyDescent="0.15">
      <c r="A601" s="47" t="s">
        <v>181</v>
      </c>
      <c r="B601" s="33">
        <v>3.08</v>
      </c>
      <c r="C601" s="33">
        <v>3.08</v>
      </c>
      <c r="D601" s="33">
        <v>3.08</v>
      </c>
      <c r="E601" s="33">
        <v>3.08</v>
      </c>
      <c r="F601" s="33">
        <v>3.09</v>
      </c>
      <c r="G601" s="73">
        <v>3.09</v>
      </c>
      <c r="H601" s="69">
        <f t="shared" ref="H601:H609" si="176">B601/SUM(B$601:B$609)*100</f>
        <v>8.0924855491329488</v>
      </c>
      <c r="I601" s="69">
        <f t="shared" ref="I601:I609" si="177">C601/SUM(C$601:C$609)*100</f>
        <v>8.7549744172825452</v>
      </c>
      <c r="J601" s="69">
        <f t="shared" ref="J601:J609" si="178">D601/SUM(D$601:D$609)*100</f>
        <v>8.5793871866295266</v>
      </c>
      <c r="K601" s="69">
        <f t="shared" ref="K601:K609" si="179">E601/SUM(E$333:E$343,E$616:E$625)*100</f>
        <v>3.4688591057551519</v>
      </c>
      <c r="L601" s="69">
        <f t="shared" ref="L601:M609" si="180">F601/SUM(F$601:F$609)*100</f>
        <v>8.4265066812107978</v>
      </c>
      <c r="M601" s="69">
        <f t="shared" si="180"/>
        <v>8.3967391304347831</v>
      </c>
    </row>
    <row r="602" spans="1:13" ht="12" customHeight="1" x14ac:dyDescent="0.15">
      <c r="A602" s="47" t="s">
        <v>182</v>
      </c>
      <c r="B602" s="33">
        <v>9.82</v>
      </c>
      <c r="C602" s="33">
        <v>7.79</v>
      </c>
      <c r="D602" s="33">
        <v>10.98</v>
      </c>
      <c r="E602" s="33">
        <v>11.439999999999998</v>
      </c>
      <c r="F602" s="33">
        <v>11.85</v>
      </c>
      <c r="G602" s="73">
        <v>10.64</v>
      </c>
      <c r="H602" s="14">
        <f t="shared" si="176"/>
        <v>25.801366263794005</v>
      </c>
      <c r="I602" s="14">
        <f t="shared" si="177"/>
        <v>22.143263217737346</v>
      </c>
      <c r="J602" s="14">
        <f t="shared" si="178"/>
        <v>30.584958217270199</v>
      </c>
      <c r="K602" s="14">
        <f t="shared" si="179"/>
        <v>12.884333821376275</v>
      </c>
      <c r="L602" s="14">
        <f t="shared" si="180"/>
        <v>32.315244068721022</v>
      </c>
      <c r="M602" s="14">
        <f t="shared" si="180"/>
        <v>28.913043478260875</v>
      </c>
    </row>
    <row r="603" spans="1:13" ht="12" customHeight="1" x14ac:dyDescent="0.15">
      <c r="A603" s="47" t="s">
        <v>195</v>
      </c>
      <c r="B603" s="33"/>
      <c r="C603" s="33"/>
      <c r="D603" s="33"/>
      <c r="E603" s="33">
        <v>12.360000000000001</v>
      </c>
      <c r="F603" s="33"/>
      <c r="G603" s="73"/>
      <c r="H603" s="14">
        <f t="shared" si="176"/>
        <v>0</v>
      </c>
      <c r="I603" s="14">
        <f t="shared" si="177"/>
        <v>0</v>
      </c>
      <c r="J603" s="14">
        <f t="shared" si="178"/>
        <v>0</v>
      </c>
      <c r="K603" s="14">
        <f t="shared" si="179"/>
        <v>13.920486541277169</v>
      </c>
      <c r="L603" s="14">
        <f t="shared" si="180"/>
        <v>0</v>
      </c>
      <c r="M603" s="14">
        <f t="shared" si="180"/>
        <v>0</v>
      </c>
    </row>
    <row r="604" spans="1:13" ht="12" customHeight="1" x14ac:dyDescent="0.15">
      <c r="A604" s="47" t="s">
        <v>185</v>
      </c>
      <c r="B604" s="33">
        <v>0.6</v>
      </c>
      <c r="C604" s="33">
        <v>0.6</v>
      </c>
      <c r="D604" s="33">
        <v>0.6</v>
      </c>
      <c r="E604" s="33"/>
      <c r="F604" s="33"/>
      <c r="G604" s="73"/>
      <c r="H604" s="14">
        <f t="shared" si="176"/>
        <v>1.5764582238570677</v>
      </c>
      <c r="I604" s="14">
        <f t="shared" si="177"/>
        <v>1.7055144968732232</v>
      </c>
      <c r="J604" s="14">
        <f t="shared" si="178"/>
        <v>1.6713091922005572</v>
      </c>
      <c r="K604" s="14">
        <f t="shared" si="179"/>
        <v>0</v>
      </c>
      <c r="L604" s="14">
        <f t="shared" si="180"/>
        <v>0</v>
      </c>
      <c r="M604" s="14">
        <f t="shared" si="180"/>
        <v>0</v>
      </c>
    </row>
    <row r="605" spans="1:13" ht="12" customHeight="1" x14ac:dyDescent="0.15">
      <c r="A605" s="47" t="s">
        <v>186</v>
      </c>
      <c r="B605" s="33"/>
      <c r="C605" s="33"/>
      <c r="D605" s="33"/>
      <c r="E605" s="33">
        <v>1.43</v>
      </c>
      <c r="F605" s="33">
        <v>2.1800000000000002</v>
      </c>
      <c r="G605" s="73"/>
      <c r="H605" s="14">
        <f t="shared" si="176"/>
        <v>0</v>
      </c>
      <c r="I605" s="14">
        <f t="shared" si="177"/>
        <v>0</v>
      </c>
      <c r="J605" s="14">
        <f t="shared" si="178"/>
        <v>0</v>
      </c>
      <c r="K605" s="14">
        <f t="shared" si="179"/>
        <v>1.6105417276720349</v>
      </c>
      <c r="L605" s="14">
        <f t="shared" si="180"/>
        <v>5.9449140987182982</v>
      </c>
      <c r="M605" s="14">
        <f t="shared" si="180"/>
        <v>0</v>
      </c>
    </row>
    <row r="606" spans="1:13" ht="12" customHeight="1" x14ac:dyDescent="0.15">
      <c r="A606" s="47" t="s">
        <v>188</v>
      </c>
      <c r="B606" s="33">
        <v>4.03</v>
      </c>
      <c r="C606" s="33">
        <v>3.93</v>
      </c>
      <c r="D606" s="33">
        <v>3.87</v>
      </c>
      <c r="E606" s="33">
        <v>1.94</v>
      </c>
      <c r="F606" s="33">
        <v>3.27</v>
      </c>
      <c r="G606" s="73">
        <v>3.3899999999999997</v>
      </c>
      <c r="H606" s="14">
        <f t="shared" si="176"/>
        <v>10.588544403573305</v>
      </c>
      <c r="I606" s="14">
        <f t="shared" si="177"/>
        <v>11.171119954519613</v>
      </c>
      <c r="J606" s="14">
        <f t="shared" si="178"/>
        <v>10.779944289693594</v>
      </c>
      <c r="K606" s="14">
        <f t="shared" si="179"/>
        <v>2.1849307354431797</v>
      </c>
      <c r="L606" s="14">
        <f t="shared" si="180"/>
        <v>8.9173711480774465</v>
      </c>
      <c r="M606" s="14">
        <f t="shared" si="180"/>
        <v>9.2119565217391308</v>
      </c>
    </row>
    <row r="607" spans="1:13" ht="12" customHeight="1" x14ac:dyDescent="0.15">
      <c r="A607" s="47" t="s">
        <v>189</v>
      </c>
      <c r="B607" s="33"/>
      <c r="C607" s="33"/>
      <c r="D607" s="33"/>
      <c r="E607" s="33">
        <v>0.45</v>
      </c>
      <c r="F607" s="33"/>
      <c r="G607" s="73">
        <v>2</v>
      </c>
      <c r="H607" s="14">
        <f t="shared" si="176"/>
        <v>0</v>
      </c>
      <c r="I607" s="14">
        <f t="shared" si="177"/>
        <v>0</v>
      </c>
      <c r="J607" s="14">
        <f t="shared" si="178"/>
        <v>0</v>
      </c>
      <c r="K607" s="14">
        <f t="shared" si="179"/>
        <v>0.50681383038630468</v>
      </c>
      <c r="L607" s="14">
        <f t="shared" si="180"/>
        <v>0</v>
      </c>
      <c r="M607" s="14">
        <f t="shared" si="180"/>
        <v>5.4347826086956523</v>
      </c>
    </row>
    <row r="608" spans="1:13" ht="12" customHeight="1" x14ac:dyDescent="0.15">
      <c r="A608" s="47" t="s">
        <v>190</v>
      </c>
      <c r="B608" s="33">
        <v>17.11</v>
      </c>
      <c r="C608" s="33">
        <v>16.360000000000003</v>
      </c>
      <c r="D608" s="33">
        <v>13.949999999999998</v>
      </c>
      <c r="E608" s="33">
        <v>16.28</v>
      </c>
      <c r="F608" s="33">
        <v>16.28</v>
      </c>
      <c r="G608" s="73">
        <v>17.68</v>
      </c>
      <c r="H608" s="14">
        <f t="shared" si="176"/>
        <v>44.955333683657379</v>
      </c>
      <c r="I608" s="14">
        <f t="shared" si="177"/>
        <v>46.50369528140989</v>
      </c>
      <c r="J608" s="14">
        <f t="shared" si="178"/>
        <v>38.85793871866295</v>
      </c>
      <c r="K608" s="14">
        <f t="shared" si="179"/>
        <v>18.335398130420089</v>
      </c>
      <c r="L608" s="14">
        <f t="shared" si="180"/>
        <v>44.395964003272432</v>
      </c>
      <c r="M608" s="14">
        <f t="shared" si="180"/>
        <v>48.043478260869563</v>
      </c>
    </row>
    <row r="609" spans="1:13" ht="12" customHeight="1" x14ac:dyDescent="0.15">
      <c r="A609" s="47" t="s">
        <v>191</v>
      </c>
      <c r="B609" s="33">
        <v>3.42</v>
      </c>
      <c r="C609" s="33">
        <v>3.42</v>
      </c>
      <c r="D609" s="33">
        <v>3.42</v>
      </c>
      <c r="E609" s="33"/>
      <c r="F609" s="33"/>
      <c r="G609" s="73"/>
      <c r="H609" s="14">
        <f t="shared" si="176"/>
        <v>8.9858118759852861</v>
      </c>
      <c r="I609" s="14">
        <f t="shared" si="177"/>
        <v>9.7214326321773701</v>
      </c>
      <c r="J609" s="14">
        <f t="shared" si="178"/>
        <v>9.5264623955431755</v>
      </c>
      <c r="K609" s="14">
        <f t="shared" si="179"/>
        <v>0</v>
      </c>
      <c r="L609" s="14">
        <f t="shared" si="180"/>
        <v>0</v>
      </c>
      <c r="M609" s="14">
        <f t="shared" si="180"/>
        <v>0</v>
      </c>
    </row>
    <row r="610" spans="1:13" s="6" customFormat="1" x14ac:dyDescent="0.15"/>
    <row r="611" spans="1:13" ht="12" customHeight="1" x14ac:dyDescent="0.15">
      <c r="A611" s="6"/>
      <c r="B611" s="168" t="s">
        <v>199</v>
      </c>
      <c r="C611" s="169"/>
      <c r="D611" s="169"/>
      <c r="E611" s="169"/>
      <c r="F611" s="169"/>
      <c r="G611" s="170"/>
      <c r="H611" s="168" t="s">
        <v>179</v>
      </c>
      <c r="I611" s="169"/>
      <c r="J611" s="169"/>
      <c r="K611" s="169"/>
      <c r="L611" s="169"/>
      <c r="M611" s="170"/>
    </row>
    <row r="612" spans="1:13" ht="12" customHeight="1" x14ac:dyDescent="0.15">
      <c r="A612" s="6"/>
      <c r="B612" s="40" t="s">
        <v>180</v>
      </c>
      <c r="C612" s="40" t="s">
        <v>33</v>
      </c>
      <c r="D612" s="40" t="s">
        <v>34</v>
      </c>
      <c r="E612" s="40" t="s">
        <v>35</v>
      </c>
      <c r="F612" s="40" t="s">
        <v>36</v>
      </c>
      <c r="G612" s="40" t="s">
        <v>37</v>
      </c>
      <c r="H612" s="40" t="s">
        <v>180</v>
      </c>
      <c r="I612" s="40" t="s">
        <v>33</v>
      </c>
      <c r="J612" s="40" t="s">
        <v>34</v>
      </c>
      <c r="K612" s="40" t="s">
        <v>35</v>
      </c>
      <c r="L612" s="40" t="s">
        <v>36</v>
      </c>
      <c r="M612" s="40" t="s">
        <v>37</v>
      </c>
    </row>
    <row r="613" spans="1:13" ht="12" customHeight="1" x14ac:dyDescent="0.15">
      <c r="A613" s="3" t="s">
        <v>102</v>
      </c>
      <c r="B613" s="5"/>
      <c r="C613" s="5"/>
      <c r="D613" s="5"/>
      <c r="E613" s="5"/>
      <c r="F613" s="5"/>
      <c r="G613" s="76"/>
      <c r="H613" s="62"/>
      <c r="I613" s="62"/>
      <c r="J613" s="62"/>
      <c r="K613" s="62"/>
      <c r="L613" s="62"/>
      <c r="M613" s="71"/>
    </row>
    <row r="614" spans="1:13" ht="12" customHeight="1" x14ac:dyDescent="0.15">
      <c r="A614" s="58" t="s">
        <v>71</v>
      </c>
      <c r="B614" s="74"/>
      <c r="C614" s="74"/>
      <c r="D614" s="74"/>
      <c r="E614" s="74"/>
      <c r="F614" s="74"/>
      <c r="G614" s="75"/>
      <c r="H614" s="5"/>
      <c r="I614" s="5"/>
      <c r="J614" s="5"/>
      <c r="K614" s="5"/>
      <c r="L614" s="5"/>
      <c r="M614" s="13"/>
    </row>
    <row r="615" spans="1:13" ht="12" customHeight="1" x14ac:dyDescent="0.15">
      <c r="A615" s="47" t="s">
        <v>181</v>
      </c>
      <c r="B615" s="33"/>
      <c r="C615" s="33"/>
      <c r="D615" s="33"/>
      <c r="E615" s="33"/>
      <c r="F615" s="33"/>
      <c r="G615" s="73">
        <v>0.03</v>
      </c>
      <c r="H615" s="69"/>
      <c r="I615" s="69"/>
      <c r="J615" s="69"/>
      <c r="K615" s="69"/>
      <c r="L615" s="69"/>
      <c r="M615" s="69">
        <f>IFERROR(G615/SUM(G$332:G$343,G$615:G$625)*100,"")</f>
        <v>1.4759421430679917E-2</v>
      </c>
    </row>
    <row r="616" spans="1:13" ht="12" customHeight="1" x14ac:dyDescent="0.15">
      <c r="A616" s="47" t="s">
        <v>182</v>
      </c>
      <c r="B616" s="33"/>
      <c r="C616" s="33"/>
      <c r="D616" s="33"/>
      <c r="E616" s="33">
        <v>0.2</v>
      </c>
      <c r="F616" s="33">
        <v>0.43</v>
      </c>
      <c r="G616" s="73">
        <v>4.8199999999999994</v>
      </c>
      <c r="H616" s="14"/>
      <c r="I616" s="14"/>
      <c r="J616" s="14"/>
      <c r="K616" s="14">
        <f>E616/SUM(E$333:E$343,E$616:E$625)*100</f>
        <v>0.22525059128280209</v>
      </c>
      <c r="L616" s="14">
        <f>F616/SUM(F$333:F$343,F$616:F$625)*100</f>
        <v>0.42144467313535228</v>
      </c>
      <c r="M616" s="69">
        <f t="shared" ref="M616:M625" si="181">IFERROR(G616/SUM(G$332:G$343,G$615:G$625)*100,"")</f>
        <v>2.3713470431959065</v>
      </c>
    </row>
    <row r="617" spans="1:13" ht="12" customHeight="1" x14ac:dyDescent="0.15">
      <c r="A617" s="47" t="s">
        <v>183</v>
      </c>
      <c r="B617" s="33"/>
      <c r="C617" s="33"/>
      <c r="D617" s="33"/>
      <c r="E617" s="33"/>
      <c r="F617" s="33"/>
      <c r="G617" s="73">
        <v>1.36</v>
      </c>
      <c r="H617" s="14"/>
      <c r="I617" s="14"/>
      <c r="J617" s="14"/>
      <c r="K617" s="14"/>
      <c r="L617" s="14"/>
      <c r="M617" s="69">
        <f t="shared" si="181"/>
        <v>0.66909377152415628</v>
      </c>
    </row>
    <row r="618" spans="1:13" ht="12" customHeight="1" x14ac:dyDescent="0.15">
      <c r="A618" s="47" t="s">
        <v>184</v>
      </c>
      <c r="B618" s="33"/>
      <c r="C618" s="33"/>
      <c r="D618" s="33"/>
      <c r="E618" s="33">
        <v>0.12</v>
      </c>
      <c r="F618" s="33">
        <v>0.18</v>
      </c>
      <c r="G618" s="73">
        <v>0.85</v>
      </c>
      <c r="H618" s="14"/>
      <c r="I618" s="14"/>
      <c r="J618" s="14"/>
      <c r="K618" s="14">
        <f t="shared" ref="K618:L625" si="182">E618/SUM(E$333:E$343,E$616:E$625)*100</f>
        <v>0.13515035476968124</v>
      </c>
      <c r="L618" s="14">
        <f t="shared" si="182"/>
        <v>0.17641870038224047</v>
      </c>
      <c r="M618" s="69">
        <f t="shared" si="181"/>
        <v>0.41818360720259767</v>
      </c>
    </row>
    <row r="619" spans="1:13" ht="12" customHeight="1" x14ac:dyDescent="0.15">
      <c r="A619" s="47" t="s">
        <v>185</v>
      </c>
      <c r="B619" s="33"/>
      <c r="C619" s="33"/>
      <c r="D619" s="33"/>
      <c r="E619" s="33">
        <v>0.05</v>
      </c>
      <c r="F619" s="33">
        <v>0.17</v>
      </c>
      <c r="G619" s="73">
        <v>7.6399999999999988</v>
      </c>
      <c r="H619" s="14"/>
      <c r="I619" s="14"/>
      <c r="J619" s="14"/>
      <c r="K619" s="14">
        <f t="shared" si="182"/>
        <v>5.6312647820700522E-2</v>
      </c>
      <c r="L619" s="14">
        <f t="shared" si="182"/>
        <v>0.16661766147211604</v>
      </c>
      <c r="M619" s="69">
        <f t="shared" si="181"/>
        <v>3.7587326576798183</v>
      </c>
    </row>
    <row r="620" spans="1:13" ht="12" customHeight="1" x14ac:dyDescent="0.15">
      <c r="A620" s="47" t="s">
        <v>186</v>
      </c>
      <c r="B620" s="33"/>
      <c r="C620" s="33"/>
      <c r="D620" s="33"/>
      <c r="E620" s="33"/>
      <c r="F620" s="33">
        <v>0</v>
      </c>
      <c r="G620" s="73"/>
      <c r="H620" s="14"/>
      <c r="I620" s="14"/>
      <c r="J620" s="14"/>
      <c r="K620" s="14">
        <f t="shared" si="182"/>
        <v>0</v>
      </c>
      <c r="L620" s="14">
        <f t="shared" si="182"/>
        <v>0</v>
      </c>
      <c r="M620" s="69">
        <f t="shared" si="181"/>
        <v>0</v>
      </c>
    </row>
    <row r="621" spans="1:13" ht="12" customHeight="1" x14ac:dyDescent="0.15">
      <c r="A621" s="47" t="s">
        <v>187</v>
      </c>
      <c r="B621" s="33"/>
      <c r="C621" s="33"/>
      <c r="D621" s="33"/>
      <c r="E621" s="33">
        <v>0.15</v>
      </c>
      <c r="F621" s="33">
        <v>0</v>
      </c>
      <c r="G621" s="73">
        <v>7.3499999999999979</v>
      </c>
      <c r="H621" s="14"/>
      <c r="I621" s="14"/>
      <c r="J621" s="14"/>
      <c r="K621" s="14">
        <f t="shared" si="182"/>
        <v>0.16893794346210153</v>
      </c>
      <c r="L621" s="14">
        <f t="shared" si="182"/>
        <v>0</v>
      </c>
      <c r="M621" s="69">
        <f t="shared" si="181"/>
        <v>3.6160582505165788</v>
      </c>
    </row>
    <row r="622" spans="1:13" ht="12" customHeight="1" x14ac:dyDescent="0.15">
      <c r="A622" s="47" t="s">
        <v>188</v>
      </c>
      <c r="B622" s="33"/>
      <c r="C622" s="33"/>
      <c r="D622" s="33"/>
      <c r="E622" s="33">
        <v>0.56000000000000005</v>
      </c>
      <c r="F622" s="33">
        <v>0.81</v>
      </c>
      <c r="G622" s="73">
        <v>7.97</v>
      </c>
      <c r="H622" s="14"/>
      <c r="I622" s="14"/>
      <c r="J622" s="14"/>
      <c r="K622" s="14">
        <f t="shared" si="182"/>
        <v>0.63070165559184588</v>
      </c>
      <c r="L622" s="14">
        <f t="shared" si="182"/>
        <v>0.7938841517200822</v>
      </c>
      <c r="M622" s="69">
        <f t="shared" si="181"/>
        <v>3.9210862934172983</v>
      </c>
    </row>
    <row r="623" spans="1:13" ht="12" customHeight="1" x14ac:dyDescent="0.15">
      <c r="A623" s="47" t="s">
        <v>189</v>
      </c>
      <c r="B623" s="33"/>
      <c r="C623" s="33"/>
      <c r="D623" s="33"/>
      <c r="E623" s="33">
        <v>0.08</v>
      </c>
      <c r="F623" s="33">
        <v>0.48000000000000004</v>
      </c>
      <c r="G623" s="73">
        <v>25.120000000000005</v>
      </c>
      <c r="H623" s="14"/>
      <c r="I623" s="14"/>
      <c r="J623" s="14"/>
      <c r="K623" s="14">
        <f t="shared" si="182"/>
        <v>9.0100236513120824E-2</v>
      </c>
      <c r="L623" s="14">
        <f t="shared" si="182"/>
        <v>0.47044986768597469</v>
      </c>
      <c r="M623" s="69">
        <f t="shared" si="181"/>
        <v>12.358555544622654</v>
      </c>
    </row>
    <row r="624" spans="1:13" ht="12" customHeight="1" x14ac:dyDescent="0.15">
      <c r="A624" s="47" t="s">
        <v>190</v>
      </c>
      <c r="B624" s="33"/>
      <c r="C624" s="33"/>
      <c r="D624" s="33"/>
      <c r="E624" s="33">
        <v>1.22</v>
      </c>
      <c r="F624" s="33">
        <v>0.89000000000000012</v>
      </c>
      <c r="G624" s="73">
        <v>40.170000000000009</v>
      </c>
      <c r="H624" s="14"/>
      <c r="I624" s="14"/>
      <c r="J624" s="14"/>
      <c r="K624" s="14">
        <f t="shared" si="182"/>
        <v>1.3740286068250924</v>
      </c>
      <c r="L624" s="14">
        <f t="shared" si="182"/>
        <v>0.8722924630010781</v>
      </c>
      <c r="M624" s="69">
        <f t="shared" si="181"/>
        <v>19.762865295680417</v>
      </c>
    </row>
    <row r="625" spans="1:13" ht="12" customHeight="1" x14ac:dyDescent="0.15">
      <c r="A625" s="47" t="s">
        <v>191</v>
      </c>
      <c r="B625" s="33"/>
      <c r="C625" s="33"/>
      <c r="D625" s="33"/>
      <c r="E625" s="33">
        <v>0.47</v>
      </c>
      <c r="F625" s="33">
        <v>0.47</v>
      </c>
      <c r="G625" s="73">
        <v>6.32</v>
      </c>
      <c r="H625" s="57"/>
      <c r="I625" s="57"/>
      <c r="J625" s="57"/>
      <c r="K625" s="57">
        <f t="shared" si="182"/>
        <v>0.52933888951458485</v>
      </c>
      <c r="L625" s="57">
        <f t="shared" si="182"/>
        <v>0.46064882877585017</v>
      </c>
      <c r="M625" s="69">
        <f t="shared" si="181"/>
        <v>3.1093181147299029</v>
      </c>
    </row>
    <row r="626" spans="1:13" ht="12" customHeight="1" x14ac:dyDescent="0.15">
      <c r="A626" s="48" t="s">
        <v>103</v>
      </c>
      <c r="B626" s="66"/>
      <c r="C626" s="66"/>
      <c r="D626" s="66"/>
      <c r="E626" s="66"/>
      <c r="F626" s="66"/>
      <c r="G626" s="67"/>
      <c r="H626" s="5"/>
      <c r="I626" s="5"/>
      <c r="J626" s="5"/>
      <c r="K626" s="5"/>
      <c r="L626" s="5"/>
      <c r="M626" s="13"/>
    </row>
    <row r="627" spans="1:13" ht="12" customHeight="1" x14ac:dyDescent="0.15">
      <c r="A627" s="47" t="s">
        <v>196</v>
      </c>
      <c r="B627" s="33">
        <v>3</v>
      </c>
      <c r="C627" s="33"/>
      <c r="D627" s="33"/>
      <c r="E627" s="33"/>
      <c r="F627" s="33"/>
      <c r="G627" s="73"/>
      <c r="H627" s="69">
        <f t="shared" ref="H627:H637" si="183">B627/SUM(B$627:B$637)*100</f>
        <v>0.55422131904673932</v>
      </c>
      <c r="I627" s="69">
        <f t="shared" ref="I627:I637" si="184">C627/SUM(C$627:C$637)*100</f>
        <v>0</v>
      </c>
      <c r="J627" s="69">
        <f t="shared" ref="J627:J637" si="185">D627/SUM(D$627:D$637)*100</f>
        <v>0</v>
      </c>
      <c r="K627" s="69">
        <f t="shared" ref="K627:K637" si="186">E627/SUM(E$627:E$637)*100</f>
        <v>0</v>
      </c>
      <c r="L627" s="69">
        <f t="shared" ref="L627:M637" si="187">F627/SUM(F$627:F$637)*100</f>
        <v>0</v>
      </c>
      <c r="M627" s="69">
        <f t="shared" si="187"/>
        <v>0</v>
      </c>
    </row>
    <row r="628" spans="1:13" ht="12" customHeight="1" x14ac:dyDescent="0.15">
      <c r="A628" s="47" t="s">
        <v>182</v>
      </c>
      <c r="B628" s="33">
        <v>78.700000000000017</v>
      </c>
      <c r="C628" s="33">
        <v>69.73</v>
      </c>
      <c r="D628" s="33">
        <v>71.25</v>
      </c>
      <c r="E628" s="33">
        <v>49.769999999999996</v>
      </c>
      <c r="F628" s="33">
        <v>45.29</v>
      </c>
      <c r="G628" s="73">
        <v>46.640000000000008</v>
      </c>
      <c r="H628" s="14">
        <f t="shared" si="183"/>
        <v>14.5390726029928</v>
      </c>
      <c r="I628" s="14">
        <f t="shared" si="184"/>
        <v>13.457493003956383</v>
      </c>
      <c r="J628" s="14">
        <f t="shared" si="185"/>
        <v>14.027523477644554</v>
      </c>
      <c r="K628" s="14">
        <f t="shared" si="186"/>
        <v>9.2519611852622941</v>
      </c>
      <c r="L628" s="14">
        <f t="shared" si="187"/>
        <v>8.4828619591683836</v>
      </c>
      <c r="M628" s="14">
        <f t="shared" si="187"/>
        <v>9.0512138795629653</v>
      </c>
    </row>
    <row r="629" spans="1:13" ht="12" customHeight="1" x14ac:dyDescent="0.15">
      <c r="A629" s="47" t="s">
        <v>183</v>
      </c>
      <c r="B629" s="33"/>
      <c r="C629" s="33"/>
      <c r="D629" s="33"/>
      <c r="E629" s="33"/>
      <c r="F629" s="33"/>
      <c r="G629" s="73">
        <v>6.64</v>
      </c>
      <c r="H629" s="14"/>
      <c r="I629" s="14"/>
      <c r="J629" s="14"/>
      <c r="K629" s="14"/>
      <c r="L629" s="14"/>
      <c r="M629" s="14">
        <f t="shared" si="187"/>
        <v>1.2885947718760307</v>
      </c>
    </row>
    <row r="630" spans="1:13" ht="12" customHeight="1" x14ac:dyDescent="0.15">
      <c r="A630" s="47" t="s">
        <v>184</v>
      </c>
      <c r="B630" s="33">
        <v>3</v>
      </c>
      <c r="C630" s="33">
        <v>3</v>
      </c>
      <c r="D630" s="33"/>
      <c r="E630" s="33">
        <v>4.8600000000000003</v>
      </c>
      <c r="F630" s="33">
        <v>5.18</v>
      </c>
      <c r="G630" s="73">
        <v>5.43</v>
      </c>
      <c r="H630" s="14">
        <f t="shared" si="183"/>
        <v>0.55422131904673932</v>
      </c>
      <c r="I630" s="14">
        <f t="shared" si="184"/>
        <v>0.57898292000385987</v>
      </c>
      <c r="J630" s="14">
        <f t="shared" si="185"/>
        <v>0</v>
      </c>
      <c r="K630" s="14">
        <f t="shared" si="186"/>
        <v>0.90344648102018799</v>
      </c>
      <c r="L630" s="14">
        <f t="shared" si="187"/>
        <v>0.97021914216145344</v>
      </c>
      <c r="M630" s="14">
        <f t="shared" si="187"/>
        <v>1.053775543868501</v>
      </c>
    </row>
    <row r="631" spans="1:13" ht="12" customHeight="1" x14ac:dyDescent="0.15">
      <c r="A631" s="47" t="s">
        <v>194</v>
      </c>
      <c r="B631" s="33">
        <v>16.3</v>
      </c>
      <c r="C631" s="33">
        <v>16.5</v>
      </c>
      <c r="D631" s="33">
        <v>15.77</v>
      </c>
      <c r="E631" s="33"/>
      <c r="F631" s="33"/>
      <c r="G631" s="73"/>
      <c r="H631" s="14">
        <f t="shared" si="183"/>
        <v>3.0112691668206173</v>
      </c>
      <c r="I631" s="14">
        <f t="shared" si="184"/>
        <v>3.1844060600212298</v>
      </c>
      <c r="J631" s="14">
        <f t="shared" si="185"/>
        <v>3.1047585297186613</v>
      </c>
      <c r="K631" s="14">
        <f t="shared" si="186"/>
        <v>0</v>
      </c>
      <c r="L631" s="14">
        <f t="shared" si="187"/>
        <v>0</v>
      </c>
      <c r="M631" s="14">
        <f t="shared" si="187"/>
        <v>0</v>
      </c>
    </row>
    <row r="632" spans="1:13" ht="12" customHeight="1" x14ac:dyDescent="0.15">
      <c r="A632" s="47" t="s">
        <v>185</v>
      </c>
      <c r="B632" s="33">
        <v>91.69</v>
      </c>
      <c r="C632" s="33">
        <v>70.87</v>
      </c>
      <c r="D632" s="33">
        <v>68.72</v>
      </c>
      <c r="E632" s="33">
        <v>69.8</v>
      </c>
      <c r="F632" s="33">
        <v>78.679999999999993</v>
      </c>
      <c r="G632" s="73">
        <v>71.25</v>
      </c>
      <c r="H632" s="14">
        <f t="shared" si="183"/>
        <v>16.938850914465178</v>
      </c>
      <c r="I632" s="14">
        <f t="shared" si="184"/>
        <v>13.677506513557852</v>
      </c>
      <c r="J632" s="14">
        <f t="shared" si="185"/>
        <v>13.529423345736616</v>
      </c>
      <c r="K632" s="14">
        <f t="shared" si="186"/>
        <v>12.975424768561547</v>
      </c>
      <c r="L632" s="14">
        <f t="shared" si="187"/>
        <v>14.736842105263156</v>
      </c>
      <c r="M632" s="14">
        <f t="shared" si="187"/>
        <v>13.827165285567347</v>
      </c>
    </row>
    <row r="633" spans="1:13" ht="12" customHeight="1" x14ac:dyDescent="0.15">
      <c r="A633" s="47" t="s">
        <v>187</v>
      </c>
      <c r="B633" s="33">
        <v>65.89</v>
      </c>
      <c r="C633" s="33">
        <v>59.72</v>
      </c>
      <c r="D633" s="33">
        <v>64.900000000000006</v>
      </c>
      <c r="E633" s="33">
        <v>54.099999999999994</v>
      </c>
      <c r="F633" s="33">
        <v>55.03</v>
      </c>
      <c r="G633" s="73">
        <v>64.070000000000007</v>
      </c>
      <c r="H633" s="14">
        <f t="shared" si="183"/>
        <v>12.17254757066322</v>
      </c>
      <c r="I633" s="14">
        <f t="shared" si="184"/>
        <v>11.525619994210171</v>
      </c>
      <c r="J633" s="14">
        <f t="shared" si="185"/>
        <v>12.777351209812377</v>
      </c>
      <c r="K633" s="14">
        <f t="shared" si="186"/>
        <v>10.05688366732349</v>
      </c>
      <c r="L633" s="14">
        <f t="shared" si="187"/>
        <v>10.307173628020228</v>
      </c>
      <c r="M633" s="14">
        <f t="shared" si="187"/>
        <v>12.433775155737544</v>
      </c>
    </row>
    <row r="634" spans="1:13" ht="12" customHeight="1" x14ac:dyDescent="0.15">
      <c r="A634" s="47" t="s">
        <v>188</v>
      </c>
      <c r="B634" s="33">
        <v>57.13</v>
      </c>
      <c r="C634" s="33">
        <v>52.52</v>
      </c>
      <c r="D634" s="33">
        <v>23.9</v>
      </c>
      <c r="E634" s="33">
        <v>41.65</v>
      </c>
      <c r="F634" s="33">
        <v>35.010000000000005</v>
      </c>
      <c r="G634" s="73">
        <v>35.72</v>
      </c>
      <c r="H634" s="14">
        <f t="shared" si="183"/>
        <v>10.554221319046739</v>
      </c>
      <c r="I634" s="14">
        <f t="shared" si="184"/>
        <v>10.136060986200908</v>
      </c>
      <c r="J634" s="14">
        <f t="shared" si="185"/>
        <v>4.70537278758884</v>
      </c>
      <c r="K634" s="14">
        <f t="shared" si="186"/>
        <v>7.742499163475479</v>
      </c>
      <c r="L634" s="14">
        <f t="shared" si="187"/>
        <v>6.5574077542610993</v>
      </c>
      <c r="M634" s="14">
        <f t="shared" si="187"/>
        <v>6.9320188631644308</v>
      </c>
    </row>
    <row r="635" spans="1:13" ht="12" customHeight="1" x14ac:dyDescent="0.15">
      <c r="A635" s="47" t="s">
        <v>189</v>
      </c>
      <c r="B635" s="33">
        <v>47.58</v>
      </c>
      <c r="C635" s="33">
        <v>56.71</v>
      </c>
      <c r="D635" s="33">
        <v>98.66</v>
      </c>
      <c r="E635" s="33">
        <v>125.7</v>
      </c>
      <c r="F635" s="33">
        <v>126.89999999999998</v>
      </c>
      <c r="G635" s="73">
        <v>132.9</v>
      </c>
      <c r="H635" s="14">
        <f t="shared" si="183"/>
        <v>8.7899501200812864</v>
      </c>
      <c r="I635" s="14">
        <f t="shared" si="184"/>
        <v>10.944707131139632</v>
      </c>
      <c r="J635" s="14">
        <f t="shared" si="185"/>
        <v>19.423936369184727</v>
      </c>
      <c r="K635" s="14">
        <f t="shared" si="186"/>
        <v>23.366918243670295</v>
      </c>
      <c r="L635" s="14">
        <f t="shared" si="187"/>
        <v>23.768495973028653</v>
      </c>
      <c r="M635" s="14">
        <f t="shared" si="187"/>
        <v>25.791301985289834</v>
      </c>
    </row>
    <row r="636" spans="1:13" ht="12" customHeight="1" x14ac:dyDescent="0.15">
      <c r="A636" s="47" t="s">
        <v>190</v>
      </c>
      <c r="B636" s="33">
        <v>133.60999999999999</v>
      </c>
      <c r="C636" s="33">
        <v>151.5</v>
      </c>
      <c r="D636" s="33">
        <v>121.39</v>
      </c>
      <c r="E636" s="33">
        <v>144.16000000000003</v>
      </c>
      <c r="F636" s="33">
        <v>145.21999999999997</v>
      </c>
      <c r="G636" s="73">
        <v>131.86000000000001</v>
      </c>
      <c r="H636" s="14">
        <f t="shared" si="183"/>
        <v>24.683170145944946</v>
      </c>
      <c r="I636" s="14">
        <f t="shared" si="184"/>
        <v>29.238637460194926</v>
      </c>
      <c r="J636" s="14">
        <f t="shared" si="185"/>
        <v>23.898962455456456</v>
      </c>
      <c r="K636" s="14">
        <f t="shared" si="186"/>
        <v>26.798527716845751</v>
      </c>
      <c r="L636" s="14">
        <f t="shared" si="187"/>
        <v>27.199850159205841</v>
      </c>
      <c r="M636" s="14">
        <f t="shared" si="187"/>
        <v>25.589473888489977</v>
      </c>
    </row>
    <row r="637" spans="1:13" ht="12" customHeight="1" x14ac:dyDescent="0.15">
      <c r="A637" s="47" t="s">
        <v>191</v>
      </c>
      <c r="B637" s="33">
        <v>44.4</v>
      </c>
      <c r="C637" s="33">
        <v>37.6</v>
      </c>
      <c r="D637" s="33">
        <v>43.34</v>
      </c>
      <c r="E637" s="33">
        <v>47.9</v>
      </c>
      <c r="F637" s="33">
        <v>42.59</v>
      </c>
      <c r="G637" s="73">
        <v>20.78</v>
      </c>
      <c r="H637" s="57">
        <f t="shared" si="183"/>
        <v>8.2024755218917438</v>
      </c>
      <c r="I637" s="57">
        <f t="shared" si="184"/>
        <v>7.256585930715044</v>
      </c>
      <c r="J637" s="57">
        <f t="shared" si="185"/>
        <v>8.532671824857756</v>
      </c>
      <c r="K637" s="57">
        <f t="shared" si="186"/>
        <v>8.9043387738409479</v>
      </c>
      <c r="L637" s="57">
        <f t="shared" si="187"/>
        <v>7.9771492788911793</v>
      </c>
      <c r="M637" s="57">
        <f t="shared" si="187"/>
        <v>4.0326806264433612</v>
      </c>
    </row>
    <row r="638" spans="1:13" ht="12" customHeight="1" x14ac:dyDescent="0.15">
      <c r="A638" s="48" t="s">
        <v>104</v>
      </c>
      <c r="B638" s="66"/>
      <c r="C638" s="66"/>
      <c r="D638" s="66"/>
      <c r="E638" s="66"/>
      <c r="F638" s="66"/>
      <c r="G638" s="67"/>
      <c r="H638" s="5"/>
      <c r="I638" s="5"/>
      <c r="J638" s="5"/>
      <c r="K638" s="5"/>
      <c r="L638" s="5"/>
      <c r="M638" s="13"/>
    </row>
    <row r="639" spans="1:13" ht="12" customHeight="1" x14ac:dyDescent="0.15">
      <c r="A639" s="47" t="s">
        <v>182</v>
      </c>
      <c r="B639" s="33">
        <v>7.5</v>
      </c>
      <c r="C639" s="33">
        <v>5.13</v>
      </c>
      <c r="D639" s="33">
        <v>11.620000000000001</v>
      </c>
      <c r="E639" s="33">
        <v>5.25</v>
      </c>
      <c r="F639" s="33">
        <v>5.75</v>
      </c>
      <c r="G639" s="73">
        <v>8.25</v>
      </c>
      <c r="H639" s="69">
        <f t="shared" ref="H639:H647" si="188">B639/SUM(B$639:B$647)*100</f>
        <v>23.809523809523807</v>
      </c>
      <c r="I639" s="69">
        <f t="shared" ref="I639:I647" si="189">C639/SUM(C$639:C$647)*100</f>
        <v>10.790912915439629</v>
      </c>
      <c r="J639" s="69">
        <f t="shared" ref="J639:J647" si="190">D639/SUM(D$639:D$647)*100</f>
        <v>27.174929840972879</v>
      </c>
      <c r="K639" s="69">
        <f t="shared" ref="K639:K647" si="191">E639/SUM(E$639:E$647)*100</f>
        <v>10.38370253164557</v>
      </c>
      <c r="L639" s="69">
        <f t="shared" ref="L639:M647" si="192">F639/SUM(F$639:F$647)*100</f>
        <v>11.848341232227488</v>
      </c>
      <c r="M639" s="69">
        <f t="shared" si="192"/>
        <v>21.339886187273667</v>
      </c>
    </row>
    <row r="640" spans="1:13" ht="12" customHeight="1" x14ac:dyDescent="0.15">
      <c r="A640" s="47" t="s">
        <v>195</v>
      </c>
      <c r="B640" s="33"/>
      <c r="C640" s="33">
        <v>11.39</v>
      </c>
      <c r="D640" s="33"/>
      <c r="E640" s="33">
        <v>13.940000000000001</v>
      </c>
      <c r="F640" s="33">
        <v>13.52</v>
      </c>
      <c r="G640" s="73"/>
      <c r="H640" s="14">
        <f t="shared" si="188"/>
        <v>0</v>
      </c>
      <c r="I640" s="14">
        <f t="shared" si="189"/>
        <v>23.958771560790915</v>
      </c>
      <c r="J640" s="14">
        <f t="shared" si="190"/>
        <v>0</v>
      </c>
      <c r="K640" s="14">
        <f t="shared" si="191"/>
        <v>27.571202531645572</v>
      </c>
      <c r="L640" s="14">
        <f t="shared" si="192"/>
        <v>27.859056253863589</v>
      </c>
      <c r="M640" s="14">
        <f t="shared" si="192"/>
        <v>0</v>
      </c>
    </row>
    <row r="641" spans="1:13" ht="12" customHeight="1" x14ac:dyDescent="0.15">
      <c r="A641" s="47" t="s">
        <v>194</v>
      </c>
      <c r="B641" s="33">
        <v>0.75</v>
      </c>
      <c r="C641" s="33">
        <v>0.75</v>
      </c>
      <c r="D641" s="33">
        <v>0.75</v>
      </c>
      <c r="E641" s="33"/>
      <c r="F641" s="33"/>
      <c r="G641" s="73"/>
      <c r="H641" s="14">
        <f t="shared" si="188"/>
        <v>2.3809523809523809</v>
      </c>
      <c r="I641" s="14">
        <f t="shared" si="189"/>
        <v>1.5776188472864956</v>
      </c>
      <c r="J641" s="14">
        <f t="shared" si="190"/>
        <v>1.7539756782039291</v>
      </c>
      <c r="K641" s="14">
        <f t="shared" si="191"/>
        <v>0</v>
      </c>
      <c r="L641" s="14">
        <f t="shared" si="192"/>
        <v>0</v>
      </c>
      <c r="M641" s="14">
        <f t="shared" si="192"/>
        <v>0</v>
      </c>
    </row>
    <row r="642" spans="1:13" ht="12" customHeight="1" x14ac:dyDescent="0.15">
      <c r="A642" s="47" t="s">
        <v>185</v>
      </c>
      <c r="B642" s="33"/>
      <c r="C642" s="33">
        <v>1.5</v>
      </c>
      <c r="D642" s="33"/>
      <c r="E642" s="33"/>
      <c r="F642" s="33"/>
      <c r="G642" s="73"/>
      <c r="H642" s="14">
        <f t="shared" si="188"/>
        <v>0</v>
      </c>
      <c r="I642" s="14">
        <f t="shared" si="189"/>
        <v>3.1552376945729912</v>
      </c>
      <c r="J642" s="14">
        <f t="shared" si="190"/>
        <v>0</v>
      </c>
      <c r="K642" s="14">
        <f t="shared" si="191"/>
        <v>0</v>
      </c>
      <c r="L642" s="14">
        <f t="shared" si="192"/>
        <v>0</v>
      </c>
      <c r="M642" s="14">
        <f t="shared" si="192"/>
        <v>0</v>
      </c>
    </row>
    <row r="643" spans="1:13" ht="12" customHeight="1" x14ac:dyDescent="0.15">
      <c r="A643" s="47" t="s">
        <v>187</v>
      </c>
      <c r="B643" s="33">
        <v>1.87</v>
      </c>
      <c r="C643" s="33">
        <v>2.63</v>
      </c>
      <c r="D643" s="33">
        <v>1.1299999999999999</v>
      </c>
      <c r="E643" s="33">
        <v>3.75</v>
      </c>
      <c r="F643" s="33">
        <v>5.13</v>
      </c>
      <c r="G643" s="73">
        <v>1.88</v>
      </c>
      <c r="H643" s="14">
        <f t="shared" si="188"/>
        <v>5.9365079365079367</v>
      </c>
      <c r="I643" s="14">
        <f t="shared" si="189"/>
        <v>5.5321834244846446</v>
      </c>
      <c r="J643" s="14">
        <f t="shared" si="190"/>
        <v>2.6426566884939193</v>
      </c>
      <c r="K643" s="14">
        <f t="shared" si="191"/>
        <v>7.4169303797468347</v>
      </c>
      <c r="L643" s="14">
        <f t="shared" si="192"/>
        <v>10.570780960230785</v>
      </c>
      <c r="M643" s="14">
        <f t="shared" si="192"/>
        <v>4.8629073978272119</v>
      </c>
    </row>
    <row r="644" spans="1:13" ht="12" customHeight="1" x14ac:dyDescent="0.15">
      <c r="A644" s="47" t="s">
        <v>188</v>
      </c>
      <c r="B644" s="33">
        <v>8.25</v>
      </c>
      <c r="C644" s="33">
        <v>8.25</v>
      </c>
      <c r="D644" s="33">
        <v>10.5</v>
      </c>
      <c r="E644" s="33">
        <v>6.61</v>
      </c>
      <c r="F644" s="33">
        <v>0.73</v>
      </c>
      <c r="G644" s="73">
        <v>0.73</v>
      </c>
      <c r="H644" s="14">
        <f t="shared" si="188"/>
        <v>26.190476190476193</v>
      </c>
      <c r="I644" s="14">
        <f t="shared" si="189"/>
        <v>17.35380732015145</v>
      </c>
      <c r="J644" s="14">
        <f t="shared" si="190"/>
        <v>24.555659494855007</v>
      </c>
      <c r="K644" s="14">
        <f t="shared" si="191"/>
        <v>13.07357594936709</v>
      </c>
      <c r="L644" s="14">
        <f t="shared" si="192"/>
        <v>1.5042241912219245</v>
      </c>
      <c r="M644" s="14">
        <f t="shared" si="192"/>
        <v>1.8882565959648216</v>
      </c>
    </row>
    <row r="645" spans="1:13" ht="12" customHeight="1" x14ac:dyDescent="0.15">
      <c r="A645" s="47" t="s">
        <v>189</v>
      </c>
      <c r="B645" s="33">
        <v>3</v>
      </c>
      <c r="C645" s="33">
        <v>3</v>
      </c>
      <c r="D645" s="33">
        <v>3</v>
      </c>
      <c r="E645" s="33">
        <v>2.3899999999999997</v>
      </c>
      <c r="F645" s="33">
        <v>3</v>
      </c>
      <c r="G645" s="73">
        <v>3</v>
      </c>
      <c r="H645" s="14">
        <f t="shared" si="188"/>
        <v>9.5238095238095237</v>
      </c>
      <c r="I645" s="14">
        <f t="shared" si="189"/>
        <v>6.3104753891459824</v>
      </c>
      <c r="J645" s="14">
        <f t="shared" si="190"/>
        <v>7.0159027128157163</v>
      </c>
      <c r="K645" s="14">
        <f t="shared" si="191"/>
        <v>4.7270569620253156</v>
      </c>
      <c r="L645" s="14">
        <f t="shared" si="192"/>
        <v>6.1817432515969504</v>
      </c>
      <c r="M645" s="14">
        <f t="shared" si="192"/>
        <v>7.7599586135540619</v>
      </c>
    </row>
    <row r="646" spans="1:13" ht="12" customHeight="1" x14ac:dyDescent="0.15">
      <c r="A646" s="47" t="s">
        <v>190</v>
      </c>
      <c r="B646" s="33">
        <v>10.129999999999999</v>
      </c>
      <c r="C646" s="33">
        <v>14.889999999999999</v>
      </c>
      <c r="D646" s="33">
        <v>15.759999999999998</v>
      </c>
      <c r="E646" s="33">
        <v>17.489999999999998</v>
      </c>
      <c r="F646" s="33">
        <v>20.400000000000002</v>
      </c>
      <c r="G646" s="73">
        <v>24.8</v>
      </c>
      <c r="H646" s="14">
        <f t="shared" si="188"/>
        <v>32.158730158730151</v>
      </c>
      <c r="I646" s="14">
        <f t="shared" si="189"/>
        <v>31.320992848127887</v>
      </c>
      <c r="J646" s="14">
        <f t="shared" si="190"/>
        <v>36.856875584658553</v>
      </c>
      <c r="K646" s="14">
        <f t="shared" si="191"/>
        <v>34.592563291139236</v>
      </c>
      <c r="L646" s="14">
        <f t="shared" si="192"/>
        <v>42.035854110859269</v>
      </c>
      <c r="M646" s="14">
        <f t="shared" si="192"/>
        <v>64.148991205380241</v>
      </c>
    </row>
    <row r="647" spans="1:13" ht="12" customHeight="1" x14ac:dyDescent="0.15">
      <c r="A647" s="47" t="s">
        <v>191</v>
      </c>
      <c r="B647" s="33"/>
      <c r="C647" s="33"/>
      <c r="D647" s="33"/>
      <c r="E647" s="33">
        <v>1.1299999999999999</v>
      </c>
      <c r="F647" s="33"/>
      <c r="G647" s="73"/>
      <c r="H647" s="14">
        <f t="shared" si="188"/>
        <v>0</v>
      </c>
      <c r="I647" s="14">
        <f t="shared" si="189"/>
        <v>0</v>
      </c>
      <c r="J647" s="14">
        <f t="shared" si="190"/>
        <v>0</v>
      </c>
      <c r="K647" s="14">
        <f t="shared" si="191"/>
        <v>2.2349683544303796</v>
      </c>
      <c r="L647" s="14">
        <f t="shared" si="192"/>
        <v>0</v>
      </c>
      <c r="M647" s="14">
        <f t="shared" si="192"/>
        <v>0</v>
      </c>
    </row>
    <row r="648" spans="1:13" s="6" customFormat="1" x14ac:dyDescent="0.15"/>
    <row r="649" spans="1:13" ht="12" customHeight="1" x14ac:dyDescent="0.15">
      <c r="A649" s="6"/>
      <c r="B649" s="168" t="s">
        <v>199</v>
      </c>
      <c r="C649" s="169"/>
      <c r="D649" s="169"/>
      <c r="E649" s="169"/>
      <c r="F649" s="169"/>
      <c r="G649" s="170"/>
      <c r="H649" s="168" t="s">
        <v>179</v>
      </c>
      <c r="I649" s="169"/>
      <c r="J649" s="169"/>
      <c r="K649" s="169"/>
      <c r="L649" s="169"/>
      <c r="M649" s="170"/>
    </row>
    <row r="650" spans="1:13" ht="12" customHeight="1" x14ac:dyDescent="0.15">
      <c r="A650" s="6"/>
      <c r="B650" s="40" t="s">
        <v>180</v>
      </c>
      <c r="C650" s="40" t="s">
        <v>33</v>
      </c>
      <c r="D650" s="40" t="s">
        <v>34</v>
      </c>
      <c r="E650" s="40" t="s">
        <v>35</v>
      </c>
      <c r="F650" s="40" t="s">
        <v>36</v>
      </c>
      <c r="G650" s="40" t="s">
        <v>37</v>
      </c>
      <c r="H650" s="40" t="s">
        <v>180</v>
      </c>
      <c r="I650" s="40" t="s">
        <v>33</v>
      </c>
      <c r="J650" s="40" t="s">
        <v>34</v>
      </c>
      <c r="K650" s="40" t="s">
        <v>35</v>
      </c>
      <c r="L650" s="40" t="s">
        <v>36</v>
      </c>
      <c r="M650" s="40" t="s">
        <v>37</v>
      </c>
    </row>
    <row r="651" spans="1:13" ht="12" customHeight="1" x14ac:dyDescent="0.15">
      <c r="A651" s="48" t="s">
        <v>105</v>
      </c>
      <c r="B651" s="66"/>
      <c r="C651" s="66"/>
      <c r="D651" s="66"/>
      <c r="E651" s="66"/>
      <c r="F651" s="66"/>
      <c r="G651" s="67"/>
      <c r="H651" s="5"/>
      <c r="I651" s="5"/>
      <c r="J651" s="5"/>
      <c r="K651" s="5"/>
      <c r="L651" s="5"/>
      <c r="M651" s="13"/>
    </row>
    <row r="652" spans="1:13" ht="12" customHeight="1" x14ac:dyDescent="0.15">
      <c r="A652" s="47" t="s">
        <v>182</v>
      </c>
      <c r="B652" s="33">
        <v>16.13</v>
      </c>
      <c r="C652" s="33">
        <v>12</v>
      </c>
      <c r="D652" s="33">
        <v>6.75</v>
      </c>
      <c r="E652" s="33">
        <v>8.52</v>
      </c>
      <c r="F652" s="33">
        <v>8</v>
      </c>
      <c r="G652" s="73">
        <v>7.7</v>
      </c>
      <c r="H652" s="69">
        <f t="shared" ref="H652:H660" si="193">B652/SUM(B$652:B$660)*100</f>
        <v>32.831263993486665</v>
      </c>
      <c r="I652" s="69">
        <f t="shared" ref="I652:I660" si="194">C652/SUM(C$652:C$660)*100</f>
        <v>26.666666666666668</v>
      </c>
      <c r="J652" s="69">
        <f t="shared" ref="J652:J660" si="195">D652/SUM(D$652:D$660)*100</f>
        <v>14.835164835164836</v>
      </c>
      <c r="K652" s="69">
        <f t="shared" ref="K652:K660" si="196">E652/SUM(E$652:E$660)*100</f>
        <v>18.663745892661552</v>
      </c>
      <c r="L652" s="69">
        <f t="shared" ref="L652:M660" si="197">F652/SUM(F$652:F$660)*100</f>
        <v>17.563117453347971</v>
      </c>
      <c r="M652" s="69">
        <f t="shared" si="197"/>
        <v>17.111111111111111</v>
      </c>
    </row>
    <row r="653" spans="1:13" ht="12" customHeight="1" x14ac:dyDescent="0.15">
      <c r="A653" s="47" t="s">
        <v>195</v>
      </c>
      <c r="B653" s="33">
        <v>2.25</v>
      </c>
      <c r="C653" s="33"/>
      <c r="D653" s="33"/>
      <c r="E653" s="33"/>
      <c r="F653" s="33"/>
      <c r="G653" s="73"/>
      <c r="H653" s="14">
        <f t="shared" si="193"/>
        <v>4.5796865458986362</v>
      </c>
      <c r="I653" s="14">
        <f t="shared" si="194"/>
        <v>0</v>
      </c>
      <c r="J653" s="14">
        <f t="shared" si="195"/>
        <v>0</v>
      </c>
      <c r="K653" s="14">
        <f t="shared" si="196"/>
        <v>0</v>
      </c>
      <c r="L653" s="14">
        <f t="shared" si="197"/>
        <v>0</v>
      </c>
      <c r="M653" s="14">
        <f t="shared" si="197"/>
        <v>0</v>
      </c>
    </row>
    <row r="654" spans="1:13" ht="12" customHeight="1" x14ac:dyDescent="0.15">
      <c r="A654" s="47" t="s">
        <v>194</v>
      </c>
      <c r="B654" s="33">
        <v>0.94</v>
      </c>
      <c r="C654" s="33">
        <v>0.75</v>
      </c>
      <c r="D654" s="33">
        <v>0.75</v>
      </c>
      <c r="E654" s="33"/>
      <c r="F654" s="33"/>
      <c r="G654" s="73"/>
      <c r="H654" s="14">
        <f t="shared" si="193"/>
        <v>1.913291268064319</v>
      </c>
      <c r="I654" s="14">
        <f t="shared" si="194"/>
        <v>1.6666666666666667</v>
      </c>
      <c r="J654" s="14">
        <f t="shared" si="195"/>
        <v>1.6483516483516485</v>
      </c>
      <c r="K654" s="14">
        <f t="shared" si="196"/>
        <v>0</v>
      </c>
      <c r="L654" s="14">
        <f t="shared" si="197"/>
        <v>0</v>
      </c>
      <c r="M654" s="14">
        <f t="shared" si="197"/>
        <v>0</v>
      </c>
    </row>
    <row r="655" spans="1:13" ht="12" customHeight="1" x14ac:dyDescent="0.15">
      <c r="A655" s="47" t="s">
        <v>185</v>
      </c>
      <c r="B655" s="33"/>
      <c r="C655" s="33"/>
      <c r="D655" s="33">
        <v>3.75</v>
      </c>
      <c r="E655" s="33">
        <v>1</v>
      </c>
      <c r="F655" s="33"/>
      <c r="G655" s="73"/>
      <c r="H655" s="14">
        <f t="shared" si="193"/>
        <v>0</v>
      </c>
      <c r="I655" s="14">
        <f t="shared" si="194"/>
        <v>0</v>
      </c>
      <c r="J655" s="14">
        <f t="shared" si="195"/>
        <v>8.2417582417582409</v>
      </c>
      <c r="K655" s="14">
        <f t="shared" si="196"/>
        <v>2.1905805038335155</v>
      </c>
      <c r="L655" s="14">
        <f t="shared" si="197"/>
        <v>0</v>
      </c>
      <c r="M655" s="14">
        <f t="shared" si="197"/>
        <v>0</v>
      </c>
    </row>
    <row r="656" spans="1:13" ht="12" customHeight="1" x14ac:dyDescent="0.15">
      <c r="A656" s="47" t="s">
        <v>187</v>
      </c>
      <c r="B656" s="33">
        <v>6.39</v>
      </c>
      <c r="C656" s="33">
        <v>3</v>
      </c>
      <c r="D656" s="33">
        <v>3</v>
      </c>
      <c r="E656" s="33">
        <v>1.5</v>
      </c>
      <c r="F656" s="33">
        <v>1.75</v>
      </c>
      <c r="G656" s="73">
        <v>2.2999999999999998</v>
      </c>
      <c r="H656" s="14">
        <f t="shared" si="193"/>
        <v>13.006309790352125</v>
      </c>
      <c r="I656" s="14">
        <f t="shared" si="194"/>
        <v>6.666666666666667</v>
      </c>
      <c r="J656" s="14">
        <f t="shared" si="195"/>
        <v>6.593406593406594</v>
      </c>
      <c r="K656" s="14">
        <f t="shared" si="196"/>
        <v>3.2858707557502731</v>
      </c>
      <c r="L656" s="14">
        <f t="shared" si="197"/>
        <v>3.8419319429198682</v>
      </c>
      <c r="M656" s="14">
        <f t="shared" si="197"/>
        <v>5.1111111111111107</v>
      </c>
    </row>
    <row r="657" spans="1:13" ht="12" customHeight="1" x14ac:dyDescent="0.15">
      <c r="A657" s="47" t="s">
        <v>188</v>
      </c>
      <c r="B657" s="33">
        <v>1.69</v>
      </c>
      <c r="C657" s="33">
        <v>3.35</v>
      </c>
      <c r="D657" s="33"/>
      <c r="E657" s="33">
        <v>2.25</v>
      </c>
      <c r="F657" s="33">
        <v>0.75</v>
      </c>
      <c r="G657" s="73">
        <v>0.75</v>
      </c>
      <c r="H657" s="14">
        <f t="shared" si="193"/>
        <v>3.4398534500305313</v>
      </c>
      <c r="I657" s="14">
        <f t="shared" si="194"/>
        <v>7.4444444444444455</v>
      </c>
      <c r="J657" s="14">
        <f t="shared" si="195"/>
        <v>0</v>
      </c>
      <c r="K657" s="14">
        <f t="shared" si="196"/>
        <v>4.9288061336254101</v>
      </c>
      <c r="L657" s="14">
        <f t="shared" si="197"/>
        <v>1.646542261251372</v>
      </c>
      <c r="M657" s="14">
        <f t="shared" si="197"/>
        <v>1.6666666666666667</v>
      </c>
    </row>
    <row r="658" spans="1:13" ht="12" customHeight="1" x14ac:dyDescent="0.15">
      <c r="A658" s="47" t="s">
        <v>189</v>
      </c>
      <c r="B658" s="33">
        <v>2.25</v>
      </c>
      <c r="C658" s="33"/>
      <c r="D658" s="33"/>
      <c r="E658" s="33">
        <v>1</v>
      </c>
      <c r="F658" s="33">
        <v>6.6</v>
      </c>
      <c r="G658" s="73">
        <v>7.25</v>
      </c>
      <c r="H658" s="14">
        <f t="shared" si="193"/>
        <v>4.5796865458986362</v>
      </c>
      <c r="I658" s="14">
        <f t="shared" si="194"/>
        <v>0</v>
      </c>
      <c r="J658" s="14">
        <f t="shared" si="195"/>
        <v>0</v>
      </c>
      <c r="K658" s="14">
        <f t="shared" si="196"/>
        <v>2.1905805038335155</v>
      </c>
      <c r="L658" s="14">
        <f t="shared" si="197"/>
        <v>14.489571899012073</v>
      </c>
      <c r="M658" s="14">
        <f t="shared" si="197"/>
        <v>16.111111111111111</v>
      </c>
    </row>
    <row r="659" spans="1:13" ht="12" customHeight="1" x14ac:dyDescent="0.15">
      <c r="A659" s="47" t="s">
        <v>190</v>
      </c>
      <c r="B659" s="33">
        <v>15.740000000000002</v>
      </c>
      <c r="C659" s="33">
        <v>25.9</v>
      </c>
      <c r="D659" s="33">
        <v>31.25</v>
      </c>
      <c r="E659" s="33">
        <v>31.380000000000003</v>
      </c>
      <c r="F659" s="33">
        <v>28.45</v>
      </c>
      <c r="G659" s="73">
        <v>25</v>
      </c>
      <c r="H659" s="14">
        <f t="shared" si="193"/>
        <v>32.037451658864242</v>
      </c>
      <c r="I659" s="14">
        <f t="shared" si="194"/>
        <v>57.55555555555555</v>
      </c>
      <c r="J659" s="14">
        <f t="shared" si="195"/>
        <v>68.681318681318686</v>
      </c>
      <c r="K659" s="14">
        <f t="shared" si="196"/>
        <v>68.740416210295734</v>
      </c>
      <c r="L659" s="14">
        <f t="shared" si="197"/>
        <v>62.458836443468712</v>
      </c>
      <c r="M659" s="14">
        <f t="shared" si="197"/>
        <v>55.555555555555557</v>
      </c>
    </row>
    <row r="660" spans="1:13" ht="12" customHeight="1" x14ac:dyDescent="0.15">
      <c r="A660" s="47" t="s">
        <v>191</v>
      </c>
      <c r="B660" s="33">
        <v>3.74</v>
      </c>
      <c r="C660" s="33"/>
      <c r="D660" s="33"/>
      <c r="E660" s="33"/>
      <c r="F660" s="33"/>
      <c r="G660" s="73">
        <v>2</v>
      </c>
      <c r="H660" s="57">
        <f t="shared" si="193"/>
        <v>7.6124567474048446</v>
      </c>
      <c r="I660" s="57">
        <f t="shared" si="194"/>
        <v>0</v>
      </c>
      <c r="J660" s="57">
        <f t="shared" si="195"/>
        <v>0</v>
      </c>
      <c r="K660" s="57">
        <f t="shared" si="196"/>
        <v>0</v>
      </c>
      <c r="L660" s="57">
        <f t="shared" si="197"/>
        <v>0</v>
      </c>
      <c r="M660" s="57">
        <f t="shared" si="197"/>
        <v>4.4444444444444446</v>
      </c>
    </row>
    <row r="661" spans="1:13" ht="12" customHeight="1" x14ac:dyDescent="0.15">
      <c r="A661" s="48" t="s">
        <v>106</v>
      </c>
      <c r="B661" s="66"/>
      <c r="C661" s="66"/>
      <c r="D661" s="66"/>
      <c r="E661" s="66"/>
      <c r="F661" s="66"/>
      <c r="G661" s="67"/>
      <c r="H661" s="5"/>
      <c r="I661" s="5"/>
      <c r="J661" s="5"/>
      <c r="K661" s="5"/>
      <c r="L661" s="5"/>
      <c r="M661" s="13"/>
    </row>
    <row r="662" spans="1:13" ht="12" customHeight="1" x14ac:dyDescent="0.15">
      <c r="A662" s="47" t="s">
        <v>182</v>
      </c>
      <c r="B662" s="33">
        <v>4.13</v>
      </c>
      <c r="C662" s="33">
        <v>6.77</v>
      </c>
      <c r="D662" s="33">
        <v>5.6499999999999995</v>
      </c>
      <c r="E662" s="33"/>
      <c r="F662" s="33"/>
      <c r="G662" s="73"/>
      <c r="H662" s="69">
        <f t="shared" ref="H662:J666" si="198">B662/SUM(B$662:B$666)*100</f>
        <v>26.205583756345181</v>
      </c>
      <c r="I662" s="69">
        <f t="shared" si="198"/>
        <v>40.980629539951572</v>
      </c>
      <c r="J662" s="69">
        <f t="shared" si="198"/>
        <v>36.664503569110977</v>
      </c>
      <c r="K662" s="69"/>
      <c r="L662" s="69"/>
      <c r="M662" s="14" t="str">
        <f>IFERROR(G662/SUM($G$662:$G$666)*100,"")</f>
        <v/>
      </c>
    </row>
    <row r="663" spans="1:13" ht="12" customHeight="1" x14ac:dyDescent="0.15">
      <c r="A663" s="47" t="s">
        <v>185</v>
      </c>
      <c r="B663" s="33">
        <v>0.76</v>
      </c>
      <c r="C663" s="33">
        <v>2.25</v>
      </c>
      <c r="D663" s="33">
        <v>2.25</v>
      </c>
      <c r="E663" s="33"/>
      <c r="F663" s="33"/>
      <c r="G663" s="73"/>
      <c r="H663" s="14">
        <f t="shared" si="198"/>
        <v>4.8223350253807107</v>
      </c>
      <c r="I663" s="14">
        <f t="shared" si="198"/>
        <v>13.619854721549638</v>
      </c>
      <c r="J663" s="14">
        <f t="shared" si="198"/>
        <v>14.600908500973397</v>
      </c>
      <c r="K663" s="14"/>
      <c r="L663" s="14"/>
      <c r="M663" s="14" t="str">
        <f t="shared" ref="M663:M666" si="199">IFERROR(G663/SUM($G$662:$G$666)*100,"")</f>
        <v/>
      </c>
    </row>
    <row r="664" spans="1:13" ht="12" customHeight="1" x14ac:dyDescent="0.15">
      <c r="A664" s="47" t="s">
        <v>187</v>
      </c>
      <c r="B664" s="33">
        <v>1.5</v>
      </c>
      <c r="C664" s="33">
        <v>0.75</v>
      </c>
      <c r="D664" s="33">
        <v>0.75</v>
      </c>
      <c r="E664" s="33"/>
      <c r="F664" s="33"/>
      <c r="G664" s="73"/>
      <c r="H664" s="14">
        <f t="shared" si="198"/>
        <v>9.5177664974619294</v>
      </c>
      <c r="I664" s="14">
        <f t="shared" si="198"/>
        <v>4.539951573849879</v>
      </c>
      <c r="J664" s="14">
        <f t="shared" si="198"/>
        <v>4.8669695003244664</v>
      </c>
      <c r="K664" s="14"/>
      <c r="L664" s="14"/>
      <c r="M664" s="14" t="str">
        <f t="shared" si="199"/>
        <v/>
      </c>
    </row>
    <row r="665" spans="1:13" ht="12" customHeight="1" x14ac:dyDescent="0.15">
      <c r="A665" s="47" t="s">
        <v>188</v>
      </c>
      <c r="B665" s="33">
        <v>1.87</v>
      </c>
      <c r="C665" s="33">
        <v>2.25</v>
      </c>
      <c r="D665" s="33">
        <v>1.88</v>
      </c>
      <c r="E665" s="33"/>
      <c r="F665" s="33"/>
      <c r="G665" s="73"/>
      <c r="H665" s="14">
        <f t="shared" si="198"/>
        <v>11.865482233502538</v>
      </c>
      <c r="I665" s="14">
        <f t="shared" si="198"/>
        <v>13.619854721549638</v>
      </c>
      <c r="J665" s="14">
        <f t="shared" si="198"/>
        <v>12.19987021414666</v>
      </c>
      <c r="K665" s="14"/>
      <c r="L665" s="14"/>
      <c r="M665" s="14" t="str">
        <f t="shared" si="199"/>
        <v/>
      </c>
    </row>
    <row r="666" spans="1:13" ht="12" customHeight="1" x14ac:dyDescent="0.15">
      <c r="A666" s="47" t="s">
        <v>190</v>
      </c>
      <c r="B666" s="33">
        <v>7.5</v>
      </c>
      <c r="C666" s="33">
        <v>4.5</v>
      </c>
      <c r="D666" s="33">
        <v>4.88</v>
      </c>
      <c r="E666" s="33"/>
      <c r="F666" s="33"/>
      <c r="G666" s="73"/>
      <c r="H666" s="14">
        <f t="shared" si="198"/>
        <v>47.588832487309645</v>
      </c>
      <c r="I666" s="14">
        <f t="shared" si="198"/>
        <v>27.239709443099276</v>
      </c>
      <c r="J666" s="14">
        <f t="shared" si="198"/>
        <v>31.667748215444526</v>
      </c>
      <c r="K666" s="14"/>
      <c r="L666" s="14"/>
      <c r="M666" s="14" t="str">
        <f t="shared" si="199"/>
        <v/>
      </c>
    </row>
    <row r="667" spans="1:13" s="6" customFormat="1" x14ac:dyDescent="0.15"/>
    <row r="668" spans="1:13" ht="12" customHeight="1" x14ac:dyDescent="0.15">
      <c r="A668" s="6"/>
      <c r="B668" s="168" t="s">
        <v>199</v>
      </c>
      <c r="C668" s="169"/>
      <c r="D668" s="169"/>
      <c r="E668" s="169"/>
      <c r="F668" s="169"/>
      <c r="G668" s="170"/>
      <c r="H668" s="168" t="s">
        <v>179</v>
      </c>
      <c r="I668" s="169"/>
      <c r="J668" s="169"/>
      <c r="K668" s="169"/>
      <c r="L668" s="169"/>
      <c r="M668" s="170"/>
    </row>
    <row r="669" spans="1:13" ht="12" customHeight="1" x14ac:dyDescent="0.15">
      <c r="A669" s="6"/>
      <c r="B669" s="40" t="s">
        <v>180</v>
      </c>
      <c r="C669" s="40" t="s">
        <v>33</v>
      </c>
      <c r="D669" s="40" t="s">
        <v>34</v>
      </c>
      <c r="E669" s="40" t="s">
        <v>35</v>
      </c>
      <c r="F669" s="40" t="s">
        <v>36</v>
      </c>
      <c r="G669" s="40" t="s">
        <v>37</v>
      </c>
      <c r="H669" s="40" t="s">
        <v>180</v>
      </c>
      <c r="I669" s="40" t="s">
        <v>33</v>
      </c>
      <c r="J669" s="40" t="s">
        <v>34</v>
      </c>
      <c r="K669" s="40" t="s">
        <v>35</v>
      </c>
      <c r="L669" s="40" t="s">
        <v>36</v>
      </c>
      <c r="M669" s="40" t="s">
        <v>37</v>
      </c>
    </row>
    <row r="670" spans="1:13" ht="12" customHeight="1" x14ac:dyDescent="0.15">
      <c r="A670" s="3" t="s">
        <v>107</v>
      </c>
      <c r="B670" s="5"/>
      <c r="C670" s="5"/>
      <c r="D670" s="5"/>
      <c r="E670" s="5"/>
      <c r="F670" s="5"/>
      <c r="G670" s="76"/>
      <c r="H670" s="62"/>
      <c r="I670" s="62"/>
      <c r="J670" s="62"/>
      <c r="K670" s="62"/>
      <c r="L670" s="62"/>
      <c r="M670" s="71"/>
    </row>
    <row r="671" spans="1:13" ht="12" customHeight="1" x14ac:dyDescent="0.15">
      <c r="A671" s="58" t="s">
        <v>108</v>
      </c>
      <c r="B671" s="74"/>
      <c r="C671" s="74"/>
      <c r="D671" s="74"/>
      <c r="E671" s="74"/>
      <c r="F671" s="74"/>
      <c r="G671" s="75"/>
      <c r="H671" s="5"/>
      <c r="I671" s="5"/>
      <c r="J671" s="5"/>
      <c r="K671" s="5"/>
      <c r="L671" s="5"/>
      <c r="M671" s="13"/>
    </row>
    <row r="672" spans="1:13" ht="12" customHeight="1" x14ac:dyDescent="0.15">
      <c r="A672" s="47" t="s">
        <v>182</v>
      </c>
      <c r="B672" s="33">
        <v>15.44</v>
      </c>
      <c r="C672" s="33">
        <v>3.5</v>
      </c>
      <c r="D672" s="33">
        <v>7.25</v>
      </c>
      <c r="E672" s="33">
        <v>9.06</v>
      </c>
      <c r="F672" s="33">
        <v>6.15</v>
      </c>
      <c r="G672" s="73">
        <v>5.71</v>
      </c>
      <c r="H672" s="69">
        <f t="shared" ref="H672:H682" si="200">B672/SUM(B$672:B$682)*100</f>
        <v>2.1034849186670663</v>
      </c>
      <c r="I672" s="69">
        <f t="shared" ref="I672:I682" si="201">C672/SUM(C$672:C$682)*100</f>
        <v>0.46377887023467212</v>
      </c>
      <c r="J672" s="69">
        <f t="shared" ref="J672:J682" si="202">D672/SUM(D$672:D$682)*100</f>
        <v>0.95387206273188974</v>
      </c>
      <c r="K672" s="69">
        <f t="shared" ref="K672:K682" si="203">E672/SUM(E$672:E$682)*100</f>
        <v>1.1516607558250391</v>
      </c>
      <c r="L672" s="69">
        <f t="shared" ref="L672:M682" si="204">F672/SUM(F$672:F$682)*100</f>
        <v>0.82710204959922551</v>
      </c>
      <c r="M672" s="69">
        <f t="shared" si="204"/>
        <v>0.76292020736465171</v>
      </c>
    </row>
    <row r="673" spans="1:13" ht="12" customHeight="1" x14ac:dyDescent="0.15">
      <c r="A673" s="47" t="s">
        <v>194</v>
      </c>
      <c r="B673" s="33"/>
      <c r="C673" s="33">
        <v>19.3</v>
      </c>
      <c r="D673" s="33"/>
      <c r="E673" s="33"/>
      <c r="F673" s="32"/>
      <c r="G673" s="73"/>
      <c r="H673" s="14">
        <f t="shared" si="200"/>
        <v>0</v>
      </c>
      <c r="I673" s="14">
        <f t="shared" si="201"/>
        <v>2.5574091987226204</v>
      </c>
      <c r="J673" s="14">
        <f t="shared" si="202"/>
        <v>0</v>
      </c>
      <c r="K673" s="14">
        <f t="shared" si="203"/>
        <v>0</v>
      </c>
      <c r="L673" s="14">
        <f t="shared" si="204"/>
        <v>0</v>
      </c>
      <c r="M673" s="14">
        <f t="shared" si="204"/>
        <v>0</v>
      </c>
    </row>
    <row r="674" spans="1:13" ht="12" customHeight="1" x14ac:dyDescent="0.15">
      <c r="A674" s="47" t="s">
        <v>184</v>
      </c>
      <c r="B674" s="33"/>
      <c r="C674" s="32"/>
      <c r="D674" s="33"/>
      <c r="E674" s="33"/>
      <c r="F674" s="33">
        <v>6</v>
      </c>
      <c r="G674" s="73">
        <v>11.48</v>
      </c>
      <c r="H674" s="14">
        <f t="shared" si="200"/>
        <v>0</v>
      </c>
      <c r="I674" s="14">
        <f t="shared" si="201"/>
        <v>0</v>
      </c>
      <c r="J674" s="14">
        <f t="shared" si="202"/>
        <v>0</v>
      </c>
      <c r="K674" s="14">
        <f t="shared" si="203"/>
        <v>0</v>
      </c>
      <c r="L674" s="14">
        <f t="shared" si="204"/>
        <v>0.806928828877293</v>
      </c>
      <c r="M674" s="14">
        <f t="shared" si="204"/>
        <v>1.5338570894126449</v>
      </c>
    </row>
    <row r="675" spans="1:13" ht="12" customHeight="1" x14ac:dyDescent="0.15">
      <c r="A675" s="47" t="s">
        <v>197</v>
      </c>
      <c r="B675" s="33"/>
      <c r="C675" s="32"/>
      <c r="D675" s="33"/>
      <c r="E675" s="33"/>
      <c r="F675" s="33"/>
      <c r="G675" s="73">
        <v>13.520000000000001</v>
      </c>
      <c r="H675" s="14"/>
      <c r="I675" s="14"/>
      <c r="J675" s="14"/>
      <c r="K675" s="14"/>
      <c r="L675" s="14"/>
      <c r="M675" s="14">
        <f t="shared" si="204"/>
        <v>1.806424028646251</v>
      </c>
    </row>
    <row r="676" spans="1:13" ht="12" customHeight="1" x14ac:dyDescent="0.15">
      <c r="A676" s="47" t="s">
        <v>185</v>
      </c>
      <c r="B676" s="33">
        <v>222.70999999999998</v>
      </c>
      <c r="C676" s="33">
        <v>216.22000000000003</v>
      </c>
      <c r="D676" s="33">
        <v>166.68999999999997</v>
      </c>
      <c r="E676" s="33">
        <v>196.26</v>
      </c>
      <c r="F676" s="33">
        <v>174.16</v>
      </c>
      <c r="G676" s="73">
        <v>185.36999999999998</v>
      </c>
      <c r="H676" s="14">
        <f t="shared" si="200"/>
        <v>30.341135118934087</v>
      </c>
      <c r="I676" s="14">
        <f t="shared" si="201"/>
        <v>28.650933520611659</v>
      </c>
      <c r="J676" s="14">
        <f t="shared" si="202"/>
        <v>21.931163329210847</v>
      </c>
      <c r="K676" s="14">
        <f t="shared" si="203"/>
        <v>24.94756511459406</v>
      </c>
      <c r="L676" s="14">
        <f t="shared" si="204"/>
        <v>23.422454139544893</v>
      </c>
      <c r="M676" s="14">
        <f t="shared" si="204"/>
        <v>24.767516434183097</v>
      </c>
    </row>
    <row r="677" spans="1:13" ht="12" customHeight="1" x14ac:dyDescent="0.15">
      <c r="A677" s="47" t="s">
        <v>186</v>
      </c>
      <c r="B677" s="33">
        <v>48.09</v>
      </c>
      <c r="C677" s="33">
        <v>47.97</v>
      </c>
      <c r="D677" s="33">
        <v>106.84</v>
      </c>
      <c r="E677" s="33">
        <v>121.68</v>
      </c>
      <c r="F677" s="33">
        <v>79.209999999999994</v>
      </c>
      <c r="G677" s="73">
        <v>46.92</v>
      </c>
      <c r="H677" s="14">
        <f t="shared" si="200"/>
        <v>6.5515925996566864</v>
      </c>
      <c r="I677" s="14">
        <f t="shared" si="201"/>
        <v>6.356420687187776</v>
      </c>
      <c r="J677" s="14">
        <f t="shared" si="202"/>
        <v>14.056784990658633</v>
      </c>
      <c r="K677" s="14">
        <f t="shared" si="203"/>
        <v>15.467337833199865</v>
      </c>
      <c r="L677" s="14">
        <f t="shared" si="204"/>
        <v>10.65280542256173</v>
      </c>
      <c r="M677" s="14">
        <f t="shared" si="204"/>
        <v>6.2690396023729358</v>
      </c>
    </row>
    <row r="678" spans="1:13" ht="12" customHeight="1" x14ac:dyDescent="0.15">
      <c r="A678" s="47" t="s">
        <v>187</v>
      </c>
      <c r="B678" s="33">
        <v>53.31</v>
      </c>
      <c r="C678" s="33">
        <v>71.739999999999995</v>
      </c>
      <c r="D678" s="33">
        <v>47.96</v>
      </c>
      <c r="E678" s="33">
        <v>34.56</v>
      </c>
      <c r="F678" s="33">
        <v>29.67</v>
      </c>
      <c r="G678" s="73">
        <v>11.56</v>
      </c>
      <c r="H678" s="14">
        <f t="shared" si="200"/>
        <v>7.2627448843355769</v>
      </c>
      <c r="I678" s="14">
        <f t="shared" si="201"/>
        <v>9.5061417573243912</v>
      </c>
      <c r="J678" s="14">
        <f t="shared" si="202"/>
        <v>6.3100281556719207</v>
      </c>
      <c r="K678" s="14">
        <f t="shared" si="203"/>
        <v>4.3930900354650504</v>
      </c>
      <c r="L678" s="14">
        <f t="shared" si="204"/>
        <v>3.9902630587982144</v>
      </c>
      <c r="M678" s="14">
        <f t="shared" si="204"/>
        <v>1.5445459889904334</v>
      </c>
    </row>
    <row r="679" spans="1:13" ht="12" customHeight="1" x14ac:dyDescent="0.15">
      <c r="A679" s="47" t="s">
        <v>188</v>
      </c>
      <c r="B679" s="33">
        <v>20.66</v>
      </c>
      <c r="C679" s="33">
        <v>20.66</v>
      </c>
      <c r="D679" s="33">
        <v>54.75</v>
      </c>
      <c r="E679" s="33">
        <v>50.15</v>
      </c>
      <c r="F679" s="33">
        <v>65.13000000000001</v>
      </c>
      <c r="G679" s="73">
        <v>76.38</v>
      </c>
      <c r="H679" s="14">
        <f t="shared" si="200"/>
        <v>2.8146372033459577</v>
      </c>
      <c r="I679" s="14">
        <f t="shared" si="201"/>
        <v>2.7376204168709499</v>
      </c>
      <c r="J679" s="14">
        <f t="shared" si="202"/>
        <v>7.2033786806304771</v>
      </c>
      <c r="K679" s="14">
        <f t="shared" si="203"/>
        <v>6.3748109166253553</v>
      </c>
      <c r="L679" s="14">
        <f t="shared" si="204"/>
        <v>8.7592124374630185</v>
      </c>
      <c r="M679" s="14">
        <f t="shared" si="204"/>
        <v>10.205226871893537</v>
      </c>
    </row>
    <row r="680" spans="1:13" ht="12" customHeight="1" x14ac:dyDescent="0.15">
      <c r="A680" s="47" t="s">
        <v>189</v>
      </c>
      <c r="B680" s="33">
        <v>99.06</v>
      </c>
      <c r="C680" s="33">
        <v>109.42999999999999</v>
      </c>
      <c r="D680" s="33">
        <v>177.05</v>
      </c>
      <c r="E680" s="33">
        <v>257.32</v>
      </c>
      <c r="F680" s="33">
        <v>295.47000000000003</v>
      </c>
      <c r="G680" s="73">
        <v>322.30000000000007</v>
      </c>
      <c r="H680" s="14">
        <f t="shared" si="200"/>
        <v>13.495545080515518</v>
      </c>
      <c r="I680" s="14">
        <f t="shared" si="201"/>
        <v>14.500377648508616</v>
      </c>
      <c r="J680" s="14">
        <f t="shared" si="202"/>
        <v>23.294213614714632</v>
      </c>
      <c r="K680" s="14">
        <f t="shared" si="203"/>
        <v>32.709199303410493</v>
      </c>
      <c r="L680" s="14">
        <f t="shared" si="204"/>
        <v>39.737210178062298</v>
      </c>
      <c r="M680" s="14">
        <f t="shared" si="204"/>
        <v>43.062904174015294</v>
      </c>
    </row>
    <row r="681" spans="1:13" ht="12" customHeight="1" x14ac:dyDescent="0.15">
      <c r="A681" s="47" t="s">
        <v>190</v>
      </c>
      <c r="B681" s="33">
        <v>84.59</v>
      </c>
      <c r="C681" s="33">
        <v>105.31000000000002</v>
      </c>
      <c r="D681" s="33">
        <v>174.67999999999998</v>
      </c>
      <c r="E681" s="33">
        <v>108.86</v>
      </c>
      <c r="F681" s="33">
        <v>87.61</v>
      </c>
      <c r="G681" s="73">
        <v>75.2</v>
      </c>
      <c r="H681" s="14">
        <f t="shared" si="200"/>
        <v>11.524209149614453</v>
      </c>
      <c r="I681" s="14">
        <f t="shared" si="201"/>
        <v>13.954443664118093</v>
      </c>
      <c r="J681" s="14">
        <f t="shared" si="202"/>
        <v>22.98239612662158</v>
      </c>
      <c r="K681" s="14">
        <f t="shared" si="203"/>
        <v>13.837725152220063</v>
      </c>
      <c r="L681" s="14">
        <f t="shared" si="204"/>
        <v>11.782505782989942</v>
      </c>
      <c r="M681" s="14">
        <f t="shared" si="204"/>
        <v>10.047565603121159</v>
      </c>
    </row>
    <row r="682" spans="1:13" ht="12" customHeight="1" x14ac:dyDescent="0.15">
      <c r="A682" s="47" t="s">
        <v>191</v>
      </c>
      <c r="B682" s="33">
        <v>190.16000000000003</v>
      </c>
      <c r="C682" s="33">
        <v>160.54</v>
      </c>
      <c r="D682" s="33">
        <v>24.84</v>
      </c>
      <c r="E682" s="33">
        <v>8.8000000000000007</v>
      </c>
      <c r="F682" s="33">
        <v>0.16</v>
      </c>
      <c r="G682" s="73"/>
      <c r="H682" s="14">
        <f t="shared" si="200"/>
        <v>25.906651044930662</v>
      </c>
      <c r="I682" s="14">
        <f t="shared" si="201"/>
        <v>21.272874236421213</v>
      </c>
      <c r="J682" s="14">
        <f t="shared" si="202"/>
        <v>3.2681630397600192</v>
      </c>
      <c r="K682" s="14">
        <f t="shared" si="203"/>
        <v>1.1186108886600823</v>
      </c>
      <c r="L682" s="14">
        <f t="shared" si="204"/>
        <v>2.1518102103394481E-2</v>
      </c>
      <c r="M682" s="14">
        <f t="shared" si="204"/>
        <v>0</v>
      </c>
    </row>
    <row r="683" spans="1:13" ht="12" customHeight="1" x14ac:dyDescent="0.15">
      <c r="A683" s="48" t="s">
        <v>109</v>
      </c>
      <c r="B683" s="66"/>
      <c r="C683" s="66"/>
      <c r="D683" s="66"/>
      <c r="E683" s="66"/>
      <c r="F683" s="66"/>
      <c r="G683" s="67"/>
      <c r="H683" s="5"/>
      <c r="I683" s="5"/>
      <c r="J683" s="5"/>
      <c r="K683" s="5"/>
      <c r="L683" s="5"/>
      <c r="M683" s="13"/>
    </row>
    <row r="684" spans="1:13" ht="12" customHeight="1" x14ac:dyDescent="0.15">
      <c r="A684" s="47" t="s">
        <v>182</v>
      </c>
      <c r="B684" s="33"/>
      <c r="C684" s="33"/>
      <c r="D684" s="33"/>
      <c r="E684" s="33">
        <v>1.28</v>
      </c>
      <c r="F684" s="33">
        <v>1.71</v>
      </c>
      <c r="G684" s="73">
        <v>1.72</v>
      </c>
      <c r="H684" s="69"/>
      <c r="I684" s="69"/>
      <c r="J684" s="69"/>
      <c r="K684" s="69">
        <f t="shared" ref="K684:L692" si="205">E684/SUM(E$684:E$692)*100</f>
        <v>4.8873615883925154</v>
      </c>
      <c r="L684" s="69">
        <f t="shared" si="205"/>
        <v>7.3961937716262955</v>
      </c>
      <c r="M684" s="69">
        <f>IFERROR(G684/SUM(G$684:G$692)*100,"")</f>
        <v>6.3119266055045866</v>
      </c>
    </row>
    <row r="685" spans="1:13" ht="12" customHeight="1" x14ac:dyDescent="0.15">
      <c r="A685" s="47" t="s">
        <v>195</v>
      </c>
      <c r="B685" s="33"/>
      <c r="C685" s="33"/>
      <c r="D685" s="33"/>
      <c r="E685" s="33">
        <v>6.41</v>
      </c>
      <c r="F685" s="33">
        <v>4.3</v>
      </c>
      <c r="G685" s="73"/>
      <c r="H685" s="14"/>
      <c r="I685" s="14"/>
      <c r="J685" s="14"/>
      <c r="K685" s="14">
        <f t="shared" si="205"/>
        <v>24.474990454371898</v>
      </c>
      <c r="L685" s="14">
        <f t="shared" si="205"/>
        <v>18.598615916955012</v>
      </c>
      <c r="M685" s="69">
        <f t="shared" ref="M685:M692" si="206">IFERROR(G685/SUM(G$684:G$692)*100,"")</f>
        <v>0</v>
      </c>
    </row>
    <row r="686" spans="1:13" ht="12" customHeight="1" x14ac:dyDescent="0.15">
      <c r="A686" s="47" t="s">
        <v>185</v>
      </c>
      <c r="B686" s="33"/>
      <c r="C686" s="33"/>
      <c r="D686" s="33"/>
      <c r="E686" s="33">
        <v>4</v>
      </c>
      <c r="F686" s="33">
        <v>1.98</v>
      </c>
      <c r="G686" s="73">
        <v>4.58</v>
      </c>
      <c r="H686" s="14"/>
      <c r="I686" s="14"/>
      <c r="J686" s="14"/>
      <c r="K686" s="14">
        <f t="shared" si="205"/>
        <v>15.273004963726613</v>
      </c>
      <c r="L686" s="14">
        <f t="shared" si="205"/>
        <v>8.564013840830448</v>
      </c>
      <c r="M686" s="69">
        <f t="shared" si="206"/>
        <v>16.807339449541285</v>
      </c>
    </row>
    <row r="687" spans="1:13" ht="12" customHeight="1" x14ac:dyDescent="0.15">
      <c r="A687" s="47" t="s">
        <v>186</v>
      </c>
      <c r="B687" s="33"/>
      <c r="C687" s="33"/>
      <c r="D687" s="33"/>
      <c r="E687" s="33">
        <v>5.3299999999999983</v>
      </c>
      <c r="F687" s="33">
        <v>6.08</v>
      </c>
      <c r="G687" s="73">
        <v>4.9799999999999995</v>
      </c>
      <c r="H687" s="14"/>
      <c r="I687" s="14"/>
      <c r="J687" s="14"/>
      <c r="K687" s="14">
        <f t="shared" si="205"/>
        <v>20.351279114165706</v>
      </c>
      <c r="L687" s="14">
        <f t="shared" si="205"/>
        <v>26.297577854671278</v>
      </c>
      <c r="M687" s="69">
        <f t="shared" si="206"/>
        <v>18.27522935779816</v>
      </c>
    </row>
    <row r="688" spans="1:13" ht="12" customHeight="1" x14ac:dyDescent="0.15">
      <c r="A688" s="47" t="s">
        <v>187</v>
      </c>
      <c r="B688" s="33"/>
      <c r="C688" s="33"/>
      <c r="D688" s="33"/>
      <c r="E688" s="33">
        <v>1.83</v>
      </c>
      <c r="F688" s="33">
        <v>2.5300000000000002</v>
      </c>
      <c r="G688" s="73">
        <v>1.29</v>
      </c>
      <c r="H688" s="14"/>
      <c r="I688" s="14"/>
      <c r="J688" s="14"/>
      <c r="K688" s="14">
        <f t="shared" si="205"/>
        <v>6.9873997709049256</v>
      </c>
      <c r="L688" s="14">
        <f t="shared" si="205"/>
        <v>10.942906574394462</v>
      </c>
      <c r="M688" s="69">
        <f t="shared" si="206"/>
        <v>4.7339449541284395</v>
      </c>
    </row>
    <row r="689" spans="1:13" ht="12" customHeight="1" x14ac:dyDescent="0.15">
      <c r="A689" s="47" t="s">
        <v>188</v>
      </c>
      <c r="B689" s="33"/>
      <c r="C689" s="33"/>
      <c r="D689" s="33"/>
      <c r="E689" s="33">
        <v>2.68</v>
      </c>
      <c r="F689" s="33">
        <v>2.5300000000000002</v>
      </c>
      <c r="G689" s="73">
        <v>4.99</v>
      </c>
      <c r="H689" s="14"/>
      <c r="I689" s="14"/>
      <c r="J689" s="14"/>
      <c r="K689" s="14">
        <f t="shared" si="205"/>
        <v>10.232913325696831</v>
      </c>
      <c r="L689" s="14">
        <f t="shared" si="205"/>
        <v>10.942906574394462</v>
      </c>
      <c r="M689" s="69">
        <f t="shared" si="206"/>
        <v>18.311926605504585</v>
      </c>
    </row>
    <row r="690" spans="1:13" ht="12" customHeight="1" x14ac:dyDescent="0.15">
      <c r="A690" s="47" t="s">
        <v>193</v>
      </c>
      <c r="B690" s="33"/>
      <c r="C690" s="33"/>
      <c r="D690" s="33"/>
      <c r="E690" s="33"/>
      <c r="F690" s="33"/>
      <c r="G690" s="73">
        <v>5.6700000000000008</v>
      </c>
      <c r="H690" s="14"/>
      <c r="I690" s="14"/>
      <c r="J690" s="14"/>
      <c r="K690" s="14"/>
      <c r="L690" s="14"/>
      <c r="M690" s="69">
        <f t="shared" si="206"/>
        <v>20.807339449541285</v>
      </c>
    </row>
    <row r="691" spans="1:13" ht="12" customHeight="1" x14ac:dyDescent="0.15">
      <c r="A691" s="47" t="s">
        <v>189</v>
      </c>
      <c r="B691" s="33"/>
      <c r="C691" s="33"/>
      <c r="D691" s="33"/>
      <c r="E691" s="33"/>
      <c r="F691" s="33">
        <v>0.6</v>
      </c>
      <c r="G691" s="73">
        <v>0.3</v>
      </c>
      <c r="H691" s="14"/>
      <c r="I691" s="14"/>
      <c r="J691" s="14"/>
      <c r="K691" s="14">
        <f t="shared" si="205"/>
        <v>0</v>
      </c>
      <c r="L691" s="14">
        <f t="shared" si="205"/>
        <v>2.5951557093425599</v>
      </c>
      <c r="M691" s="69">
        <f t="shared" si="206"/>
        <v>1.1009174311926604</v>
      </c>
    </row>
    <row r="692" spans="1:13" ht="12" customHeight="1" x14ac:dyDescent="0.15">
      <c r="A692" s="47" t="s">
        <v>190</v>
      </c>
      <c r="B692" s="33"/>
      <c r="C692" s="33"/>
      <c r="D692" s="33"/>
      <c r="E692" s="33">
        <v>4.66</v>
      </c>
      <c r="F692" s="33">
        <v>3.39</v>
      </c>
      <c r="G692" s="73">
        <v>3.7199999999999998</v>
      </c>
      <c r="H692" s="57"/>
      <c r="I692" s="57"/>
      <c r="J692" s="57"/>
      <c r="K692" s="57">
        <f t="shared" si="205"/>
        <v>17.793050782741503</v>
      </c>
      <c r="L692" s="57">
        <f t="shared" si="205"/>
        <v>14.662629757785464</v>
      </c>
      <c r="M692" s="69">
        <f t="shared" si="206"/>
        <v>13.651376146788987</v>
      </c>
    </row>
    <row r="693" spans="1:13" ht="12" customHeight="1" x14ac:dyDescent="0.15">
      <c r="A693" s="48" t="s">
        <v>110</v>
      </c>
      <c r="B693" s="66"/>
      <c r="C693" s="66"/>
      <c r="D693" s="66"/>
      <c r="E693" s="66"/>
      <c r="F693" s="66"/>
      <c r="G693" s="67" t="s">
        <v>58</v>
      </c>
      <c r="H693" s="5"/>
      <c r="I693" s="5"/>
      <c r="J693" s="5"/>
      <c r="K693" s="5"/>
      <c r="L693" s="5"/>
      <c r="M693" s="13"/>
    </row>
    <row r="694" spans="1:13" ht="12" customHeight="1" x14ac:dyDescent="0.15">
      <c r="A694" s="47" t="s">
        <v>190</v>
      </c>
      <c r="B694" s="33">
        <v>10</v>
      </c>
      <c r="C694" s="33"/>
      <c r="D694" s="33"/>
      <c r="E694" s="33"/>
      <c r="F694" s="33"/>
      <c r="G694" s="73"/>
      <c r="H694" s="14">
        <f>B694/SUM(B$694:B$694)*100</f>
        <v>100</v>
      </c>
      <c r="I694" s="14"/>
      <c r="J694" s="14"/>
      <c r="K694" s="14"/>
      <c r="L694" s="14"/>
      <c r="M694" s="14"/>
    </row>
    <row r="695" spans="1:13" s="6" customFormat="1" x14ac:dyDescent="0.15"/>
    <row r="696" spans="1:13" ht="12" customHeight="1" x14ac:dyDescent="0.15">
      <c r="A696" s="6"/>
      <c r="B696" s="168" t="s">
        <v>199</v>
      </c>
      <c r="C696" s="169"/>
      <c r="D696" s="169"/>
      <c r="E696" s="169"/>
      <c r="F696" s="169"/>
      <c r="G696" s="170"/>
      <c r="H696" s="168" t="s">
        <v>179</v>
      </c>
      <c r="I696" s="169"/>
      <c r="J696" s="169"/>
      <c r="K696" s="169"/>
      <c r="L696" s="169"/>
      <c r="M696" s="170"/>
    </row>
    <row r="697" spans="1:13" ht="12" customHeight="1" x14ac:dyDescent="0.15">
      <c r="A697" s="6"/>
      <c r="B697" s="40" t="s">
        <v>180</v>
      </c>
      <c r="C697" s="40" t="s">
        <v>33</v>
      </c>
      <c r="D697" s="40" t="s">
        <v>34</v>
      </c>
      <c r="E697" s="40" t="s">
        <v>35</v>
      </c>
      <c r="F697" s="40" t="s">
        <v>36</v>
      </c>
      <c r="G697" s="40" t="s">
        <v>37</v>
      </c>
      <c r="H697" s="40" t="s">
        <v>180</v>
      </c>
      <c r="I697" s="40" t="s">
        <v>33</v>
      </c>
      <c r="J697" s="40" t="s">
        <v>34</v>
      </c>
      <c r="K697" s="40" t="s">
        <v>35</v>
      </c>
      <c r="L697" s="40" t="s">
        <v>36</v>
      </c>
      <c r="M697" s="40" t="s">
        <v>37</v>
      </c>
    </row>
    <row r="698" spans="1:13" ht="12" customHeight="1" x14ac:dyDescent="0.15">
      <c r="A698" s="3" t="s">
        <v>111</v>
      </c>
      <c r="B698" s="5"/>
      <c r="C698" s="5"/>
      <c r="D698" s="5"/>
      <c r="E698" s="5"/>
      <c r="F698" s="5"/>
      <c r="G698" s="76"/>
      <c r="H698" s="62"/>
      <c r="I698" s="62"/>
      <c r="J698" s="62"/>
      <c r="K698" s="62"/>
      <c r="L698" s="62"/>
      <c r="M698" s="71"/>
    </row>
    <row r="699" spans="1:13" ht="12" customHeight="1" x14ac:dyDescent="0.15">
      <c r="A699" s="58" t="s">
        <v>112</v>
      </c>
      <c r="B699" s="74"/>
      <c r="C699" s="74"/>
      <c r="D699" s="74"/>
      <c r="E699" s="74"/>
      <c r="F699" s="74"/>
      <c r="G699" s="75"/>
      <c r="H699" s="5"/>
      <c r="I699" s="5"/>
      <c r="J699" s="5"/>
      <c r="K699" s="5"/>
      <c r="L699" s="5"/>
      <c r="M699" s="13"/>
    </row>
    <row r="700" spans="1:13" ht="12" customHeight="1" x14ac:dyDescent="0.15">
      <c r="A700" s="47" t="s">
        <v>182</v>
      </c>
      <c r="B700" s="33">
        <v>26.169999999999998</v>
      </c>
      <c r="C700" s="33">
        <v>8.7100000000000009</v>
      </c>
      <c r="D700" s="33">
        <v>20.16</v>
      </c>
      <c r="E700" s="33">
        <v>27.71</v>
      </c>
      <c r="F700" s="33">
        <v>24.449999999999996</v>
      </c>
      <c r="G700" s="73">
        <v>19.43</v>
      </c>
      <c r="H700" s="69">
        <f t="shared" ref="H700:H709" si="207">B700/SUM(B$700:B$709)*100</f>
        <v>11.260757314974184</v>
      </c>
      <c r="I700" s="69">
        <f t="shared" ref="I700:I709" si="208">C700/SUM(C$700:C$709)*100</f>
        <v>3.8297498131293151</v>
      </c>
      <c r="J700" s="69">
        <f t="shared" ref="J700:J709" si="209">D700/SUM(D$700:D$709)*100</f>
        <v>8.0466193023070183</v>
      </c>
      <c r="K700" s="69">
        <f t="shared" ref="K700:K709" si="210">E700/SUM(E$700:E$709)*100</f>
        <v>10.986876016018398</v>
      </c>
      <c r="L700" s="69">
        <f t="shared" ref="L700:M709" si="211">F700/SUM(F$700:F$709)*100</f>
        <v>11.023941566346544</v>
      </c>
      <c r="M700" s="69">
        <f t="shared" si="211"/>
        <v>13.667698368036016</v>
      </c>
    </row>
    <row r="701" spans="1:13" ht="12" customHeight="1" x14ac:dyDescent="0.15">
      <c r="A701" s="47" t="s">
        <v>183</v>
      </c>
      <c r="B701" s="33"/>
      <c r="C701" s="33">
        <v>3.01</v>
      </c>
      <c r="D701" s="33"/>
      <c r="E701" s="33"/>
      <c r="F701" s="33"/>
      <c r="G701" s="73"/>
      <c r="H701" s="14">
        <f t="shared" si="207"/>
        <v>0</v>
      </c>
      <c r="I701" s="14">
        <f t="shared" si="208"/>
        <v>1.3234841489689133</v>
      </c>
      <c r="J701" s="14">
        <f t="shared" si="209"/>
        <v>0</v>
      </c>
      <c r="K701" s="14">
        <f t="shared" si="210"/>
        <v>0</v>
      </c>
      <c r="L701" s="14">
        <f t="shared" si="211"/>
        <v>0</v>
      </c>
      <c r="M701" s="14">
        <f t="shared" si="211"/>
        <v>0</v>
      </c>
    </row>
    <row r="702" spans="1:13" ht="12" customHeight="1" x14ac:dyDescent="0.15">
      <c r="A702" s="47" t="s">
        <v>184</v>
      </c>
      <c r="B702" s="33">
        <v>0.31</v>
      </c>
      <c r="C702" s="33">
        <v>3.39</v>
      </c>
      <c r="D702" s="33">
        <v>11.02</v>
      </c>
      <c r="E702" s="33">
        <v>7.55</v>
      </c>
      <c r="F702" s="33">
        <v>1.49</v>
      </c>
      <c r="G702" s="73">
        <v>2.23</v>
      </c>
      <c r="H702" s="14">
        <f t="shared" si="207"/>
        <v>0.1333907056798623</v>
      </c>
      <c r="I702" s="14">
        <f t="shared" si="208"/>
        <v>1.4905685265796069</v>
      </c>
      <c r="J702" s="14">
        <f t="shared" si="209"/>
        <v>4.3984992416380617</v>
      </c>
      <c r="K702" s="14">
        <f t="shared" si="210"/>
        <v>2.993537131755283</v>
      </c>
      <c r="L702" s="14">
        <f t="shared" si="211"/>
        <v>0.67180666396140487</v>
      </c>
      <c r="M702" s="14">
        <f t="shared" si="211"/>
        <v>1.568655036578503</v>
      </c>
    </row>
    <row r="703" spans="1:13" ht="12" customHeight="1" x14ac:dyDescent="0.15">
      <c r="A703" s="47" t="s">
        <v>185</v>
      </c>
      <c r="B703" s="33">
        <v>16.810000000000002</v>
      </c>
      <c r="C703" s="33">
        <v>5.57</v>
      </c>
      <c r="D703" s="33">
        <v>8.6499999999999986</v>
      </c>
      <c r="E703" s="33">
        <v>14.510000000000002</v>
      </c>
      <c r="F703" s="33">
        <v>15.649999999999999</v>
      </c>
      <c r="G703" s="73">
        <v>8.2999999999999989</v>
      </c>
      <c r="H703" s="14">
        <f t="shared" si="207"/>
        <v>7.233218588640276</v>
      </c>
      <c r="I703" s="14">
        <f t="shared" si="208"/>
        <v>2.4491052191883216</v>
      </c>
      <c r="J703" s="14">
        <f t="shared" si="209"/>
        <v>3.4525425081823253</v>
      </c>
      <c r="K703" s="14">
        <f t="shared" si="210"/>
        <v>5.7531422227508822</v>
      </c>
      <c r="L703" s="14">
        <f t="shared" si="211"/>
        <v>7.0562243563731446</v>
      </c>
      <c r="M703" s="14">
        <f t="shared" si="211"/>
        <v>5.8384918401800778</v>
      </c>
    </row>
    <row r="704" spans="1:13" ht="12" customHeight="1" x14ac:dyDescent="0.15">
      <c r="A704" s="47" t="s">
        <v>186</v>
      </c>
      <c r="B704" s="33">
        <v>18.5</v>
      </c>
      <c r="C704" s="33">
        <v>23.97</v>
      </c>
      <c r="D704" s="33">
        <v>20.62</v>
      </c>
      <c r="E704" s="33">
        <v>26.14</v>
      </c>
      <c r="F704" s="33">
        <v>17.55</v>
      </c>
      <c r="G704" s="73">
        <v>5.72</v>
      </c>
      <c r="H704" s="14">
        <f t="shared" si="207"/>
        <v>7.9604130808950098</v>
      </c>
      <c r="I704" s="14">
        <f t="shared" si="208"/>
        <v>10.539506661390318</v>
      </c>
      <c r="J704" s="14">
        <f t="shared" si="209"/>
        <v>8.2302227189271182</v>
      </c>
      <c r="K704" s="14">
        <f t="shared" si="210"/>
        <v>10.364378890607034</v>
      </c>
      <c r="L704" s="14">
        <f t="shared" si="211"/>
        <v>7.9128905721628575</v>
      </c>
      <c r="M704" s="14">
        <f t="shared" si="211"/>
        <v>4.0236353404614515</v>
      </c>
    </row>
    <row r="705" spans="1:13" ht="12" customHeight="1" x14ac:dyDescent="0.15">
      <c r="A705" s="47" t="s">
        <v>187</v>
      </c>
      <c r="B705" s="33">
        <v>4.9399999999999995</v>
      </c>
      <c r="C705" s="33">
        <v>9.73</v>
      </c>
      <c r="D705" s="33">
        <v>10.690000000000001</v>
      </c>
      <c r="E705" s="33">
        <v>12.899999999999999</v>
      </c>
      <c r="F705" s="33">
        <v>17.84</v>
      </c>
      <c r="G705" s="73">
        <v>6.63</v>
      </c>
      <c r="H705" s="14">
        <f t="shared" si="207"/>
        <v>2.1256454388984509</v>
      </c>
      <c r="I705" s="14">
        <f t="shared" si="208"/>
        <v>4.27823945829486</v>
      </c>
      <c r="J705" s="14">
        <f t="shared" si="209"/>
        <v>4.2667837471062509</v>
      </c>
      <c r="K705" s="14">
        <f t="shared" si="210"/>
        <v>5.1147852979659802</v>
      </c>
      <c r="L705" s="14">
        <f t="shared" si="211"/>
        <v>8.0436448893097072</v>
      </c>
      <c r="M705" s="14">
        <f t="shared" si="211"/>
        <v>4.6637591446257742</v>
      </c>
    </row>
    <row r="706" spans="1:13" ht="12" customHeight="1" x14ac:dyDescent="0.15">
      <c r="A706" s="47" t="s">
        <v>188</v>
      </c>
      <c r="B706" s="33">
        <v>20.240000000000002</v>
      </c>
      <c r="C706" s="33">
        <v>22.2</v>
      </c>
      <c r="D706" s="33">
        <v>16.03</v>
      </c>
      <c r="E706" s="33">
        <v>11.190000000000001</v>
      </c>
      <c r="F706" s="33">
        <v>23.98</v>
      </c>
      <c r="G706" s="73">
        <v>14.28</v>
      </c>
      <c r="H706" s="14">
        <f t="shared" si="207"/>
        <v>8.7091222030981097</v>
      </c>
      <c r="I706" s="14">
        <f t="shared" si="208"/>
        <v>9.7612452183089289</v>
      </c>
      <c r="J706" s="14">
        <f t="shared" si="209"/>
        <v>6.3981799313482881</v>
      </c>
      <c r="K706" s="14">
        <f t="shared" si="210"/>
        <v>4.436778874747235</v>
      </c>
      <c r="L706" s="14">
        <f t="shared" si="211"/>
        <v>10.812029397177511</v>
      </c>
      <c r="M706" s="14">
        <f t="shared" si="211"/>
        <v>10.04501969611705</v>
      </c>
    </row>
    <row r="707" spans="1:13" ht="12" customHeight="1" x14ac:dyDescent="0.15">
      <c r="A707" s="47" t="s">
        <v>198</v>
      </c>
      <c r="B707" s="33"/>
      <c r="C707" s="33"/>
      <c r="D707" s="33"/>
      <c r="E707" s="33"/>
      <c r="F707" s="33"/>
      <c r="G707" s="73">
        <v>0.66</v>
      </c>
      <c r="H707" s="14"/>
      <c r="I707" s="14"/>
      <c r="J707" s="14"/>
      <c r="K707" s="14"/>
      <c r="L707" s="14"/>
      <c r="M707" s="14">
        <f t="shared" si="211"/>
        <v>0.46426561620709061</v>
      </c>
    </row>
    <row r="708" spans="1:13" ht="12" customHeight="1" x14ac:dyDescent="0.15">
      <c r="A708" s="47" t="s">
        <v>189</v>
      </c>
      <c r="B708" s="33">
        <v>26.82</v>
      </c>
      <c r="C708" s="33">
        <v>26.75</v>
      </c>
      <c r="D708" s="33">
        <v>43.91</v>
      </c>
      <c r="E708" s="33">
        <v>50.099999999999994</v>
      </c>
      <c r="F708" s="33">
        <v>35.039999999999992</v>
      </c>
      <c r="G708" s="73">
        <v>27.03</v>
      </c>
      <c r="H708" s="14">
        <f t="shared" si="207"/>
        <v>11.540447504302927</v>
      </c>
      <c r="I708" s="14">
        <f t="shared" si="208"/>
        <v>11.761860792331706</v>
      </c>
      <c r="J708" s="14">
        <f t="shared" si="209"/>
        <v>17.526143529975251</v>
      </c>
      <c r="K708" s="14">
        <f t="shared" si="210"/>
        <v>19.864398715356248</v>
      </c>
      <c r="L708" s="14">
        <f t="shared" si="211"/>
        <v>15.798728526984981</v>
      </c>
      <c r="M708" s="14">
        <f t="shared" si="211"/>
        <v>19.013787281935848</v>
      </c>
    </row>
    <row r="709" spans="1:13" ht="12" customHeight="1" x14ac:dyDescent="0.15">
      <c r="A709" s="47" t="s">
        <v>190</v>
      </c>
      <c r="B709" s="33">
        <v>118.61</v>
      </c>
      <c r="C709" s="33">
        <v>124.10000000000001</v>
      </c>
      <c r="D709" s="33">
        <v>119.46000000000001</v>
      </c>
      <c r="E709" s="33">
        <v>102.11000000000001</v>
      </c>
      <c r="F709" s="33">
        <v>85.789999999999992</v>
      </c>
      <c r="G709" s="73">
        <v>57.88</v>
      </c>
      <c r="H709" s="57">
        <f t="shared" si="207"/>
        <v>51.037005163511196</v>
      </c>
      <c r="I709" s="57">
        <f t="shared" si="208"/>
        <v>54.566240161808032</v>
      </c>
      <c r="J709" s="57">
        <f t="shared" si="209"/>
        <v>47.681009020515688</v>
      </c>
      <c r="K709" s="57">
        <f t="shared" si="210"/>
        <v>40.486102850798943</v>
      </c>
      <c r="L709" s="57">
        <f t="shared" si="211"/>
        <v>38.680734027683847</v>
      </c>
      <c r="M709" s="57">
        <f t="shared" si="211"/>
        <v>40.714687675858194</v>
      </c>
    </row>
    <row r="710" spans="1:13" ht="12" customHeight="1" x14ac:dyDescent="0.15">
      <c r="A710" s="48" t="s">
        <v>113</v>
      </c>
      <c r="B710" s="66"/>
      <c r="C710" s="66"/>
      <c r="D710" s="66"/>
      <c r="E710" s="66"/>
      <c r="F710" s="66"/>
      <c r="G710" s="67"/>
      <c r="H710" s="5"/>
      <c r="I710" s="5"/>
      <c r="J710" s="5"/>
      <c r="K710" s="5"/>
      <c r="L710" s="5"/>
      <c r="M710" s="13"/>
    </row>
    <row r="711" spans="1:13" ht="12" customHeight="1" x14ac:dyDescent="0.15">
      <c r="A711" s="47" t="s">
        <v>181</v>
      </c>
      <c r="B711" s="33"/>
      <c r="C711" s="33"/>
      <c r="D711" s="33">
        <v>0</v>
      </c>
      <c r="E711" s="33">
        <v>0</v>
      </c>
      <c r="F711" s="33">
        <v>0</v>
      </c>
      <c r="G711" s="73">
        <v>0.38</v>
      </c>
      <c r="H711" s="69"/>
      <c r="I711" s="69"/>
      <c r="J711" s="69">
        <f t="shared" ref="J711:L716" si="212">D711/SUM(D$711:D$720,D$912:D$921)*100</f>
        <v>0</v>
      </c>
      <c r="K711" s="69">
        <f t="shared" si="212"/>
        <v>0</v>
      </c>
      <c r="L711" s="69">
        <f t="shared" si="212"/>
        <v>0</v>
      </c>
      <c r="M711" s="69">
        <f>IFERROR(G711/SUM(G$711:G$720,G$912:G$921)*100,"")</f>
        <v>2.6912181303116145</v>
      </c>
    </row>
    <row r="712" spans="1:13" ht="12" customHeight="1" x14ac:dyDescent="0.15">
      <c r="A712" s="47" t="s">
        <v>182</v>
      </c>
      <c r="B712" s="33"/>
      <c r="C712" s="33"/>
      <c r="D712" s="33">
        <v>1.27</v>
      </c>
      <c r="E712" s="33">
        <v>0.44</v>
      </c>
      <c r="F712" s="33">
        <v>0</v>
      </c>
      <c r="G712" s="73">
        <v>1.0699999999999998</v>
      </c>
      <c r="H712" s="14"/>
      <c r="I712" s="14"/>
      <c r="J712" s="14">
        <f t="shared" si="212"/>
        <v>28.733031674208149</v>
      </c>
      <c r="K712" s="14">
        <f t="shared" si="212"/>
        <v>5.9782608695652169</v>
      </c>
      <c r="L712" s="14">
        <f t="shared" si="212"/>
        <v>0</v>
      </c>
      <c r="M712" s="69">
        <f t="shared" ref="M712:M720" si="213">IFERROR(G712/SUM(G$711:G$720,G$912:G$921)*100,"")</f>
        <v>7.5779036827195441</v>
      </c>
    </row>
    <row r="713" spans="1:13" ht="12" customHeight="1" x14ac:dyDescent="0.15">
      <c r="A713" s="47" t="s">
        <v>195</v>
      </c>
      <c r="B713" s="33"/>
      <c r="C713" s="33"/>
      <c r="D713" s="33"/>
      <c r="E713" s="33">
        <v>0</v>
      </c>
      <c r="F713" s="33">
        <v>0</v>
      </c>
      <c r="G713" s="73"/>
      <c r="H713" s="14"/>
      <c r="I713" s="14"/>
      <c r="J713" s="14">
        <f t="shared" si="212"/>
        <v>0</v>
      </c>
      <c r="K713" s="14">
        <f t="shared" si="212"/>
        <v>0</v>
      </c>
      <c r="L713" s="14">
        <f t="shared" si="212"/>
        <v>0</v>
      </c>
      <c r="M713" s="69">
        <f t="shared" si="213"/>
        <v>0</v>
      </c>
    </row>
    <row r="714" spans="1:13" ht="12" customHeight="1" x14ac:dyDescent="0.15">
      <c r="A714" s="47" t="s">
        <v>185</v>
      </c>
      <c r="B714" s="33"/>
      <c r="C714" s="33"/>
      <c r="D714" s="33">
        <v>0</v>
      </c>
      <c r="E714" s="33">
        <v>0</v>
      </c>
      <c r="F714" s="33">
        <v>0</v>
      </c>
      <c r="G714" s="73">
        <v>0.68</v>
      </c>
      <c r="H714" s="14"/>
      <c r="I714" s="14"/>
      <c r="J714" s="14">
        <f t="shared" si="212"/>
        <v>0</v>
      </c>
      <c r="K714" s="14">
        <f t="shared" si="212"/>
        <v>0</v>
      </c>
      <c r="L714" s="14">
        <f t="shared" si="212"/>
        <v>0</v>
      </c>
      <c r="M714" s="69">
        <f t="shared" si="213"/>
        <v>4.8158640226628888</v>
      </c>
    </row>
    <row r="715" spans="1:13" ht="12" customHeight="1" x14ac:dyDescent="0.15">
      <c r="A715" s="47" t="s">
        <v>186</v>
      </c>
      <c r="B715" s="33"/>
      <c r="C715" s="33"/>
      <c r="D715" s="33"/>
      <c r="E715" s="33">
        <v>0.12</v>
      </c>
      <c r="F715" s="33">
        <v>0</v>
      </c>
      <c r="G715" s="73">
        <v>0.63</v>
      </c>
      <c r="H715" s="14"/>
      <c r="I715" s="14"/>
      <c r="J715" s="14">
        <f t="shared" si="212"/>
        <v>0</v>
      </c>
      <c r="K715" s="14">
        <f t="shared" si="212"/>
        <v>1.6304347826086956</v>
      </c>
      <c r="L715" s="14">
        <f t="shared" si="212"/>
        <v>0</v>
      </c>
      <c r="M715" s="69">
        <f t="shared" si="213"/>
        <v>4.4617563739376767</v>
      </c>
    </row>
    <row r="716" spans="1:13" ht="12" customHeight="1" x14ac:dyDescent="0.15">
      <c r="A716" s="47" t="s">
        <v>187</v>
      </c>
      <c r="B716" s="33"/>
      <c r="C716" s="33"/>
      <c r="D716" s="33">
        <v>0</v>
      </c>
      <c r="E716" s="33">
        <v>0</v>
      </c>
      <c r="F716" s="33">
        <v>0</v>
      </c>
      <c r="G716" s="73">
        <v>0.19</v>
      </c>
      <c r="H716" s="14"/>
      <c r="I716" s="14"/>
      <c r="J716" s="14">
        <f t="shared" si="212"/>
        <v>0</v>
      </c>
      <c r="K716" s="14">
        <f t="shared" si="212"/>
        <v>0</v>
      </c>
      <c r="L716" s="14">
        <f t="shared" si="212"/>
        <v>0</v>
      </c>
      <c r="M716" s="69">
        <f t="shared" si="213"/>
        <v>1.3456090651558072</v>
      </c>
    </row>
    <row r="717" spans="1:13" ht="12" customHeight="1" x14ac:dyDescent="0.15">
      <c r="A717" s="47" t="s">
        <v>188</v>
      </c>
      <c r="B717" s="33"/>
      <c r="C717" s="33"/>
      <c r="D717" s="33">
        <v>0</v>
      </c>
      <c r="E717" s="33">
        <v>0.04</v>
      </c>
      <c r="F717" s="33">
        <v>0</v>
      </c>
      <c r="G717" s="73">
        <v>0.42000000000000004</v>
      </c>
      <c r="H717" s="14"/>
      <c r="I717" s="14"/>
      <c r="J717" s="14">
        <f>D717/SUM(D$711:D$720,D$912:D$921)*100</f>
        <v>0</v>
      </c>
      <c r="K717" s="14">
        <f>E717/SUM(E$711:E$720,E$912:E$921)*100</f>
        <v>0.54347826086956519</v>
      </c>
      <c r="L717" s="14">
        <f>F717/SUM(F$711:F$720,F$912:F$921)*100</f>
        <v>0</v>
      </c>
      <c r="M717" s="69">
        <f t="shared" si="213"/>
        <v>2.974504249291785</v>
      </c>
    </row>
    <row r="718" spans="1:13" ht="12" customHeight="1" x14ac:dyDescent="0.15">
      <c r="A718" s="47" t="s">
        <v>198</v>
      </c>
      <c r="B718" s="33"/>
      <c r="C718" s="33"/>
      <c r="D718" s="33"/>
      <c r="E718" s="33"/>
      <c r="F718" s="33"/>
      <c r="G718" s="73">
        <v>0.24</v>
      </c>
      <c r="H718" s="14"/>
      <c r="I718" s="14"/>
      <c r="J718" s="14"/>
      <c r="K718" s="14"/>
      <c r="L718" s="14"/>
      <c r="M718" s="69">
        <f t="shared" si="213"/>
        <v>1.6997167138810196</v>
      </c>
    </row>
    <row r="719" spans="1:13" ht="12" customHeight="1" x14ac:dyDescent="0.15">
      <c r="A719" s="47" t="s">
        <v>193</v>
      </c>
      <c r="B719" s="33"/>
      <c r="C719" s="33"/>
      <c r="D719" s="33"/>
      <c r="E719" s="33"/>
      <c r="F719" s="33"/>
      <c r="G719" s="73">
        <v>0.08</v>
      </c>
      <c r="H719" s="14"/>
      <c r="I719" s="14"/>
      <c r="J719" s="14"/>
      <c r="K719" s="14"/>
      <c r="L719" s="14"/>
      <c r="M719" s="69">
        <f t="shared" si="213"/>
        <v>0.56657223796033984</v>
      </c>
    </row>
    <row r="720" spans="1:13" ht="12" customHeight="1" x14ac:dyDescent="0.15">
      <c r="A720" s="47" t="s">
        <v>190</v>
      </c>
      <c r="B720" s="33"/>
      <c r="C720" s="33"/>
      <c r="D720" s="33">
        <v>0</v>
      </c>
      <c r="E720" s="33">
        <v>0.45999999999999996</v>
      </c>
      <c r="F720" s="33">
        <v>0</v>
      </c>
      <c r="G720" s="73">
        <v>3.37</v>
      </c>
      <c r="H720" s="57"/>
      <c r="I720" s="57"/>
      <c r="J720" s="57">
        <f>D720/SUM(D$711:D$720,D$912:D$921)*100</f>
        <v>0</v>
      </c>
      <c r="K720" s="57">
        <f>E720/SUM(E$711:E$720,E$912:E$921)*100</f>
        <v>6.2499999999999991</v>
      </c>
      <c r="L720" s="57">
        <f>F720/SUM(F$711:F$720,F$912:F$921)*100</f>
        <v>0</v>
      </c>
      <c r="M720" s="69">
        <f t="shared" si="213"/>
        <v>23.86685552407932</v>
      </c>
    </row>
    <row r="721" spans="1:13" ht="12" customHeight="1" x14ac:dyDescent="0.15">
      <c r="A721" s="48" t="s">
        <v>114</v>
      </c>
      <c r="B721" s="66"/>
      <c r="C721" s="66"/>
      <c r="D721" s="66"/>
      <c r="E721" s="66"/>
      <c r="F721" s="66"/>
      <c r="G721" s="67"/>
      <c r="H721" s="5"/>
      <c r="I721" s="5"/>
      <c r="J721" s="5"/>
      <c r="K721" s="5"/>
      <c r="L721" s="5"/>
      <c r="M721" s="13"/>
    </row>
    <row r="722" spans="1:13" ht="12" customHeight="1" x14ac:dyDescent="0.15">
      <c r="A722" s="47" t="s">
        <v>181</v>
      </c>
      <c r="B722" s="33"/>
      <c r="C722" s="33"/>
      <c r="D722" s="33">
        <v>0</v>
      </c>
      <c r="E722" s="33">
        <v>0</v>
      </c>
      <c r="F722" s="33">
        <v>0</v>
      </c>
      <c r="G722" s="73">
        <v>0.44</v>
      </c>
      <c r="H722" s="69"/>
      <c r="I722" s="69"/>
      <c r="J722" s="69">
        <f t="shared" ref="J722:L726" si="214">D722/SUM(D$722:D$729,D$923:D$930)*100</f>
        <v>0</v>
      </c>
      <c r="K722" s="69">
        <f t="shared" si="214"/>
        <v>0</v>
      </c>
      <c r="L722" s="69">
        <f t="shared" si="214"/>
        <v>0</v>
      </c>
      <c r="M722" s="69">
        <f>IFERROR(G722/SUM(G$722:G$729,G$923:G$930)*100,"")</f>
        <v>3.0942334739803097</v>
      </c>
    </row>
    <row r="723" spans="1:13" ht="12" customHeight="1" x14ac:dyDescent="0.15">
      <c r="A723" s="47" t="s">
        <v>182</v>
      </c>
      <c r="B723" s="33"/>
      <c r="C723" s="33"/>
      <c r="D723" s="33">
        <v>1.27</v>
      </c>
      <c r="E723" s="33">
        <v>0.44</v>
      </c>
      <c r="F723" s="33">
        <v>0</v>
      </c>
      <c r="G723" s="73">
        <v>1.63</v>
      </c>
      <c r="H723" s="14"/>
      <c r="I723" s="14"/>
      <c r="J723" s="14">
        <f t="shared" si="214"/>
        <v>21.452702702702702</v>
      </c>
      <c r="K723" s="14">
        <f t="shared" si="214"/>
        <v>5.3724053724053729</v>
      </c>
      <c r="L723" s="14">
        <f t="shared" si="214"/>
        <v>0</v>
      </c>
      <c r="M723" s="69">
        <f t="shared" ref="M723:M729" si="215">IFERROR(G723/SUM(G$722:G$729,G$923:G$930)*100,"")</f>
        <v>11.462728551336147</v>
      </c>
    </row>
    <row r="724" spans="1:13" ht="12" customHeight="1" x14ac:dyDescent="0.15">
      <c r="A724" s="47" t="s">
        <v>185</v>
      </c>
      <c r="B724" s="33"/>
      <c r="C724" s="33"/>
      <c r="D724" s="33">
        <v>0</v>
      </c>
      <c r="E724" s="33">
        <v>0</v>
      </c>
      <c r="F724" s="33">
        <v>0</v>
      </c>
      <c r="G724" s="73">
        <v>0.51</v>
      </c>
      <c r="H724" s="14"/>
      <c r="I724" s="14"/>
      <c r="J724" s="14">
        <f t="shared" si="214"/>
        <v>0</v>
      </c>
      <c r="K724" s="14">
        <f t="shared" si="214"/>
        <v>0</v>
      </c>
      <c r="L724" s="14">
        <f t="shared" si="214"/>
        <v>0</v>
      </c>
      <c r="M724" s="69">
        <f t="shared" si="215"/>
        <v>3.5864978902953593</v>
      </c>
    </row>
    <row r="725" spans="1:13" ht="12" customHeight="1" x14ac:dyDescent="0.15">
      <c r="A725" s="47" t="s">
        <v>186</v>
      </c>
      <c r="B725" s="33"/>
      <c r="C725" s="33"/>
      <c r="D725" s="33">
        <v>0</v>
      </c>
      <c r="E725" s="33">
        <v>0.12</v>
      </c>
      <c r="F725" s="33">
        <v>0</v>
      </c>
      <c r="G725" s="73">
        <v>0.06</v>
      </c>
      <c r="H725" s="14"/>
      <c r="I725" s="14"/>
      <c r="J725" s="14">
        <f t="shared" si="214"/>
        <v>0</v>
      </c>
      <c r="K725" s="14">
        <f t="shared" si="214"/>
        <v>1.4652014652014651</v>
      </c>
      <c r="L725" s="14">
        <f t="shared" si="214"/>
        <v>0</v>
      </c>
      <c r="M725" s="69">
        <f t="shared" si="215"/>
        <v>0.42194092827004226</v>
      </c>
    </row>
    <row r="726" spans="1:13" ht="12" customHeight="1" x14ac:dyDescent="0.15">
      <c r="A726" s="47" t="s">
        <v>187</v>
      </c>
      <c r="B726" s="33"/>
      <c r="C726" s="33"/>
      <c r="D726" s="33">
        <v>0</v>
      </c>
      <c r="E726" s="33">
        <v>0</v>
      </c>
      <c r="F726" s="33">
        <v>0</v>
      </c>
      <c r="G726" s="73">
        <v>0.27</v>
      </c>
      <c r="H726" s="14"/>
      <c r="I726" s="14"/>
      <c r="J726" s="14">
        <f t="shared" si="214"/>
        <v>0</v>
      </c>
      <c r="K726" s="14">
        <f t="shared" si="214"/>
        <v>0</v>
      </c>
      <c r="L726" s="14">
        <f t="shared" si="214"/>
        <v>0</v>
      </c>
      <c r="M726" s="69">
        <f t="shared" si="215"/>
        <v>1.8987341772151902</v>
      </c>
    </row>
    <row r="727" spans="1:13" ht="12" customHeight="1" x14ac:dyDescent="0.15">
      <c r="A727" s="47" t="s">
        <v>188</v>
      </c>
      <c r="B727" s="33"/>
      <c r="C727" s="33"/>
      <c r="D727" s="33">
        <v>0</v>
      </c>
      <c r="E727" s="33">
        <v>0.04</v>
      </c>
      <c r="F727" s="33">
        <v>0</v>
      </c>
      <c r="G727" s="73">
        <v>0.78</v>
      </c>
      <c r="H727" s="14"/>
      <c r="I727" s="14"/>
      <c r="J727" s="14">
        <f>D727/SUM(D$722:D$729,D$923:D$930)*100</f>
        <v>0</v>
      </c>
      <c r="K727" s="14">
        <f>E727/SUM(E$722:E$729,E$923:E$930)*100</f>
        <v>0.48840048840048839</v>
      </c>
      <c r="L727" s="14">
        <f>F727/SUM(F$722:F$729,F$923:F$930)*100</f>
        <v>0</v>
      </c>
      <c r="M727" s="69">
        <f t="shared" si="215"/>
        <v>5.485232067510549</v>
      </c>
    </row>
    <row r="728" spans="1:13" ht="12" customHeight="1" x14ac:dyDescent="0.15">
      <c r="A728" s="47" t="s">
        <v>198</v>
      </c>
      <c r="B728" s="33"/>
      <c r="C728" s="33"/>
      <c r="D728" s="33"/>
      <c r="E728" s="33"/>
      <c r="F728" s="33"/>
      <c r="G728" s="73">
        <v>0.24</v>
      </c>
      <c r="H728" s="14"/>
      <c r="I728" s="14"/>
      <c r="J728" s="14"/>
      <c r="K728" s="14"/>
      <c r="L728" s="14"/>
      <c r="M728" s="69">
        <f t="shared" si="215"/>
        <v>1.687763713080169</v>
      </c>
    </row>
    <row r="729" spans="1:13" ht="12" customHeight="1" x14ac:dyDescent="0.15">
      <c r="A729" s="47" t="s">
        <v>190</v>
      </c>
      <c r="B729" s="33"/>
      <c r="C729" s="33"/>
      <c r="D729" s="33">
        <v>0</v>
      </c>
      <c r="E729" s="33">
        <v>0.45999999999999996</v>
      </c>
      <c r="F729" s="33">
        <v>0</v>
      </c>
      <c r="G729" s="73">
        <v>3.1799999999999997</v>
      </c>
      <c r="H729" s="14"/>
      <c r="I729" s="14"/>
      <c r="J729" s="14">
        <f>D729/SUM(D$722:D$729,D$923:D$930)*100</f>
        <v>0</v>
      </c>
      <c r="K729" s="14">
        <f>E729/SUM(E$722:E$729,E$923:E$930)*100</f>
        <v>5.6166056166056171</v>
      </c>
      <c r="L729" s="14">
        <f>F729/SUM(F$722:F$729,F$923:F$930)*100</f>
        <v>0</v>
      </c>
      <c r="M729" s="69">
        <f t="shared" si="215"/>
        <v>22.362869198312236</v>
      </c>
    </row>
    <row r="730" spans="1:13" s="6" customFormat="1" x14ac:dyDescent="0.15"/>
    <row r="731" spans="1:13" ht="12" customHeight="1" x14ac:dyDescent="0.15">
      <c r="A731" s="6"/>
      <c r="B731" s="168" t="s">
        <v>199</v>
      </c>
      <c r="C731" s="169"/>
      <c r="D731" s="169"/>
      <c r="E731" s="169"/>
      <c r="F731" s="169"/>
      <c r="G731" s="170"/>
      <c r="H731" s="168" t="s">
        <v>179</v>
      </c>
      <c r="I731" s="169"/>
      <c r="J731" s="169"/>
      <c r="K731" s="169"/>
      <c r="L731" s="169"/>
      <c r="M731" s="170"/>
    </row>
    <row r="732" spans="1:13" ht="12" customHeight="1" x14ac:dyDescent="0.15">
      <c r="A732" s="6"/>
      <c r="B732" s="40" t="s">
        <v>180</v>
      </c>
      <c r="C732" s="40" t="s">
        <v>33</v>
      </c>
      <c r="D732" s="40" t="s">
        <v>34</v>
      </c>
      <c r="E732" s="40" t="s">
        <v>35</v>
      </c>
      <c r="F732" s="40" t="s">
        <v>36</v>
      </c>
      <c r="G732" s="40" t="s">
        <v>37</v>
      </c>
      <c r="H732" s="40" t="s">
        <v>180</v>
      </c>
      <c r="I732" s="40" t="s">
        <v>33</v>
      </c>
      <c r="J732" s="40" t="s">
        <v>34</v>
      </c>
      <c r="K732" s="40" t="s">
        <v>35</v>
      </c>
      <c r="L732" s="40" t="s">
        <v>36</v>
      </c>
      <c r="M732" s="40" t="s">
        <v>37</v>
      </c>
    </row>
    <row r="733" spans="1:13" ht="12" customHeight="1" x14ac:dyDescent="0.15">
      <c r="A733" s="48" t="s">
        <v>115</v>
      </c>
      <c r="B733" s="66"/>
      <c r="C733" s="66"/>
      <c r="D733" s="66"/>
      <c r="E733" s="66"/>
      <c r="F733" s="66"/>
      <c r="G733" s="67"/>
      <c r="H733" s="5"/>
      <c r="I733" s="5"/>
      <c r="J733" s="5"/>
      <c r="K733" s="5"/>
      <c r="L733" s="5"/>
      <c r="M733" s="13"/>
    </row>
    <row r="734" spans="1:13" ht="12" customHeight="1" x14ac:dyDescent="0.15">
      <c r="A734" s="47" t="s">
        <v>182</v>
      </c>
      <c r="B734" s="33">
        <v>22.54</v>
      </c>
      <c r="C734" s="33">
        <v>11.059999999999999</v>
      </c>
      <c r="D734" s="33">
        <v>22.97</v>
      </c>
      <c r="E734" s="33">
        <v>27.18</v>
      </c>
      <c r="F734" s="33">
        <v>35.730000000000004</v>
      </c>
      <c r="G734" s="73">
        <v>28.12</v>
      </c>
      <c r="H734" s="69">
        <f t="shared" ref="H734:H743" si="216">B734/SUM(B$734:B$743)*100</f>
        <v>9.1414202863284242</v>
      </c>
      <c r="I734" s="69">
        <f t="shared" ref="I734:I743" si="217">C734/SUM(C$734:C$743)*100</f>
        <v>4.7907822922983625</v>
      </c>
      <c r="J734" s="69">
        <f t="shared" ref="J734:J743" si="218">D734/SUM(D$734:D$743)*100</f>
        <v>8.4913681564452315</v>
      </c>
      <c r="K734" s="69">
        <f t="shared" ref="K734:K743" si="219">E734/SUM(E$734:E$743)*100</f>
        <v>9.7482246610716601</v>
      </c>
      <c r="L734" s="69">
        <f t="shared" ref="L734:M743" si="220">F734/SUM(F$734:F$743)*100</f>
        <v>13.500850179482338</v>
      </c>
      <c r="M734" s="69">
        <f t="shared" si="220"/>
        <v>11.108916367084108</v>
      </c>
    </row>
    <row r="735" spans="1:13" ht="12" customHeight="1" x14ac:dyDescent="0.15">
      <c r="A735" s="47" t="s">
        <v>183</v>
      </c>
      <c r="B735" s="33"/>
      <c r="C735" s="33">
        <v>3.52</v>
      </c>
      <c r="D735" s="33"/>
      <c r="E735" s="33"/>
      <c r="F735" s="33"/>
      <c r="G735" s="73"/>
      <c r="H735" s="14">
        <f t="shared" si="216"/>
        <v>0</v>
      </c>
      <c r="I735" s="14">
        <f t="shared" si="217"/>
        <v>1.5247336047821192</v>
      </c>
      <c r="J735" s="14">
        <f t="shared" si="218"/>
        <v>0</v>
      </c>
      <c r="K735" s="14">
        <f t="shared" si="219"/>
        <v>0</v>
      </c>
      <c r="L735" s="14">
        <f t="shared" si="220"/>
        <v>0</v>
      </c>
      <c r="M735" s="14">
        <f t="shared" si="220"/>
        <v>0</v>
      </c>
    </row>
    <row r="736" spans="1:13" ht="12" customHeight="1" x14ac:dyDescent="0.15">
      <c r="A736" s="47" t="s">
        <v>184</v>
      </c>
      <c r="B736" s="33">
        <v>1.1000000000000001</v>
      </c>
      <c r="C736" s="33">
        <v>1.24</v>
      </c>
      <c r="D736" s="33">
        <v>2.36</v>
      </c>
      <c r="E736" s="33"/>
      <c r="F736" s="33">
        <v>0.97</v>
      </c>
      <c r="G736" s="73">
        <v>3.17</v>
      </c>
      <c r="H736" s="14">
        <f t="shared" si="216"/>
        <v>0.44612077706128073</v>
      </c>
      <c r="I736" s="14">
        <f t="shared" si="217"/>
        <v>0.53712206532097373</v>
      </c>
      <c r="J736" s="14">
        <f t="shared" si="218"/>
        <v>0.87242615799785583</v>
      </c>
      <c r="K736" s="14">
        <f t="shared" si="219"/>
        <v>0</v>
      </c>
      <c r="L736" s="14">
        <f t="shared" si="220"/>
        <v>0.36652182127337996</v>
      </c>
      <c r="M736" s="14">
        <f t="shared" si="220"/>
        <v>1.2523209418085568</v>
      </c>
    </row>
    <row r="737" spans="1:13" ht="12" customHeight="1" x14ac:dyDescent="0.15">
      <c r="A737" s="47" t="s">
        <v>185</v>
      </c>
      <c r="B737" s="33">
        <v>20.59</v>
      </c>
      <c r="C737" s="33">
        <v>7.3999999999999995</v>
      </c>
      <c r="D737" s="33">
        <v>8.9400000000000013</v>
      </c>
      <c r="E737" s="33">
        <v>18.46</v>
      </c>
      <c r="F737" s="33">
        <v>18.850000000000001</v>
      </c>
      <c r="G737" s="73">
        <v>18.77</v>
      </c>
      <c r="H737" s="14">
        <f t="shared" si="216"/>
        <v>8.3505698179016079</v>
      </c>
      <c r="I737" s="14">
        <f t="shared" si="217"/>
        <v>3.2054058736896818</v>
      </c>
      <c r="J737" s="14">
        <f t="shared" si="218"/>
        <v>3.3048685815681496</v>
      </c>
      <c r="K737" s="14">
        <f t="shared" si="219"/>
        <v>6.620758912560075</v>
      </c>
      <c r="L737" s="14">
        <f t="shared" si="220"/>
        <v>7.1226147742301169</v>
      </c>
      <c r="M737" s="14">
        <f t="shared" si="220"/>
        <v>7.4151621696361554</v>
      </c>
    </row>
    <row r="738" spans="1:13" ht="12" customHeight="1" x14ac:dyDescent="0.15">
      <c r="A738" s="47" t="s">
        <v>186</v>
      </c>
      <c r="B738" s="33">
        <v>4.3600000000000003</v>
      </c>
      <c r="C738" s="33">
        <v>4.5999999999999996</v>
      </c>
      <c r="D738" s="33">
        <v>4.93</v>
      </c>
      <c r="E738" s="33">
        <v>9.6</v>
      </c>
      <c r="F738" s="33">
        <v>26.67</v>
      </c>
      <c r="G738" s="73">
        <v>20.14</v>
      </c>
      <c r="H738" s="14">
        <f t="shared" si="216"/>
        <v>1.7682605345338036</v>
      </c>
      <c r="I738" s="14">
        <f t="shared" si="217"/>
        <v>1.9925495971584508</v>
      </c>
      <c r="J738" s="14">
        <f t="shared" si="218"/>
        <v>1.8224834571734869</v>
      </c>
      <c r="K738" s="14">
        <f t="shared" si="219"/>
        <v>3.4430815579944047</v>
      </c>
      <c r="L738" s="14">
        <f t="shared" si="220"/>
        <v>10.077460797279429</v>
      </c>
      <c r="M738" s="14">
        <f t="shared" si="220"/>
        <v>7.956386046695374</v>
      </c>
    </row>
    <row r="739" spans="1:13" ht="12" customHeight="1" x14ac:dyDescent="0.15">
      <c r="A739" s="47" t="s">
        <v>187</v>
      </c>
      <c r="B739" s="33">
        <v>11.48</v>
      </c>
      <c r="C739" s="33">
        <v>11.41</v>
      </c>
      <c r="D739" s="33">
        <v>13.23</v>
      </c>
      <c r="E739" s="33">
        <v>17.39</v>
      </c>
      <c r="F739" s="33">
        <v>24.71</v>
      </c>
      <c r="G739" s="73">
        <v>20.5</v>
      </c>
      <c r="H739" s="14">
        <f t="shared" si="216"/>
        <v>4.655878655148638</v>
      </c>
      <c r="I739" s="14">
        <f t="shared" si="217"/>
        <v>4.9423893268647667</v>
      </c>
      <c r="J739" s="14">
        <f t="shared" si="218"/>
        <v>4.8907618941998452</v>
      </c>
      <c r="K739" s="14">
        <f t="shared" si="219"/>
        <v>6.2369987805752825</v>
      </c>
      <c r="L739" s="14">
        <f t="shared" si="220"/>
        <v>9.3368600037785772</v>
      </c>
      <c r="M739" s="14">
        <f t="shared" si="220"/>
        <v>8.0986054596452419</v>
      </c>
    </row>
    <row r="740" spans="1:13" ht="12" customHeight="1" x14ac:dyDescent="0.15">
      <c r="A740" s="47" t="s">
        <v>188</v>
      </c>
      <c r="B740" s="33">
        <v>24.590000000000003</v>
      </c>
      <c r="C740" s="33">
        <v>32.24</v>
      </c>
      <c r="D740" s="33">
        <v>27.169999999999998</v>
      </c>
      <c r="E740" s="33">
        <v>21.32</v>
      </c>
      <c r="F740" s="33">
        <v>16.93</v>
      </c>
      <c r="G740" s="73">
        <v>13.280000000000001</v>
      </c>
      <c r="H740" s="14">
        <f t="shared" si="216"/>
        <v>9.9728271890335396</v>
      </c>
      <c r="I740" s="14">
        <f t="shared" si="217"/>
        <v>13.965173698345321</v>
      </c>
      <c r="J740" s="14">
        <f t="shared" si="218"/>
        <v>10.043990980000739</v>
      </c>
      <c r="K740" s="14">
        <f t="shared" si="219"/>
        <v>7.646510293379241</v>
      </c>
      <c r="L740" s="14">
        <f t="shared" si="220"/>
        <v>6.3971282826374463</v>
      </c>
      <c r="M740" s="14">
        <f t="shared" si="220"/>
        <v>5.2463161221506738</v>
      </c>
    </row>
    <row r="741" spans="1:13" ht="12" customHeight="1" x14ac:dyDescent="0.15">
      <c r="A741" s="47" t="s">
        <v>198</v>
      </c>
      <c r="B741" s="33"/>
      <c r="C741" s="33"/>
      <c r="D741" s="33"/>
      <c r="E741" s="33"/>
      <c r="F741" s="33"/>
      <c r="G741" s="73">
        <v>2.41</v>
      </c>
      <c r="H741" s="14"/>
      <c r="I741" s="14"/>
      <c r="J741" s="14"/>
      <c r="K741" s="14"/>
      <c r="L741" s="14"/>
      <c r="M741" s="14">
        <f t="shared" si="220"/>
        <v>0.9520799589143919</v>
      </c>
    </row>
    <row r="742" spans="1:13" ht="12" customHeight="1" x14ac:dyDescent="0.15">
      <c r="A742" s="47" t="s">
        <v>189</v>
      </c>
      <c r="B742" s="33">
        <v>22.07</v>
      </c>
      <c r="C742" s="33">
        <v>24.509999999999998</v>
      </c>
      <c r="D742" s="33">
        <v>63.38</v>
      </c>
      <c r="E742" s="33">
        <v>69.569999999999993</v>
      </c>
      <c r="F742" s="33">
        <v>37.53</v>
      </c>
      <c r="G742" s="73">
        <v>34.29</v>
      </c>
      <c r="H742" s="14">
        <f t="shared" si="216"/>
        <v>8.950805045220422</v>
      </c>
      <c r="I742" s="14">
        <f t="shared" si="217"/>
        <v>10.616824049207311</v>
      </c>
      <c r="J742" s="14">
        <f t="shared" si="218"/>
        <v>23.429817751654284</v>
      </c>
      <c r="K742" s="14">
        <f t="shared" si="219"/>
        <v>24.951581665590702</v>
      </c>
      <c r="L742" s="14">
        <f t="shared" si="220"/>
        <v>14.180993765350463</v>
      </c>
      <c r="M742" s="14">
        <f t="shared" si="220"/>
        <v>13.546399083474894</v>
      </c>
    </row>
    <row r="743" spans="1:13" ht="12" customHeight="1" x14ac:dyDescent="0.15">
      <c r="A743" s="47" t="s">
        <v>190</v>
      </c>
      <c r="B743" s="33">
        <v>139.84000000000003</v>
      </c>
      <c r="C743" s="33">
        <v>134.88</v>
      </c>
      <c r="D743" s="33">
        <v>127.53</v>
      </c>
      <c r="E743" s="33">
        <v>115.30000000000001</v>
      </c>
      <c r="F743" s="33">
        <v>103.25999999999999</v>
      </c>
      <c r="G743" s="73">
        <v>112.44999999999999</v>
      </c>
      <c r="H743" s="57">
        <f t="shared" si="216"/>
        <v>56.714117694772284</v>
      </c>
      <c r="I743" s="57">
        <f t="shared" si="217"/>
        <v>58.425019492333021</v>
      </c>
      <c r="J743" s="57">
        <f t="shared" si="218"/>
        <v>47.144283020960408</v>
      </c>
      <c r="K743" s="57">
        <f t="shared" si="219"/>
        <v>41.352844128828643</v>
      </c>
      <c r="L743" s="57">
        <f t="shared" si="220"/>
        <v>39.017570375968255</v>
      </c>
      <c r="M743" s="57">
        <f t="shared" si="220"/>
        <v>44.423813850590605</v>
      </c>
    </row>
    <row r="744" spans="1:13" ht="12" customHeight="1" x14ac:dyDescent="0.15">
      <c r="A744" s="48" t="s">
        <v>116</v>
      </c>
      <c r="B744" s="66"/>
      <c r="C744" s="66"/>
      <c r="D744" s="66"/>
      <c r="E744" s="66"/>
      <c r="F744" s="66"/>
      <c r="G744" s="67"/>
      <c r="H744" s="5"/>
      <c r="I744" s="5"/>
      <c r="J744" s="5"/>
      <c r="K744" s="5"/>
      <c r="L744" s="5"/>
      <c r="M744" s="13"/>
    </row>
    <row r="745" spans="1:13" ht="12" customHeight="1" x14ac:dyDescent="0.15">
      <c r="A745" s="47" t="s">
        <v>182</v>
      </c>
      <c r="B745" s="33">
        <v>25.799999999999997</v>
      </c>
      <c r="C745" s="33">
        <v>14.34</v>
      </c>
      <c r="D745" s="33">
        <v>34.11</v>
      </c>
      <c r="E745" s="33">
        <v>35.379999999999995</v>
      </c>
      <c r="F745" s="33">
        <v>27.799999999999997</v>
      </c>
      <c r="G745" s="73">
        <v>23.380000000000003</v>
      </c>
      <c r="H745" s="69">
        <f t="shared" ref="H745:H754" si="221">B745/SUM(B$745:B$754)*100</f>
        <v>14.700017093043128</v>
      </c>
      <c r="I745" s="69">
        <f t="shared" ref="I745:I754" si="222">C745/SUM(C$745:C$754)*100</f>
        <v>8.4507042253521121</v>
      </c>
      <c r="J745" s="69">
        <f t="shared" ref="J745:J754" si="223">D745/SUM(D$745:D$754)*100</f>
        <v>18.306230880695541</v>
      </c>
      <c r="K745" s="69">
        <f t="shared" ref="K745:K754" si="224">E745/SUM(E$745:E$754)*100</f>
        <v>20.623724861556394</v>
      </c>
      <c r="L745" s="69">
        <f t="shared" ref="L745:M754" si="225">F745/SUM(F$745:F$754)*100</f>
        <v>18.033212247016088</v>
      </c>
      <c r="M745" s="69">
        <f t="shared" si="225"/>
        <v>16.635833214743133</v>
      </c>
    </row>
    <row r="746" spans="1:13" ht="12" customHeight="1" x14ac:dyDescent="0.15">
      <c r="A746" s="47" t="s">
        <v>183</v>
      </c>
      <c r="B746" s="33"/>
      <c r="C746" s="33">
        <v>2.98</v>
      </c>
      <c r="D746" s="33"/>
      <c r="E746" s="33"/>
      <c r="F746" s="33"/>
      <c r="G746" s="73"/>
      <c r="H746" s="14">
        <f t="shared" si="221"/>
        <v>0</v>
      </c>
      <c r="I746" s="14">
        <f t="shared" si="222"/>
        <v>1.7561435558960459</v>
      </c>
      <c r="J746" s="14">
        <f t="shared" si="223"/>
        <v>0</v>
      </c>
      <c r="K746" s="14">
        <f t="shared" si="224"/>
        <v>0</v>
      </c>
      <c r="L746" s="14">
        <f t="shared" si="225"/>
        <v>0</v>
      </c>
      <c r="M746" s="14">
        <f t="shared" si="225"/>
        <v>0</v>
      </c>
    </row>
    <row r="747" spans="1:13" ht="12" customHeight="1" x14ac:dyDescent="0.15">
      <c r="A747" s="47" t="s">
        <v>184</v>
      </c>
      <c r="B747" s="33"/>
      <c r="C747" s="33">
        <v>2.73</v>
      </c>
      <c r="D747" s="33">
        <v>12.030000000000001</v>
      </c>
      <c r="E747" s="33">
        <v>8.91</v>
      </c>
      <c r="F747" s="33">
        <v>0.76</v>
      </c>
      <c r="G747" s="73"/>
      <c r="H747" s="14">
        <f t="shared" si="221"/>
        <v>0</v>
      </c>
      <c r="I747" s="14">
        <f t="shared" si="222"/>
        <v>1.6088160763745654</v>
      </c>
      <c r="J747" s="14">
        <f t="shared" si="223"/>
        <v>6.4562872323297382</v>
      </c>
      <c r="K747" s="14">
        <f t="shared" si="224"/>
        <v>5.1938210434275716</v>
      </c>
      <c r="L747" s="14">
        <f t="shared" si="225"/>
        <v>0.4929942916450441</v>
      </c>
      <c r="M747" s="14">
        <f t="shared" si="225"/>
        <v>0</v>
      </c>
    </row>
    <row r="748" spans="1:13" ht="12" customHeight="1" x14ac:dyDescent="0.15">
      <c r="A748" s="47" t="s">
        <v>185</v>
      </c>
      <c r="B748" s="33">
        <v>11.219999999999999</v>
      </c>
      <c r="C748" s="33">
        <v>5.37</v>
      </c>
      <c r="D748" s="33">
        <v>7.09</v>
      </c>
      <c r="E748" s="33">
        <v>10.270000000000001</v>
      </c>
      <c r="F748" s="33">
        <v>17.38</v>
      </c>
      <c r="G748" s="73">
        <v>13.34</v>
      </c>
      <c r="H748" s="14">
        <f t="shared" si="221"/>
        <v>6.3927981311606166</v>
      </c>
      <c r="I748" s="14">
        <f t="shared" si="222"/>
        <v>3.1645942601213979</v>
      </c>
      <c r="J748" s="14">
        <f t="shared" si="223"/>
        <v>3.8050770139000698</v>
      </c>
      <c r="K748" s="14">
        <f t="shared" si="224"/>
        <v>5.9865928300786946</v>
      </c>
      <c r="L748" s="14">
        <f t="shared" si="225"/>
        <v>11.274001037882719</v>
      </c>
      <c r="M748" s="14">
        <f t="shared" si="225"/>
        <v>9.4919595844599378</v>
      </c>
    </row>
    <row r="749" spans="1:13" ht="12" customHeight="1" x14ac:dyDescent="0.15">
      <c r="A749" s="47" t="s">
        <v>186</v>
      </c>
      <c r="B749" s="33">
        <v>32.07</v>
      </c>
      <c r="C749" s="33">
        <v>31.62</v>
      </c>
      <c r="D749" s="33">
        <v>30.900000000000002</v>
      </c>
      <c r="E749" s="33">
        <v>24.6</v>
      </c>
      <c r="F749" s="33">
        <v>9.6599999999999984</v>
      </c>
      <c r="G749" s="73">
        <v>2.25</v>
      </c>
      <c r="H749" s="14">
        <f t="shared" si="221"/>
        <v>18.272463107515239</v>
      </c>
      <c r="I749" s="14">
        <f t="shared" si="222"/>
        <v>18.633979609876835</v>
      </c>
      <c r="J749" s="14">
        <f t="shared" si="223"/>
        <v>16.583480920946709</v>
      </c>
      <c r="K749" s="14">
        <f t="shared" si="224"/>
        <v>14.339842611483533</v>
      </c>
      <c r="L749" s="14">
        <f t="shared" si="225"/>
        <v>6.2662169174883227</v>
      </c>
      <c r="M749" s="14">
        <f t="shared" si="225"/>
        <v>1.6009676960296</v>
      </c>
    </row>
    <row r="750" spans="1:13" ht="12" customHeight="1" x14ac:dyDescent="0.15">
      <c r="A750" s="47" t="s">
        <v>187</v>
      </c>
      <c r="B750" s="33"/>
      <c r="C750" s="33"/>
      <c r="D750" s="33">
        <v>0.28000000000000003</v>
      </c>
      <c r="E750" s="33">
        <v>3</v>
      </c>
      <c r="F750" s="33">
        <v>6.4499999999999993</v>
      </c>
      <c r="G750" s="73">
        <v>2.0499999999999998</v>
      </c>
      <c r="H750" s="14">
        <f t="shared" si="221"/>
        <v>0</v>
      </c>
      <c r="I750" s="14">
        <f t="shared" si="222"/>
        <v>0</v>
      </c>
      <c r="J750" s="14">
        <f t="shared" si="223"/>
        <v>0.15027102452637794</v>
      </c>
      <c r="K750" s="14">
        <f t="shared" si="224"/>
        <v>1.7487612940833575</v>
      </c>
      <c r="L750" s="14">
        <f t="shared" si="225"/>
        <v>4.1839647119875449</v>
      </c>
      <c r="M750" s="14">
        <f t="shared" si="225"/>
        <v>1.4586594563825241</v>
      </c>
    </row>
    <row r="751" spans="1:13" ht="12" customHeight="1" x14ac:dyDescent="0.15">
      <c r="A751" s="47" t="s">
        <v>188</v>
      </c>
      <c r="B751" s="33">
        <v>8.2899999999999991</v>
      </c>
      <c r="C751" s="33">
        <v>12.81</v>
      </c>
      <c r="D751" s="33">
        <v>10.82</v>
      </c>
      <c r="E751" s="33">
        <v>9.32</v>
      </c>
      <c r="F751" s="33">
        <v>26.36</v>
      </c>
      <c r="G751" s="73">
        <v>27.32</v>
      </c>
      <c r="H751" s="14">
        <f t="shared" si="221"/>
        <v>4.7233775853227726</v>
      </c>
      <c r="I751" s="14">
        <f t="shared" si="222"/>
        <v>7.5490600506806533</v>
      </c>
      <c r="J751" s="14">
        <f t="shared" si="223"/>
        <v>5.8069017334836044</v>
      </c>
      <c r="K751" s="14">
        <f t="shared" si="224"/>
        <v>5.4328184202856313</v>
      </c>
      <c r="L751" s="14">
        <f t="shared" si="225"/>
        <v>17.099117799688635</v>
      </c>
      <c r="M751" s="14">
        <f t="shared" si="225"/>
        <v>19.439305535790517</v>
      </c>
    </row>
    <row r="752" spans="1:13" ht="12" customHeight="1" x14ac:dyDescent="0.15">
      <c r="A752" s="47" t="s">
        <v>198</v>
      </c>
      <c r="B752" s="33"/>
      <c r="C752" s="33"/>
      <c r="D752" s="33"/>
      <c r="E752" s="33"/>
      <c r="F752" s="33"/>
      <c r="G752" s="73">
        <v>1.31</v>
      </c>
      <c r="H752" s="14"/>
      <c r="I752" s="14"/>
      <c r="J752" s="14"/>
      <c r="K752" s="14"/>
      <c r="L752" s="14"/>
      <c r="M752" s="14">
        <f t="shared" si="225"/>
        <v>0.93211896968834496</v>
      </c>
    </row>
    <row r="753" spans="1:13" ht="12" customHeight="1" x14ac:dyDescent="0.15">
      <c r="A753" s="47" t="s">
        <v>189</v>
      </c>
      <c r="B753" s="33">
        <v>23.89</v>
      </c>
      <c r="C753" s="33">
        <v>14.08</v>
      </c>
      <c r="D753" s="33">
        <v>29.32</v>
      </c>
      <c r="E753" s="33">
        <v>29.440000000000005</v>
      </c>
      <c r="F753" s="33">
        <v>19.510000000000002</v>
      </c>
      <c r="G753" s="73">
        <v>30.059999999999995</v>
      </c>
      <c r="H753" s="14">
        <f t="shared" si="221"/>
        <v>13.611760013674434</v>
      </c>
      <c r="I753" s="14">
        <f t="shared" si="222"/>
        <v>8.2974836466497734</v>
      </c>
      <c r="J753" s="14">
        <f t="shared" si="223"/>
        <v>15.735522996833573</v>
      </c>
      <c r="K753" s="14">
        <f t="shared" si="224"/>
        <v>17.161177499271353</v>
      </c>
      <c r="L753" s="14">
        <f t="shared" si="225"/>
        <v>12.655682407887911</v>
      </c>
      <c r="M753" s="14">
        <f t="shared" si="225"/>
        <v>21.388928418955448</v>
      </c>
    </row>
    <row r="754" spans="1:13" ht="12" customHeight="1" x14ac:dyDescent="0.15">
      <c r="A754" s="47" t="s">
        <v>190</v>
      </c>
      <c r="B754" s="33">
        <v>74.240000000000023</v>
      </c>
      <c r="C754" s="33">
        <v>85.76</v>
      </c>
      <c r="D754" s="33">
        <v>61.779999999999994</v>
      </c>
      <c r="E754" s="33">
        <v>50.63000000000001</v>
      </c>
      <c r="F754" s="33">
        <v>46.24</v>
      </c>
      <c r="G754" s="73">
        <v>40.83</v>
      </c>
      <c r="H754" s="57">
        <f t="shared" si="221"/>
        <v>42.29958406928381</v>
      </c>
      <c r="I754" s="57">
        <f t="shared" si="222"/>
        <v>50.539218575048615</v>
      </c>
      <c r="J754" s="57">
        <f t="shared" si="223"/>
        <v>33.156228197284385</v>
      </c>
      <c r="K754" s="57">
        <f t="shared" si="224"/>
        <v>29.513261439813469</v>
      </c>
      <c r="L754" s="57">
        <f t="shared" si="225"/>
        <v>29.994810586403737</v>
      </c>
      <c r="M754" s="57">
        <f t="shared" si="225"/>
        <v>29.05222712395047</v>
      </c>
    </row>
    <row r="755" spans="1:13" ht="12" customHeight="1" x14ac:dyDescent="0.15">
      <c r="A755" s="48" t="s">
        <v>117</v>
      </c>
      <c r="B755" s="66"/>
      <c r="C755" s="66"/>
      <c r="D755" s="66"/>
      <c r="E755" s="66"/>
      <c r="F755" s="66"/>
      <c r="G755" s="67"/>
      <c r="H755" s="5"/>
      <c r="I755" s="5"/>
      <c r="J755" s="5"/>
      <c r="K755" s="5"/>
      <c r="L755" s="5"/>
      <c r="M755" s="13"/>
    </row>
    <row r="756" spans="1:13" ht="12" customHeight="1" x14ac:dyDescent="0.15">
      <c r="A756" s="47" t="s">
        <v>182</v>
      </c>
      <c r="B756" s="33">
        <v>18.559999999999999</v>
      </c>
      <c r="C756" s="33">
        <v>19.61</v>
      </c>
      <c r="D756" s="33">
        <v>24.46</v>
      </c>
      <c r="E756" s="33">
        <v>20.34</v>
      </c>
      <c r="F756" s="33">
        <v>10.42</v>
      </c>
      <c r="G756" s="73">
        <v>18.78</v>
      </c>
      <c r="H756" s="69">
        <f t="shared" ref="H756:H766" si="226">B756/SUM(B$756:B$766)*100</f>
        <v>8.3777195991694509</v>
      </c>
      <c r="I756" s="69">
        <f t="shared" ref="I756:I766" si="227">C756/SUM(C$756:C$766)*100</f>
        <v>9.5268169452001548</v>
      </c>
      <c r="J756" s="69">
        <f t="shared" ref="J756:J766" si="228">D756/SUM(D$756:D$766)*100</f>
        <v>11.911950910684716</v>
      </c>
      <c r="K756" s="69">
        <f t="shared" ref="K756:K766" si="229">E756/SUM(E$756:E$766)*100</f>
        <v>9.9921399096089623</v>
      </c>
      <c r="L756" s="69">
        <f t="shared" ref="L756:M766" si="230">F756/SUM(F$756:F$766)*100</f>
        <v>5.3392088542734166</v>
      </c>
      <c r="M756" s="69">
        <f t="shared" si="230"/>
        <v>9.377340590203227</v>
      </c>
    </row>
    <row r="757" spans="1:13" ht="12" customHeight="1" x14ac:dyDescent="0.15">
      <c r="A757" s="47" t="s">
        <v>183</v>
      </c>
      <c r="B757" s="33"/>
      <c r="C757" s="33">
        <v>4.0999999999999996</v>
      </c>
      <c r="D757" s="33"/>
      <c r="E757" s="33"/>
      <c r="F757" s="33"/>
      <c r="G757" s="73"/>
      <c r="H757" s="14">
        <f t="shared" si="226"/>
        <v>0</v>
      </c>
      <c r="I757" s="14">
        <f t="shared" si="227"/>
        <v>1.9918383210260393</v>
      </c>
      <c r="J757" s="14">
        <f t="shared" si="228"/>
        <v>0</v>
      </c>
      <c r="K757" s="14">
        <f t="shared" si="229"/>
        <v>0</v>
      </c>
      <c r="L757" s="14">
        <f t="shared" si="230"/>
        <v>0</v>
      </c>
      <c r="M757" s="14">
        <f t="shared" si="230"/>
        <v>0</v>
      </c>
    </row>
    <row r="758" spans="1:13" ht="12" customHeight="1" x14ac:dyDescent="0.15">
      <c r="A758" s="47" t="s">
        <v>184</v>
      </c>
      <c r="B758" s="33">
        <v>4.3900000000000006</v>
      </c>
      <c r="C758" s="33">
        <v>0.49</v>
      </c>
      <c r="D758" s="33">
        <v>4.66</v>
      </c>
      <c r="E758" s="33"/>
      <c r="F758" s="33">
        <v>6.8</v>
      </c>
      <c r="G758" s="73">
        <v>12.3</v>
      </c>
      <c r="H758" s="14">
        <f t="shared" si="226"/>
        <v>1.981583461225964</v>
      </c>
      <c r="I758" s="14">
        <f t="shared" si="227"/>
        <v>0.23804897007384376</v>
      </c>
      <c r="J758" s="14">
        <f t="shared" si="228"/>
        <v>2.2694068374403424</v>
      </c>
      <c r="K758" s="14">
        <f t="shared" si="229"/>
        <v>0</v>
      </c>
      <c r="L758" s="14">
        <f t="shared" si="230"/>
        <v>3.484320557491289</v>
      </c>
      <c r="M758" s="14">
        <f t="shared" si="230"/>
        <v>6.1417086932640945</v>
      </c>
    </row>
    <row r="759" spans="1:13" ht="12" customHeight="1" x14ac:dyDescent="0.15">
      <c r="A759" s="47" t="s">
        <v>194</v>
      </c>
      <c r="B759" s="33"/>
      <c r="C759" s="33">
        <v>1.48</v>
      </c>
      <c r="D759" s="33"/>
      <c r="E759" s="33"/>
      <c r="F759" s="33"/>
      <c r="G759" s="73"/>
      <c r="H759" s="14">
        <f t="shared" si="226"/>
        <v>0</v>
      </c>
      <c r="I759" s="14">
        <f t="shared" si="227"/>
        <v>0.71900505246793622</v>
      </c>
      <c r="J759" s="14">
        <f t="shared" si="228"/>
        <v>0</v>
      </c>
      <c r="K759" s="14">
        <f t="shared" si="229"/>
        <v>0</v>
      </c>
      <c r="L759" s="14">
        <f t="shared" si="230"/>
        <v>0</v>
      </c>
      <c r="M759" s="14">
        <f t="shared" si="230"/>
        <v>0</v>
      </c>
    </row>
    <row r="760" spans="1:13" ht="12" customHeight="1" x14ac:dyDescent="0.15">
      <c r="A760" s="47" t="s">
        <v>185</v>
      </c>
      <c r="B760" s="33">
        <v>38.64</v>
      </c>
      <c r="C760" s="33">
        <v>44.04</v>
      </c>
      <c r="D760" s="33">
        <v>48.39</v>
      </c>
      <c r="E760" s="33">
        <v>41.599999999999994</v>
      </c>
      <c r="F760" s="33">
        <v>50.31</v>
      </c>
      <c r="G760" s="73">
        <v>41.93</v>
      </c>
      <c r="H760" s="14">
        <f t="shared" si="226"/>
        <v>17.441545544822606</v>
      </c>
      <c r="I760" s="14">
        <f t="shared" si="227"/>
        <v>21.395258453167507</v>
      </c>
      <c r="J760" s="14">
        <f t="shared" si="228"/>
        <v>23.56579331839875</v>
      </c>
      <c r="K760" s="14">
        <f t="shared" si="229"/>
        <v>20.436235016702692</v>
      </c>
      <c r="L760" s="14">
        <f t="shared" si="230"/>
        <v>25.778848124615699</v>
      </c>
      <c r="M760" s="14">
        <f t="shared" si="230"/>
        <v>20.936735407200281</v>
      </c>
    </row>
    <row r="761" spans="1:13" ht="12" customHeight="1" x14ac:dyDescent="0.15">
      <c r="A761" s="47" t="s">
        <v>186</v>
      </c>
      <c r="B761" s="33">
        <v>6.48</v>
      </c>
      <c r="C761" s="33">
        <v>0.5</v>
      </c>
      <c r="D761" s="33">
        <v>5</v>
      </c>
      <c r="E761" s="33">
        <v>3.1</v>
      </c>
      <c r="F761" s="33"/>
      <c r="G761" s="73"/>
      <c r="H761" s="14">
        <f t="shared" si="226"/>
        <v>2.9249796876410583</v>
      </c>
      <c r="I761" s="14">
        <f t="shared" si="227"/>
        <v>0.24290711232024872</v>
      </c>
      <c r="J761" s="14">
        <f t="shared" si="228"/>
        <v>2.4349858770819126</v>
      </c>
      <c r="K761" s="14">
        <f t="shared" si="229"/>
        <v>1.5228925132639026</v>
      </c>
      <c r="L761" s="14">
        <f t="shared" si="230"/>
        <v>0</v>
      </c>
      <c r="M761" s="14">
        <f t="shared" si="230"/>
        <v>0</v>
      </c>
    </row>
    <row r="762" spans="1:13" ht="12" customHeight="1" x14ac:dyDescent="0.15">
      <c r="A762" s="47" t="s">
        <v>187</v>
      </c>
      <c r="B762" s="33">
        <v>30.849999999999998</v>
      </c>
      <c r="C762" s="33">
        <v>21.58</v>
      </c>
      <c r="D762" s="33">
        <v>27.2</v>
      </c>
      <c r="E762" s="33">
        <v>27.169999999999998</v>
      </c>
      <c r="F762" s="33">
        <v>17.55</v>
      </c>
      <c r="G762" s="73">
        <v>15.75</v>
      </c>
      <c r="H762" s="14">
        <f t="shared" si="226"/>
        <v>13.925250519093618</v>
      </c>
      <c r="I762" s="14">
        <f t="shared" si="227"/>
        <v>10.483870967741934</v>
      </c>
      <c r="J762" s="14">
        <f t="shared" si="228"/>
        <v>13.246323171325605</v>
      </c>
      <c r="K762" s="14">
        <f t="shared" si="229"/>
        <v>13.347415995283946</v>
      </c>
      <c r="L762" s="14">
        <f t="shared" si="230"/>
        <v>8.9926214388194303</v>
      </c>
      <c r="M762" s="14">
        <f t="shared" si="230"/>
        <v>7.8643830828381693</v>
      </c>
    </row>
    <row r="763" spans="1:13" ht="12" customHeight="1" x14ac:dyDescent="0.15">
      <c r="A763" s="47" t="s">
        <v>188</v>
      </c>
      <c r="B763" s="33">
        <v>28.73</v>
      </c>
      <c r="C763" s="33">
        <v>30.389999999999997</v>
      </c>
      <c r="D763" s="33">
        <v>19.780000000000005</v>
      </c>
      <c r="E763" s="33">
        <v>11.469999999999999</v>
      </c>
      <c r="F763" s="33">
        <v>11.84</v>
      </c>
      <c r="G763" s="73">
        <v>19.16</v>
      </c>
      <c r="H763" s="14">
        <f t="shared" si="226"/>
        <v>12.968312720050557</v>
      </c>
      <c r="I763" s="14">
        <f t="shared" si="227"/>
        <v>14.763894286824716</v>
      </c>
      <c r="J763" s="14">
        <f t="shared" si="228"/>
        <v>9.6328041297360478</v>
      </c>
      <c r="K763" s="14">
        <f t="shared" si="229"/>
        <v>5.6347022990764399</v>
      </c>
      <c r="L763" s="14">
        <f t="shared" si="230"/>
        <v>6.0668169706907156</v>
      </c>
      <c r="M763" s="14">
        <f t="shared" si="230"/>
        <v>9.5670844360113865</v>
      </c>
    </row>
    <row r="764" spans="1:13" ht="12" customHeight="1" x14ac:dyDescent="0.15">
      <c r="A764" s="47" t="s">
        <v>189</v>
      </c>
      <c r="B764" s="33">
        <v>25.479999999999997</v>
      </c>
      <c r="C764" s="33">
        <v>26.57</v>
      </c>
      <c r="D764" s="33">
        <v>21.04</v>
      </c>
      <c r="E764" s="33">
        <v>49.400000000000006</v>
      </c>
      <c r="F764" s="33">
        <v>42.73</v>
      </c>
      <c r="G764" s="73">
        <v>56.55</v>
      </c>
      <c r="H764" s="14">
        <f t="shared" si="226"/>
        <v>11.501309018687369</v>
      </c>
      <c r="I764" s="14">
        <f t="shared" si="227"/>
        <v>12.908083948698017</v>
      </c>
      <c r="J764" s="14">
        <f t="shared" si="228"/>
        <v>10.246420570760687</v>
      </c>
      <c r="K764" s="14">
        <f t="shared" si="229"/>
        <v>24.268029082334451</v>
      </c>
      <c r="L764" s="14">
        <f t="shared" si="230"/>
        <v>21.894855503176881</v>
      </c>
      <c r="M764" s="14">
        <f t="shared" si="230"/>
        <v>28.236880211714187</v>
      </c>
    </row>
    <row r="765" spans="1:13" ht="12" customHeight="1" x14ac:dyDescent="0.15">
      <c r="A765" s="47" t="s">
        <v>190</v>
      </c>
      <c r="B765" s="33">
        <v>64.260000000000005</v>
      </c>
      <c r="C765" s="33">
        <v>57.080000000000005</v>
      </c>
      <c r="D765" s="33">
        <v>53.010000000000005</v>
      </c>
      <c r="E765" s="33">
        <v>50.47999999999999</v>
      </c>
      <c r="F765" s="33">
        <v>51.91</v>
      </c>
      <c r="G765" s="73">
        <v>35.799999999999997</v>
      </c>
      <c r="H765" s="14">
        <f t="shared" si="226"/>
        <v>29.006048569107161</v>
      </c>
      <c r="I765" s="14">
        <f t="shared" si="227"/>
        <v>27.730275942479597</v>
      </c>
      <c r="J765" s="14">
        <f t="shared" si="228"/>
        <v>25.815720268822439</v>
      </c>
      <c r="K765" s="14">
        <f t="shared" si="229"/>
        <v>24.79858518372961</v>
      </c>
      <c r="L765" s="14">
        <f t="shared" si="230"/>
        <v>26.598688255790119</v>
      </c>
      <c r="M765" s="14">
        <f t="shared" si="230"/>
        <v>17.875867578768663</v>
      </c>
    </row>
    <row r="766" spans="1:13" ht="12" customHeight="1" x14ac:dyDescent="0.15">
      <c r="A766" s="47" t="s">
        <v>191</v>
      </c>
      <c r="B766" s="33">
        <v>4.1500000000000004</v>
      </c>
      <c r="C766" s="33"/>
      <c r="D766" s="33">
        <v>1.8</v>
      </c>
      <c r="E766" s="33"/>
      <c r="F766" s="33">
        <v>3.6</v>
      </c>
      <c r="G766" s="73"/>
      <c r="H766" s="14">
        <f t="shared" si="226"/>
        <v>1.8732508802022212</v>
      </c>
      <c r="I766" s="14">
        <f t="shared" si="227"/>
        <v>0</v>
      </c>
      <c r="J766" s="14">
        <f t="shared" si="228"/>
        <v>0.87659491574948856</v>
      </c>
      <c r="K766" s="14">
        <f t="shared" si="229"/>
        <v>0</v>
      </c>
      <c r="L766" s="14">
        <f t="shared" si="230"/>
        <v>1.8446402951424474</v>
      </c>
      <c r="M766" s="14">
        <f t="shared" si="230"/>
        <v>0</v>
      </c>
    </row>
    <row r="767" spans="1:13" s="6" customFormat="1" x14ac:dyDescent="0.15"/>
    <row r="768" spans="1:13" ht="12" customHeight="1" x14ac:dyDescent="0.15">
      <c r="A768" s="6"/>
      <c r="B768" s="168" t="s">
        <v>199</v>
      </c>
      <c r="C768" s="169"/>
      <c r="D768" s="169"/>
      <c r="E768" s="169"/>
      <c r="F768" s="169"/>
      <c r="G768" s="170"/>
      <c r="H768" s="168" t="s">
        <v>179</v>
      </c>
      <c r="I768" s="169"/>
      <c r="J768" s="169"/>
      <c r="K768" s="169"/>
      <c r="L768" s="169"/>
      <c r="M768" s="170"/>
    </row>
    <row r="769" spans="1:13" ht="12" customHeight="1" x14ac:dyDescent="0.15">
      <c r="A769" s="6"/>
      <c r="B769" s="40" t="s">
        <v>180</v>
      </c>
      <c r="C769" s="40" t="s">
        <v>33</v>
      </c>
      <c r="D769" s="40" t="s">
        <v>34</v>
      </c>
      <c r="E769" s="40" t="s">
        <v>35</v>
      </c>
      <c r="F769" s="40" t="s">
        <v>36</v>
      </c>
      <c r="G769" s="40" t="s">
        <v>37</v>
      </c>
      <c r="H769" s="40" t="s">
        <v>180</v>
      </c>
      <c r="I769" s="40" t="s">
        <v>33</v>
      </c>
      <c r="J769" s="40" t="s">
        <v>34</v>
      </c>
      <c r="K769" s="40" t="s">
        <v>35</v>
      </c>
      <c r="L769" s="40" t="s">
        <v>36</v>
      </c>
      <c r="M769" s="40" t="s">
        <v>37</v>
      </c>
    </row>
    <row r="770" spans="1:13" ht="12" customHeight="1" x14ac:dyDescent="0.15">
      <c r="A770" s="48" t="s">
        <v>118</v>
      </c>
      <c r="B770" s="66"/>
      <c r="C770" s="66"/>
      <c r="D770" s="66"/>
      <c r="E770" s="66"/>
      <c r="F770" s="66"/>
      <c r="G770" s="67"/>
      <c r="H770" s="5"/>
      <c r="I770" s="5"/>
      <c r="J770" s="5"/>
      <c r="K770" s="5"/>
      <c r="L770" s="5"/>
      <c r="M770" s="13"/>
    </row>
    <row r="771" spans="1:13" ht="12" customHeight="1" x14ac:dyDescent="0.15">
      <c r="A771" s="47" t="s">
        <v>182</v>
      </c>
      <c r="B771" s="33">
        <v>9.879999999999999</v>
      </c>
      <c r="C771" s="33">
        <v>9.01</v>
      </c>
      <c r="D771" s="33">
        <v>4.8900000000000006</v>
      </c>
      <c r="E771" s="33">
        <v>1.44</v>
      </c>
      <c r="F771" s="33"/>
      <c r="G771" s="73"/>
      <c r="H771" s="69">
        <f t="shared" ref="H771:H780" si="231">B771/SUM(B$771:B$780)*100</f>
        <v>8.546712802768166</v>
      </c>
      <c r="I771" s="69">
        <f t="shared" ref="I771:I780" si="232">C771/SUM(C$771:C$780)*100</f>
        <v>7.1124092200820961</v>
      </c>
      <c r="J771" s="69">
        <f t="shared" ref="J771:J780" si="233">D771/SUM(D$771:D$780)*100</f>
        <v>6.1586901763224189</v>
      </c>
      <c r="K771" s="69">
        <f t="shared" ref="K771:K780" si="234">E771/SUM(E$771:E$780)*100</f>
        <v>3.4715525554484086</v>
      </c>
      <c r="L771" s="69"/>
      <c r="M771" s="14" t="str">
        <f>IFERROR(G771/SUM(G$771:G$780)*100,"")</f>
        <v/>
      </c>
    </row>
    <row r="772" spans="1:13" ht="12" customHeight="1" x14ac:dyDescent="0.15">
      <c r="A772" s="47" t="s">
        <v>183</v>
      </c>
      <c r="B772" s="33"/>
      <c r="C772" s="33">
        <v>1.29</v>
      </c>
      <c r="D772" s="33"/>
      <c r="E772" s="33"/>
      <c r="F772" s="33"/>
      <c r="G772" s="73"/>
      <c r="H772" s="14">
        <f t="shared" si="231"/>
        <v>0</v>
      </c>
      <c r="I772" s="14">
        <f t="shared" si="232"/>
        <v>1.0183138616987684</v>
      </c>
      <c r="J772" s="14">
        <f t="shared" si="233"/>
        <v>0</v>
      </c>
      <c r="K772" s="14">
        <f t="shared" si="234"/>
        <v>0</v>
      </c>
      <c r="L772" s="14"/>
      <c r="M772" s="14" t="str">
        <f t="shared" ref="M772:M780" si="235">IFERROR(G772/SUM(G$771:G$780)*100,"")</f>
        <v/>
      </c>
    </row>
    <row r="773" spans="1:13" ht="12" customHeight="1" x14ac:dyDescent="0.15">
      <c r="A773" s="47" t="s">
        <v>184</v>
      </c>
      <c r="B773" s="33">
        <v>2.1</v>
      </c>
      <c r="C773" s="33">
        <v>6</v>
      </c>
      <c r="D773" s="33">
        <v>1.31</v>
      </c>
      <c r="E773" s="33"/>
      <c r="F773" s="33"/>
      <c r="G773" s="73"/>
      <c r="H773" s="14">
        <f t="shared" si="231"/>
        <v>1.8166089965397925</v>
      </c>
      <c r="I773" s="14">
        <f t="shared" si="232"/>
        <v>4.7363435427849696</v>
      </c>
      <c r="J773" s="14">
        <f t="shared" si="233"/>
        <v>1.649874055415617</v>
      </c>
      <c r="K773" s="14">
        <f t="shared" si="234"/>
        <v>0</v>
      </c>
      <c r="L773" s="14"/>
      <c r="M773" s="14" t="str">
        <f t="shared" si="235"/>
        <v/>
      </c>
    </row>
    <row r="774" spans="1:13" ht="12" customHeight="1" x14ac:dyDescent="0.15">
      <c r="A774" s="47" t="s">
        <v>194</v>
      </c>
      <c r="B774" s="33"/>
      <c r="C774" s="33">
        <v>0.18</v>
      </c>
      <c r="D774" s="33"/>
      <c r="E774" s="33"/>
      <c r="F774" s="33"/>
      <c r="G774" s="73"/>
      <c r="H774" s="14">
        <f t="shared" si="231"/>
        <v>0</v>
      </c>
      <c r="I774" s="14">
        <f t="shared" si="232"/>
        <v>0.14209030628354907</v>
      </c>
      <c r="J774" s="14">
        <f t="shared" si="233"/>
        <v>0</v>
      </c>
      <c r="K774" s="14">
        <f t="shared" si="234"/>
        <v>0</v>
      </c>
      <c r="L774" s="14"/>
      <c r="M774" s="14" t="str">
        <f t="shared" si="235"/>
        <v/>
      </c>
    </row>
    <row r="775" spans="1:13" ht="12" customHeight="1" x14ac:dyDescent="0.15">
      <c r="A775" s="47" t="s">
        <v>185</v>
      </c>
      <c r="B775" s="33">
        <v>17.009999999999998</v>
      </c>
      <c r="C775" s="33">
        <v>16.78</v>
      </c>
      <c r="D775" s="33">
        <v>9.370000000000001</v>
      </c>
      <c r="E775" s="33">
        <v>6.16</v>
      </c>
      <c r="F775" s="33"/>
      <c r="G775" s="73"/>
      <c r="H775" s="14">
        <f t="shared" si="231"/>
        <v>14.714532871972317</v>
      </c>
      <c r="I775" s="14">
        <f t="shared" si="232"/>
        <v>13.245974107988634</v>
      </c>
      <c r="J775" s="14">
        <f t="shared" si="233"/>
        <v>11.801007556675064</v>
      </c>
      <c r="K775" s="14">
        <f t="shared" si="234"/>
        <v>14.850530376084862</v>
      </c>
      <c r="L775" s="14"/>
      <c r="M775" s="14" t="str">
        <f t="shared" si="235"/>
        <v/>
      </c>
    </row>
    <row r="776" spans="1:13" ht="12" customHeight="1" x14ac:dyDescent="0.15">
      <c r="A776" s="47" t="s">
        <v>186</v>
      </c>
      <c r="B776" s="33">
        <v>3.6</v>
      </c>
      <c r="C776" s="33"/>
      <c r="D776" s="33"/>
      <c r="E776" s="33"/>
      <c r="F776" s="33"/>
      <c r="G776" s="73"/>
      <c r="H776" s="14">
        <f t="shared" si="231"/>
        <v>3.1141868512110729</v>
      </c>
      <c r="I776" s="14">
        <f t="shared" si="232"/>
        <v>0</v>
      </c>
      <c r="J776" s="14">
        <f t="shared" si="233"/>
        <v>0</v>
      </c>
      <c r="K776" s="14">
        <f t="shared" si="234"/>
        <v>0</v>
      </c>
      <c r="L776" s="14"/>
      <c r="M776" s="14" t="str">
        <f t="shared" si="235"/>
        <v/>
      </c>
    </row>
    <row r="777" spans="1:13" ht="12" customHeight="1" x14ac:dyDescent="0.15">
      <c r="A777" s="47" t="s">
        <v>187</v>
      </c>
      <c r="B777" s="33">
        <v>22.5</v>
      </c>
      <c r="C777" s="33">
        <v>18.3</v>
      </c>
      <c r="D777" s="33">
        <v>15.75</v>
      </c>
      <c r="E777" s="33">
        <v>8.25</v>
      </c>
      <c r="F777" s="33"/>
      <c r="G777" s="73"/>
      <c r="H777" s="14">
        <f t="shared" si="231"/>
        <v>19.463667820069205</v>
      </c>
      <c r="I777" s="14">
        <f t="shared" si="232"/>
        <v>14.445847805494157</v>
      </c>
      <c r="J777" s="14">
        <f t="shared" si="233"/>
        <v>19.836272040302266</v>
      </c>
      <c r="K777" s="14">
        <f t="shared" si="234"/>
        <v>19.889103182256509</v>
      </c>
      <c r="L777" s="14"/>
      <c r="M777" s="14" t="str">
        <f t="shared" si="235"/>
        <v/>
      </c>
    </row>
    <row r="778" spans="1:13" ht="12" customHeight="1" x14ac:dyDescent="0.15">
      <c r="A778" s="47" t="s">
        <v>188</v>
      </c>
      <c r="B778" s="33">
        <v>21.650000000000002</v>
      </c>
      <c r="C778" s="33">
        <v>20.580000000000002</v>
      </c>
      <c r="D778" s="33">
        <v>8.81</v>
      </c>
      <c r="E778" s="33">
        <v>4.830000000000001</v>
      </c>
      <c r="F778" s="33"/>
      <c r="G778" s="73"/>
      <c r="H778" s="14">
        <f t="shared" si="231"/>
        <v>18.72837370242215</v>
      </c>
      <c r="I778" s="14">
        <f t="shared" si="232"/>
        <v>16.24565835175245</v>
      </c>
      <c r="J778" s="14">
        <f t="shared" si="233"/>
        <v>11.095717884130982</v>
      </c>
      <c r="K778" s="14">
        <f t="shared" si="234"/>
        <v>11.644165863066542</v>
      </c>
      <c r="L778" s="14"/>
      <c r="M778" s="14" t="str">
        <f t="shared" si="235"/>
        <v/>
      </c>
    </row>
    <row r="779" spans="1:13" ht="12" customHeight="1" x14ac:dyDescent="0.15">
      <c r="A779" s="47" t="s">
        <v>189</v>
      </c>
      <c r="B779" s="33">
        <v>14.700000000000001</v>
      </c>
      <c r="C779" s="33">
        <v>23.05</v>
      </c>
      <c r="D779" s="33">
        <v>16.54</v>
      </c>
      <c r="E779" s="33">
        <v>7.06</v>
      </c>
      <c r="F779" s="33"/>
      <c r="G779" s="73"/>
      <c r="H779" s="14">
        <f t="shared" si="231"/>
        <v>12.716262975778548</v>
      </c>
      <c r="I779" s="14">
        <f t="shared" si="232"/>
        <v>18.195453110198926</v>
      </c>
      <c r="J779" s="14">
        <f t="shared" si="233"/>
        <v>20.831234256926951</v>
      </c>
      <c r="K779" s="14">
        <f t="shared" si="234"/>
        <v>17.020250723240117</v>
      </c>
      <c r="L779" s="14"/>
      <c r="M779" s="14" t="str">
        <f t="shared" si="235"/>
        <v/>
      </c>
    </row>
    <row r="780" spans="1:13" ht="12" customHeight="1" x14ac:dyDescent="0.15">
      <c r="A780" s="47" t="s">
        <v>190</v>
      </c>
      <c r="B780" s="33">
        <v>24.160000000000004</v>
      </c>
      <c r="C780" s="33">
        <v>31.490000000000002</v>
      </c>
      <c r="D780" s="33">
        <v>22.729999999999997</v>
      </c>
      <c r="E780" s="33">
        <v>13.739999999999998</v>
      </c>
      <c r="F780" s="33"/>
      <c r="G780" s="73"/>
      <c r="H780" s="57">
        <f t="shared" si="231"/>
        <v>20.899653979238757</v>
      </c>
      <c r="I780" s="57">
        <f t="shared" si="232"/>
        <v>24.857909693716451</v>
      </c>
      <c r="J780" s="57">
        <f t="shared" si="233"/>
        <v>28.627204030226693</v>
      </c>
      <c r="K780" s="57">
        <f t="shared" si="234"/>
        <v>33.124397299903571</v>
      </c>
      <c r="L780" s="57"/>
      <c r="M780" s="14" t="str">
        <f t="shared" si="235"/>
        <v/>
      </c>
    </row>
    <row r="781" spans="1:13" ht="12" customHeight="1" x14ac:dyDescent="0.15">
      <c r="A781" s="48" t="s">
        <v>119</v>
      </c>
      <c r="B781" s="66"/>
      <c r="C781" s="66"/>
      <c r="D781" s="66"/>
      <c r="E781" s="66"/>
      <c r="F781" s="66"/>
      <c r="G781" s="67"/>
      <c r="H781" s="5"/>
      <c r="I781" s="5"/>
      <c r="J781" s="5"/>
      <c r="K781" s="5"/>
      <c r="L781" s="5"/>
      <c r="M781" s="13"/>
    </row>
    <row r="782" spans="1:13" ht="12" customHeight="1" x14ac:dyDescent="0.15">
      <c r="A782" s="47" t="s">
        <v>182</v>
      </c>
      <c r="B782" s="33">
        <v>50.220000000000006</v>
      </c>
      <c r="C782" s="33">
        <v>59.839999999999996</v>
      </c>
      <c r="D782" s="33">
        <v>77.589999999999989</v>
      </c>
      <c r="E782" s="33">
        <v>77.77</v>
      </c>
      <c r="F782" s="33">
        <v>65.579999999999984</v>
      </c>
      <c r="G782" s="73">
        <v>72.260000000000005</v>
      </c>
      <c r="H782" s="69">
        <f t="shared" ref="H782:M789" si="236">B782/SUM(B$782:B$789)*100</f>
        <v>20.752923674532006</v>
      </c>
      <c r="I782" s="69">
        <f t="shared" si="236"/>
        <v>23.866310373708771</v>
      </c>
      <c r="J782" s="69">
        <f t="shared" si="236"/>
        <v>30.599045628426076</v>
      </c>
      <c r="K782" s="69">
        <f t="shared" si="236"/>
        <v>29.008914916632467</v>
      </c>
      <c r="L782" s="69">
        <f t="shared" si="236"/>
        <v>25.32828672949173</v>
      </c>
      <c r="M782" s="69">
        <f t="shared" si="236"/>
        <v>27.291611587415492</v>
      </c>
    </row>
    <row r="783" spans="1:13" ht="12" customHeight="1" x14ac:dyDescent="0.15">
      <c r="A783" s="47" t="s">
        <v>183</v>
      </c>
      <c r="B783" s="33"/>
      <c r="C783" s="33">
        <v>4.5</v>
      </c>
      <c r="D783" s="33"/>
      <c r="E783" s="33"/>
      <c r="F783" s="33"/>
      <c r="G783" s="73"/>
      <c r="H783" s="14">
        <f t="shared" si="236"/>
        <v>0</v>
      </c>
      <c r="I783" s="14">
        <f t="shared" si="236"/>
        <v>1.7947593028357196</v>
      </c>
      <c r="J783" s="14">
        <f t="shared" si="236"/>
        <v>0</v>
      </c>
      <c r="K783" s="14">
        <f t="shared" si="236"/>
        <v>0</v>
      </c>
      <c r="L783" s="14">
        <f t="shared" si="236"/>
        <v>0</v>
      </c>
      <c r="M783" s="14">
        <f t="shared" si="236"/>
        <v>0</v>
      </c>
    </row>
    <row r="784" spans="1:13" ht="12" customHeight="1" x14ac:dyDescent="0.15">
      <c r="A784" s="47" t="s">
        <v>184</v>
      </c>
      <c r="B784" s="33">
        <v>5.7</v>
      </c>
      <c r="C784" s="33"/>
      <c r="D784" s="33">
        <v>1.35</v>
      </c>
      <c r="E784" s="33">
        <v>3.85</v>
      </c>
      <c r="F784" s="33">
        <v>3.25</v>
      </c>
      <c r="G784" s="73">
        <v>5.7</v>
      </c>
      <c r="H784" s="14">
        <f t="shared" si="236"/>
        <v>2.355469234265879</v>
      </c>
      <c r="I784" s="14">
        <f t="shared" si="236"/>
        <v>0</v>
      </c>
      <c r="J784" s="14">
        <f t="shared" si="236"/>
        <v>0.53239736561896134</v>
      </c>
      <c r="K784" s="14">
        <f t="shared" si="236"/>
        <v>1.4360848968629936</v>
      </c>
      <c r="L784" s="14">
        <f t="shared" si="236"/>
        <v>1.2552139657036923</v>
      </c>
      <c r="M784" s="14">
        <f t="shared" si="236"/>
        <v>2.1528118744570759</v>
      </c>
    </row>
    <row r="785" spans="1:13" ht="12" customHeight="1" x14ac:dyDescent="0.15">
      <c r="A785" s="47" t="s">
        <v>185</v>
      </c>
      <c r="B785" s="33">
        <v>1.55</v>
      </c>
      <c r="C785" s="33">
        <v>0.32</v>
      </c>
      <c r="D785" s="33">
        <v>10.629999999999999</v>
      </c>
      <c r="E785" s="33">
        <v>3.4</v>
      </c>
      <c r="F785" s="33">
        <v>4.24</v>
      </c>
      <c r="G785" s="73">
        <v>18.37</v>
      </c>
      <c r="H785" s="14">
        <f t="shared" si="236"/>
        <v>0.64052233563370387</v>
      </c>
      <c r="I785" s="14">
        <f t="shared" si="236"/>
        <v>0.12762732820165118</v>
      </c>
      <c r="J785" s="14">
        <f t="shared" si="236"/>
        <v>4.1921362937255982</v>
      </c>
      <c r="K785" s="14">
        <f t="shared" si="236"/>
        <v>1.2682308180088773</v>
      </c>
      <c r="L785" s="14">
        <f t="shared" si="236"/>
        <v>1.6375714506411245</v>
      </c>
      <c r="M785" s="14">
        <f t="shared" si="236"/>
        <v>6.9380972164520145</v>
      </c>
    </row>
    <row r="786" spans="1:13" ht="12" customHeight="1" x14ac:dyDescent="0.15">
      <c r="A786" s="47" t="s">
        <v>186</v>
      </c>
      <c r="B786" s="33"/>
      <c r="C786" s="33"/>
      <c r="D786" s="33"/>
      <c r="E786" s="33"/>
      <c r="F786" s="33">
        <v>1.19</v>
      </c>
      <c r="G786" s="73"/>
      <c r="H786" s="14">
        <f t="shared" si="236"/>
        <v>0</v>
      </c>
      <c r="I786" s="14">
        <f t="shared" si="236"/>
        <v>0</v>
      </c>
      <c r="J786" s="14">
        <f t="shared" si="236"/>
        <v>0</v>
      </c>
      <c r="K786" s="14">
        <f t="shared" si="236"/>
        <v>0</v>
      </c>
      <c r="L786" s="14">
        <f t="shared" si="236"/>
        <v>0.45960142128842879</v>
      </c>
      <c r="M786" s="14">
        <f t="shared" si="236"/>
        <v>0</v>
      </c>
    </row>
    <row r="787" spans="1:13" ht="12" customHeight="1" x14ac:dyDescent="0.15">
      <c r="A787" s="47" t="s">
        <v>188</v>
      </c>
      <c r="B787" s="33">
        <v>21.15</v>
      </c>
      <c r="C787" s="33">
        <v>17.369999999999997</v>
      </c>
      <c r="D787" s="33">
        <v>21.939999999999998</v>
      </c>
      <c r="E787" s="33">
        <v>11.32</v>
      </c>
      <c r="F787" s="33">
        <v>12.81</v>
      </c>
      <c r="G787" s="73">
        <v>8.59</v>
      </c>
      <c r="H787" s="14">
        <f t="shared" si="236"/>
        <v>8.7400305797760236</v>
      </c>
      <c r="I787" s="14">
        <f t="shared" si="236"/>
        <v>6.9277709089458765</v>
      </c>
      <c r="J787" s="14">
        <f t="shared" si="236"/>
        <v>8.652443112355563</v>
      </c>
      <c r="K787" s="14">
        <f t="shared" si="236"/>
        <v>4.2224626058413213</v>
      </c>
      <c r="L787" s="14">
        <f t="shared" si="236"/>
        <v>4.9474741232813226</v>
      </c>
      <c r="M787" s="14">
        <f t="shared" si="236"/>
        <v>3.2443252634361897</v>
      </c>
    </row>
    <row r="788" spans="1:13" ht="12" customHeight="1" x14ac:dyDescent="0.15">
      <c r="A788" s="47" t="s">
        <v>189</v>
      </c>
      <c r="B788" s="33">
        <v>16.010000000000002</v>
      </c>
      <c r="C788" s="33">
        <v>11.530000000000001</v>
      </c>
      <c r="D788" s="33">
        <v>19.309999999999999</v>
      </c>
      <c r="E788" s="33">
        <v>36.15</v>
      </c>
      <c r="F788" s="33">
        <v>45.05</v>
      </c>
      <c r="G788" s="73">
        <v>41.26</v>
      </c>
      <c r="H788" s="14">
        <f t="shared" si="236"/>
        <v>6.6159758667713549</v>
      </c>
      <c r="I788" s="14">
        <f t="shared" si="236"/>
        <v>4.5985721692657444</v>
      </c>
      <c r="J788" s="14">
        <f t="shared" si="236"/>
        <v>7.6152541704460299</v>
      </c>
      <c r="K788" s="14">
        <f t="shared" si="236"/>
        <v>13.484277667947328</v>
      </c>
      <c r="L788" s="14">
        <f t="shared" si="236"/>
        <v>17.399196663061947</v>
      </c>
      <c r="M788" s="14">
        <f t="shared" si="236"/>
        <v>15.583336480719112</v>
      </c>
    </row>
    <row r="789" spans="1:13" ht="12" customHeight="1" x14ac:dyDescent="0.15">
      <c r="A789" s="47" t="s">
        <v>190</v>
      </c>
      <c r="B789" s="33">
        <v>147.36000000000001</v>
      </c>
      <c r="C789" s="33">
        <v>157.16999999999999</v>
      </c>
      <c r="D789" s="33">
        <v>122.75000000000003</v>
      </c>
      <c r="E789" s="33">
        <v>135.6</v>
      </c>
      <c r="F789" s="33">
        <v>126.80000000000003</v>
      </c>
      <c r="G789" s="73">
        <v>118.59000000000003</v>
      </c>
      <c r="H789" s="57">
        <f t="shared" si="236"/>
        <v>60.895078309021031</v>
      </c>
      <c r="I789" s="57">
        <f t="shared" si="236"/>
        <v>62.684959917042235</v>
      </c>
      <c r="J789" s="57">
        <f t="shared" si="236"/>
        <v>48.408723429427788</v>
      </c>
      <c r="K789" s="57">
        <f t="shared" si="236"/>
        <v>50.580029094706994</v>
      </c>
      <c r="L789" s="57">
        <f t="shared" si="236"/>
        <v>48.972655646531756</v>
      </c>
      <c r="M789" s="57">
        <f t="shared" si="236"/>
        <v>44.789817577520118</v>
      </c>
    </row>
    <row r="790" spans="1:13" ht="12" customHeight="1" x14ac:dyDescent="0.15">
      <c r="A790" s="48" t="s">
        <v>120</v>
      </c>
      <c r="B790" s="66"/>
      <c r="C790" s="66"/>
      <c r="D790" s="66"/>
      <c r="E790" s="66"/>
      <c r="F790" s="66"/>
      <c r="G790" s="67"/>
      <c r="H790" s="5"/>
      <c r="I790" s="5"/>
      <c r="J790" s="5"/>
      <c r="K790" s="5"/>
      <c r="L790" s="5"/>
      <c r="M790" s="13"/>
    </row>
    <row r="791" spans="1:13" ht="12" customHeight="1" x14ac:dyDescent="0.15">
      <c r="A791" s="47" t="s">
        <v>182</v>
      </c>
      <c r="B791" s="33">
        <v>6.42</v>
      </c>
      <c r="C791" s="33">
        <v>13.26</v>
      </c>
      <c r="D791" s="33">
        <v>18.189999999999998</v>
      </c>
      <c r="E791" s="33">
        <v>19.689999999999998</v>
      </c>
      <c r="F791" s="33">
        <v>16.71</v>
      </c>
      <c r="G791" s="73">
        <v>14.47</v>
      </c>
      <c r="H791" s="69">
        <f t="shared" ref="H791:H800" si="237">B791/SUM(B$791:B$800)*100</f>
        <v>15.391992327978905</v>
      </c>
      <c r="I791" s="69">
        <f t="shared" ref="I791:I800" si="238">C791/SUM(C$791:C$800)*100</f>
        <v>23.581717944157919</v>
      </c>
      <c r="J791" s="69">
        <f t="shared" ref="J791:J800" si="239">D791/SUM(D$791:D$800)*100</f>
        <v>28.014785153241945</v>
      </c>
      <c r="K791" s="69">
        <f t="shared" ref="K791:K800" si="240">E791/SUM(E$791:E$800)*100</f>
        <v>27.61183564717431</v>
      </c>
      <c r="L791" s="69">
        <f t="shared" ref="L791:M800" si="241">F791/SUM(F$791:F$800)*100</f>
        <v>23.263260476124177</v>
      </c>
      <c r="M791" s="69">
        <f t="shared" si="241"/>
        <v>28.091632692681038</v>
      </c>
    </row>
    <row r="792" spans="1:13" ht="12" customHeight="1" x14ac:dyDescent="0.15">
      <c r="A792" s="47" t="s">
        <v>183</v>
      </c>
      <c r="B792" s="33"/>
      <c r="C792" s="33">
        <v>1.46</v>
      </c>
      <c r="D792" s="33"/>
      <c r="E792" s="33"/>
      <c r="F792" s="33"/>
      <c r="G792" s="73"/>
      <c r="H792" s="14">
        <f t="shared" si="237"/>
        <v>0</v>
      </c>
      <c r="I792" s="14">
        <f t="shared" si="238"/>
        <v>2.5964787479992886</v>
      </c>
      <c r="J792" s="14">
        <f t="shared" si="239"/>
        <v>0</v>
      </c>
      <c r="K792" s="14">
        <f t="shared" si="240"/>
        <v>0</v>
      </c>
      <c r="L792" s="14">
        <f t="shared" si="241"/>
        <v>0</v>
      </c>
      <c r="M792" s="14">
        <f t="shared" si="241"/>
        <v>0</v>
      </c>
    </row>
    <row r="793" spans="1:13" ht="12" customHeight="1" x14ac:dyDescent="0.15">
      <c r="A793" s="47" t="s">
        <v>184</v>
      </c>
      <c r="B793" s="33">
        <v>0.41</v>
      </c>
      <c r="C793" s="33">
        <v>0.44999999999999996</v>
      </c>
      <c r="D793" s="33">
        <v>0.96</v>
      </c>
      <c r="E793" s="33">
        <v>0.24</v>
      </c>
      <c r="F793" s="33"/>
      <c r="G793" s="73"/>
      <c r="H793" s="14">
        <f t="shared" si="237"/>
        <v>0.98297770318868383</v>
      </c>
      <c r="I793" s="14">
        <f t="shared" si="238"/>
        <v>0.80028454561621898</v>
      </c>
      <c r="J793" s="14">
        <f t="shared" si="239"/>
        <v>1.4785153241952869</v>
      </c>
      <c r="K793" s="14">
        <f t="shared" si="240"/>
        <v>0.33655868742111911</v>
      </c>
      <c r="L793" s="14">
        <f t="shared" si="241"/>
        <v>0</v>
      </c>
      <c r="M793" s="14">
        <f t="shared" si="241"/>
        <v>0</v>
      </c>
    </row>
    <row r="794" spans="1:13" ht="12" customHeight="1" x14ac:dyDescent="0.15">
      <c r="A794" s="47" t="s">
        <v>185</v>
      </c>
      <c r="B794" s="33">
        <v>1.85</v>
      </c>
      <c r="C794" s="33">
        <v>3</v>
      </c>
      <c r="D794" s="33">
        <v>8.58</v>
      </c>
      <c r="E794" s="33">
        <v>7.5299999999999994</v>
      </c>
      <c r="F794" s="33">
        <v>10.879999999999999</v>
      </c>
      <c r="G794" s="73">
        <v>4.05</v>
      </c>
      <c r="H794" s="14">
        <f t="shared" si="237"/>
        <v>4.4353871973147934</v>
      </c>
      <c r="I794" s="14">
        <f t="shared" si="238"/>
        <v>5.3352303041081264</v>
      </c>
      <c r="J794" s="14">
        <f t="shared" si="239"/>
        <v>13.214230709995379</v>
      </c>
      <c r="K794" s="14">
        <f t="shared" si="240"/>
        <v>10.559528817837611</v>
      </c>
      <c r="L794" s="14">
        <f t="shared" si="241"/>
        <v>15.146874564945003</v>
      </c>
      <c r="M794" s="14">
        <f t="shared" si="241"/>
        <v>7.8625509609784521</v>
      </c>
    </row>
    <row r="795" spans="1:13" ht="12" customHeight="1" x14ac:dyDescent="0.15">
      <c r="A795" s="47" t="s">
        <v>186</v>
      </c>
      <c r="B795" s="33">
        <v>0.28000000000000003</v>
      </c>
      <c r="C795" s="33">
        <v>1.1399999999999999</v>
      </c>
      <c r="D795" s="33">
        <v>0.8</v>
      </c>
      <c r="E795" s="33">
        <v>1.1200000000000001</v>
      </c>
      <c r="F795" s="33">
        <v>8.39</v>
      </c>
      <c r="G795" s="73">
        <v>2.5</v>
      </c>
      <c r="H795" s="14">
        <f t="shared" si="237"/>
        <v>0.67130184608007681</v>
      </c>
      <c r="I795" s="14">
        <f t="shared" si="238"/>
        <v>2.0273875155610881</v>
      </c>
      <c r="J795" s="14">
        <f t="shared" si="239"/>
        <v>1.2320961034960727</v>
      </c>
      <c r="K795" s="14">
        <f t="shared" si="240"/>
        <v>1.5706072079652227</v>
      </c>
      <c r="L795" s="14">
        <f t="shared" si="241"/>
        <v>11.680356397048586</v>
      </c>
      <c r="M795" s="14">
        <f t="shared" si="241"/>
        <v>4.8534265191225012</v>
      </c>
    </row>
    <row r="796" spans="1:13" ht="12" customHeight="1" x14ac:dyDescent="0.15">
      <c r="A796" s="47" t="s">
        <v>187</v>
      </c>
      <c r="B796" s="33">
        <v>1.3</v>
      </c>
      <c r="C796" s="33">
        <v>1.5</v>
      </c>
      <c r="D796" s="33"/>
      <c r="E796" s="33">
        <v>1.8</v>
      </c>
      <c r="F796" s="33"/>
      <c r="G796" s="73"/>
      <c r="H796" s="14">
        <f t="shared" si="237"/>
        <v>3.1167585710860712</v>
      </c>
      <c r="I796" s="14">
        <f t="shared" si="238"/>
        <v>2.6676151520540632</v>
      </c>
      <c r="J796" s="14">
        <f t="shared" si="239"/>
        <v>0</v>
      </c>
      <c r="K796" s="14">
        <f t="shared" si="240"/>
        <v>2.5241901556583937</v>
      </c>
      <c r="L796" s="14">
        <f t="shared" si="241"/>
        <v>0</v>
      </c>
      <c r="M796" s="14">
        <f t="shared" si="241"/>
        <v>0</v>
      </c>
    </row>
    <row r="797" spans="1:13" ht="12" customHeight="1" x14ac:dyDescent="0.15">
      <c r="A797" s="47" t="s">
        <v>188</v>
      </c>
      <c r="B797" s="33">
        <v>3.9599999999999995</v>
      </c>
      <c r="C797" s="33">
        <v>3.25</v>
      </c>
      <c r="D797" s="33">
        <v>3.75</v>
      </c>
      <c r="E797" s="33">
        <v>2.2800000000000002</v>
      </c>
      <c r="F797" s="33">
        <v>4.03</v>
      </c>
      <c r="G797" s="73">
        <v>2.31</v>
      </c>
      <c r="H797" s="14">
        <f t="shared" si="237"/>
        <v>9.4941261088467996</v>
      </c>
      <c r="I797" s="14">
        <f t="shared" si="238"/>
        <v>5.7798328294504708</v>
      </c>
      <c r="J797" s="14">
        <f t="shared" si="239"/>
        <v>5.7754504851378403</v>
      </c>
      <c r="K797" s="14">
        <f t="shared" si="240"/>
        <v>3.1973075305006322</v>
      </c>
      <c r="L797" s="14">
        <f t="shared" si="241"/>
        <v>5.6104691633022412</v>
      </c>
      <c r="M797" s="14">
        <f t="shared" si="241"/>
        <v>4.4845661036691915</v>
      </c>
    </row>
    <row r="798" spans="1:13" ht="12" customHeight="1" x14ac:dyDescent="0.15">
      <c r="A798" s="47" t="s">
        <v>198</v>
      </c>
      <c r="B798" s="33"/>
      <c r="C798" s="33"/>
      <c r="D798" s="33"/>
      <c r="E798" s="33"/>
      <c r="F798" s="33"/>
      <c r="G798" s="73">
        <v>0.11</v>
      </c>
      <c r="H798" s="14"/>
      <c r="I798" s="14"/>
      <c r="J798" s="14"/>
      <c r="K798" s="14"/>
      <c r="L798" s="14"/>
      <c r="M798" s="14">
        <f t="shared" si="241"/>
        <v>0.21355076684139007</v>
      </c>
    </row>
    <row r="799" spans="1:13" ht="12" customHeight="1" x14ac:dyDescent="0.15">
      <c r="A799" s="47" t="s">
        <v>189</v>
      </c>
      <c r="B799" s="33">
        <v>0.94</v>
      </c>
      <c r="C799" s="33">
        <v>1.33</v>
      </c>
      <c r="D799" s="33">
        <v>4.49</v>
      </c>
      <c r="E799" s="33">
        <v>15.459999999999999</v>
      </c>
      <c r="F799" s="33">
        <v>13.48</v>
      </c>
      <c r="G799" s="73">
        <v>19.979999999999997</v>
      </c>
      <c r="H799" s="14">
        <f t="shared" si="237"/>
        <v>2.2536561975545437</v>
      </c>
      <c r="I799" s="14">
        <f t="shared" si="238"/>
        <v>2.3652854348212697</v>
      </c>
      <c r="J799" s="14">
        <f t="shared" si="239"/>
        <v>6.9151393808717074</v>
      </c>
      <c r="K799" s="14">
        <f t="shared" si="240"/>
        <v>21.679988781377087</v>
      </c>
      <c r="L799" s="14">
        <f t="shared" si="241"/>
        <v>18.766532089656131</v>
      </c>
      <c r="M799" s="14">
        <f t="shared" si="241"/>
        <v>38.788584740827027</v>
      </c>
    </row>
    <row r="800" spans="1:13" ht="12" customHeight="1" x14ac:dyDescent="0.15">
      <c r="A800" s="47" t="s">
        <v>190</v>
      </c>
      <c r="B800" s="33">
        <v>26.549999999999994</v>
      </c>
      <c r="C800" s="33">
        <v>30.840000000000003</v>
      </c>
      <c r="D800" s="33">
        <v>28.159999999999997</v>
      </c>
      <c r="E800" s="33">
        <v>23.189999999999994</v>
      </c>
      <c r="F800" s="33">
        <v>18.34</v>
      </c>
      <c r="G800" s="73">
        <v>8.09</v>
      </c>
      <c r="H800" s="14">
        <f t="shared" si="237"/>
        <v>63.653800047950128</v>
      </c>
      <c r="I800" s="14">
        <f t="shared" si="238"/>
        <v>54.846167526231547</v>
      </c>
      <c r="J800" s="14">
        <f t="shared" si="239"/>
        <v>43.369782843061749</v>
      </c>
      <c r="K800" s="14">
        <f t="shared" si="240"/>
        <v>32.519983172065622</v>
      </c>
      <c r="L800" s="14">
        <f t="shared" si="241"/>
        <v>25.53250730892384</v>
      </c>
      <c r="M800" s="14">
        <f t="shared" si="241"/>
        <v>15.705688215880414</v>
      </c>
    </row>
    <row r="801" spans="1:13" s="6" customFormat="1" x14ac:dyDescent="0.15"/>
    <row r="802" spans="1:13" ht="12" customHeight="1" x14ac:dyDescent="0.15">
      <c r="A802" s="6"/>
      <c r="B802" s="168" t="s">
        <v>199</v>
      </c>
      <c r="C802" s="169"/>
      <c r="D802" s="169"/>
      <c r="E802" s="169"/>
      <c r="F802" s="169"/>
      <c r="G802" s="170"/>
      <c r="H802" s="168" t="s">
        <v>179</v>
      </c>
      <c r="I802" s="169"/>
      <c r="J802" s="169"/>
      <c r="K802" s="169"/>
      <c r="L802" s="169"/>
      <c r="M802" s="170"/>
    </row>
    <row r="803" spans="1:13" ht="12" customHeight="1" x14ac:dyDescent="0.15">
      <c r="A803" s="6"/>
      <c r="B803" s="40" t="s">
        <v>180</v>
      </c>
      <c r="C803" s="40" t="s">
        <v>33</v>
      </c>
      <c r="D803" s="40" t="s">
        <v>34</v>
      </c>
      <c r="E803" s="40" t="s">
        <v>35</v>
      </c>
      <c r="F803" s="40" t="s">
        <v>36</v>
      </c>
      <c r="G803" s="40" t="s">
        <v>37</v>
      </c>
      <c r="H803" s="40" t="s">
        <v>180</v>
      </c>
      <c r="I803" s="40" t="s">
        <v>33</v>
      </c>
      <c r="J803" s="40" t="s">
        <v>34</v>
      </c>
      <c r="K803" s="40" t="s">
        <v>35</v>
      </c>
      <c r="L803" s="40" t="s">
        <v>36</v>
      </c>
      <c r="M803" s="40" t="s">
        <v>37</v>
      </c>
    </row>
    <row r="804" spans="1:13" ht="12" customHeight="1" x14ac:dyDescent="0.15">
      <c r="A804" s="48" t="s">
        <v>121</v>
      </c>
      <c r="B804" s="66"/>
      <c r="C804" s="66"/>
      <c r="D804" s="66"/>
      <c r="E804" s="66"/>
      <c r="F804" s="66"/>
      <c r="G804" s="67"/>
      <c r="H804" s="5"/>
      <c r="I804" s="5"/>
      <c r="J804" s="5"/>
      <c r="K804" s="5"/>
      <c r="L804" s="5"/>
      <c r="M804" s="13"/>
    </row>
    <row r="805" spans="1:13" ht="12" customHeight="1" x14ac:dyDescent="0.15">
      <c r="A805" s="47" t="s">
        <v>182</v>
      </c>
      <c r="B805" s="33"/>
      <c r="C805" s="33"/>
      <c r="D805" s="33">
        <v>3</v>
      </c>
      <c r="E805" s="33">
        <v>3</v>
      </c>
      <c r="F805" s="33">
        <v>3</v>
      </c>
      <c r="G805" s="73">
        <v>0.75</v>
      </c>
      <c r="H805" s="69"/>
      <c r="I805" s="69"/>
      <c r="J805" s="69">
        <f>D805/SUM(D$805:D$809)*100</f>
        <v>30.76923076923077</v>
      </c>
      <c r="K805" s="69">
        <f>E805/SUM(E$805:E$809)*100</f>
        <v>30.76923076923077</v>
      </c>
      <c r="L805" s="69">
        <f>F805/SUM(F$805:F$809)*100</f>
        <v>29.268292682926827</v>
      </c>
      <c r="M805" s="69">
        <f>IFERROR(G805/SUM(G$805:G$809)*100,"")</f>
        <v>6.8933823529411766</v>
      </c>
    </row>
    <row r="806" spans="1:13" ht="12" customHeight="1" x14ac:dyDescent="0.15">
      <c r="A806" s="47" t="s">
        <v>185</v>
      </c>
      <c r="B806" s="33"/>
      <c r="C806" s="33"/>
      <c r="D806" s="33"/>
      <c r="E806" s="33"/>
      <c r="F806" s="33"/>
      <c r="G806" s="73">
        <v>1.5</v>
      </c>
      <c r="H806" s="14"/>
      <c r="I806" s="14"/>
      <c r="J806" s="14"/>
      <c r="K806" s="14"/>
      <c r="L806" s="14"/>
      <c r="M806" s="69">
        <f t="shared" ref="M806:M809" si="242">IFERROR(G806/SUM(G$805:G$809)*100,"")</f>
        <v>13.786764705882353</v>
      </c>
    </row>
    <row r="807" spans="1:13" ht="12" customHeight="1" x14ac:dyDescent="0.15">
      <c r="A807" s="47" t="s">
        <v>188</v>
      </c>
      <c r="B807" s="33"/>
      <c r="C807" s="33"/>
      <c r="D807" s="33">
        <v>1.5</v>
      </c>
      <c r="E807" s="33">
        <v>1.5</v>
      </c>
      <c r="F807" s="33">
        <v>1.5</v>
      </c>
      <c r="G807" s="73">
        <v>1.5</v>
      </c>
      <c r="H807" s="14"/>
      <c r="I807" s="14"/>
      <c r="J807" s="14">
        <f>D807/SUM(D$805:D$809)*100</f>
        <v>15.384615384615385</v>
      </c>
      <c r="K807" s="14">
        <f>E807/SUM(E$805:E$809)*100</f>
        <v>15.384615384615385</v>
      </c>
      <c r="L807" s="14">
        <f>F807/SUM(F$805:F$809)*100</f>
        <v>14.634146341463413</v>
      </c>
      <c r="M807" s="69">
        <f t="shared" si="242"/>
        <v>13.786764705882353</v>
      </c>
    </row>
    <row r="808" spans="1:13" ht="12" customHeight="1" x14ac:dyDescent="0.15">
      <c r="A808" s="47" t="s">
        <v>189</v>
      </c>
      <c r="B808" s="33"/>
      <c r="C808" s="33"/>
      <c r="D808" s="33"/>
      <c r="E808" s="33"/>
      <c r="F808" s="33"/>
      <c r="G808" s="73">
        <v>0.75</v>
      </c>
      <c r="H808" s="14"/>
      <c r="I808" s="14"/>
      <c r="J808" s="14"/>
      <c r="K808" s="14"/>
      <c r="L808" s="14"/>
      <c r="M808" s="69">
        <f t="shared" si="242"/>
        <v>6.8933823529411766</v>
      </c>
    </row>
    <row r="809" spans="1:13" ht="12" customHeight="1" x14ac:dyDescent="0.15">
      <c r="A809" s="47" t="s">
        <v>190</v>
      </c>
      <c r="B809" s="33"/>
      <c r="C809" s="33"/>
      <c r="D809" s="33">
        <v>5.25</v>
      </c>
      <c r="E809" s="33">
        <v>5.25</v>
      </c>
      <c r="F809" s="33">
        <v>5.75</v>
      </c>
      <c r="G809" s="73">
        <v>6.38</v>
      </c>
      <c r="H809" s="57"/>
      <c r="I809" s="57"/>
      <c r="J809" s="57">
        <f>D809/SUM(D$805:D$809)*100</f>
        <v>53.846153846153847</v>
      </c>
      <c r="K809" s="57">
        <f>E809/SUM(E$805:E$809)*100</f>
        <v>53.846153846153847</v>
      </c>
      <c r="L809" s="57">
        <f>F809/SUM(F$805:F$809)*100</f>
        <v>56.09756097560976</v>
      </c>
      <c r="M809" s="69">
        <f t="shared" si="242"/>
        <v>58.639705882352942</v>
      </c>
    </row>
    <row r="810" spans="1:13" ht="12" customHeight="1" x14ac:dyDescent="0.15">
      <c r="A810" s="48" t="s">
        <v>122</v>
      </c>
      <c r="B810" s="66"/>
      <c r="C810" s="66"/>
      <c r="D810" s="66"/>
      <c r="E810" s="66"/>
      <c r="F810" s="66"/>
      <c r="G810" s="67"/>
      <c r="H810" s="5"/>
      <c r="I810" s="5"/>
      <c r="J810" s="5"/>
      <c r="K810" s="5"/>
      <c r="L810" s="5"/>
      <c r="M810" s="13"/>
    </row>
    <row r="811" spans="1:13" ht="12" customHeight="1" x14ac:dyDescent="0.15">
      <c r="A811" s="47" t="s">
        <v>182</v>
      </c>
      <c r="B811" s="32">
        <v>5.65</v>
      </c>
      <c r="C811" s="33">
        <v>8.44</v>
      </c>
      <c r="D811" s="33"/>
      <c r="E811" s="32"/>
      <c r="F811" s="32"/>
      <c r="G811" s="73"/>
      <c r="H811" s="69">
        <f t="shared" ref="H811:I817" si="243">B811/SUM(B$811:B$817)*100</f>
        <v>15.650969529085875</v>
      </c>
      <c r="I811" s="69">
        <f t="shared" si="243"/>
        <v>25.406381697772424</v>
      </c>
      <c r="J811" s="69"/>
      <c r="K811" s="69"/>
      <c r="L811" s="69"/>
      <c r="M811" s="69" t="str">
        <f>IFERROR(G811/SUM(G$811:G$817)*100,"")</f>
        <v/>
      </c>
    </row>
    <row r="812" spans="1:13" ht="12" customHeight="1" x14ac:dyDescent="0.15">
      <c r="A812" s="47" t="s">
        <v>195</v>
      </c>
      <c r="B812" s="32">
        <v>1.88</v>
      </c>
      <c r="C812" s="33">
        <v>1.5</v>
      </c>
      <c r="D812" s="33"/>
      <c r="E812" s="32"/>
      <c r="F812" s="32"/>
      <c r="G812" s="73"/>
      <c r="H812" s="14">
        <f t="shared" si="243"/>
        <v>5.2077562326869806</v>
      </c>
      <c r="I812" s="14">
        <f t="shared" si="243"/>
        <v>4.5153521974714028</v>
      </c>
      <c r="J812" s="14"/>
      <c r="K812" s="14"/>
      <c r="L812" s="14"/>
      <c r="M812" s="69" t="str">
        <f t="shared" ref="M812:M817" si="244">IFERROR(G812/SUM(G$811:G$817)*100,"")</f>
        <v/>
      </c>
    </row>
    <row r="813" spans="1:13" ht="12" customHeight="1" x14ac:dyDescent="0.15">
      <c r="A813" s="47" t="s">
        <v>194</v>
      </c>
      <c r="B813" s="32"/>
      <c r="C813" s="33">
        <v>4</v>
      </c>
      <c r="D813" s="33"/>
      <c r="E813" s="32"/>
      <c r="F813" s="32"/>
      <c r="G813" s="73"/>
      <c r="H813" s="14">
        <f t="shared" si="243"/>
        <v>0</v>
      </c>
      <c r="I813" s="14">
        <f t="shared" si="243"/>
        <v>12.040939193257074</v>
      </c>
      <c r="J813" s="14"/>
      <c r="K813" s="14"/>
      <c r="L813" s="14"/>
      <c r="M813" s="69" t="str">
        <f t="shared" si="244"/>
        <v/>
      </c>
    </row>
    <row r="814" spans="1:13" ht="12" customHeight="1" x14ac:dyDescent="0.15">
      <c r="A814" s="47" t="s">
        <v>185</v>
      </c>
      <c r="B814" s="32">
        <v>2.97</v>
      </c>
      <c r="C814" s="33">
        <v>6.37</v>
      </c>
      <c r="D814" s="33"/>
      <c r="E814" s="32"/>
      <c r="F814" s="32"/>
      <c r="G814" s="73"/>
      <c r="H814" s="14">
        <f t="shared" si="243"/>
        <v>8.2271468144044348</v>
      </c>
      <c r="I814" s="14">
        <f t="shared" si="243"/>
        <v>19.175195665261889</v>
      </c>
      <c r="J814" s="14"/>
      <c r="K814" s="14"/>
      <c r="L814" s="14"/>
      <c r="M814" s="69" t="str">
        <f t="shared" si="244"/>
        <v/>
      </c>
    </row>
    <row r="815" spans="1:13" ht="12" customHeight="1" x14ac:dyDescent="0.15">
      <c r="A815" s="47" t="s">
        <v>186</v>
      </c>
      <c r="B815" s="32">
        <v>3.2</v>
      </c>
      <c r="C815" s="33">
        <v>0.38</v>
      </c>
      <c r="D815" s="33"/>
      <c r="E815" s="32"/>
      <c r="F815" s="32"/>
      <c r="G815" s="73"/>
      <c r="H815" s="14">
        <f t="shared" si="243"/>
        <v>8.86426592797784</v>
      </c>
      <c r="I815" s="14">
        <f t="shared" si="243"/>
        <v>1.1438892233594222</v>
      </c>
      <c r="J815" s="14"/>
      <c r="K815" s="14"/>
      <c r="L815" s="14"/>
      <c r="M815" s="69" t="str">
        <f t="shared" si="244"/>
        <v/>
      </c>
    </row>
    <row r="816" spans="1:13" ht="12" customHeight="1" x14ac:dyDescent="0.15">
      <c r="A816" s="47" t="s">
        <v>188</v>
      </c>
      <c r="B816" s="32">
        <v>11.7</v>
      </c>
      <c r="C816" s="33">
        <v>1.89</v>
      </c>
      <c r="D816" s="33"/>
      <c r="E816" s="32"/>
      <c r="F816" s="32"/>
      <c r="G816" s="73"/>
      <c r="H816" s="14">
        <f t="shared" si="243"/>
        <v>32.409972299168977</v>
      </c>
      <c r="I816" s="14">
        <f t="shared" si="243"/>
        <v>5.6893437688139672</v>
      </c>
      <c r="J816" s="14"/>
      <c r="K816" s="14"/>
      <c r="L816" s="14"/>
      <c r="M816" s="69" t="str">
        <f t="shared" si="244"/>
        <v/>
      </c>
    </row>
    <row r="817" spans="1:13" ht="12" customHeight="1" x14ac:dyDescent="0.15">
      <c r="A817" s="47" t="s">
        <v>190</v>
      </c>
      <c r="B817" s="32">
        <v>10.7</v>
      </c>
      <c r="C817" s="33">
        <v>10.64</v>
      </c>
      <c r="D817" s="33"/>
      <c r="E817" s="32"/>
      <c r="F817" s="32"/>
      <c r="G817" s="73"/>
      <c r="H817" s="57">
        <f t="shared" si="243"/>
        <v>29.639889196675899</v>
      </c>
      <c r="I817" s="57">
        <f t="shared" si="243"/>
        <v>32.028898254063819</v>
      </c>
      <c r="J817" s="57"/>
      <c r="K817" s="57"/>
      <c r="L817" s="57"/>
      <c r="M817" s="69" t="str">
        <f t="shared" si="244"/>
        <v/>
      </c>
    </row>
    <row r="818" spans="1:13" ht="12" customHeight="1" x14ac:dyDescent="0.15">
      <c r="A818" s="48" t="s">
        <v>123</v>
      </c>
      <c r="B818" s="66"/>
      <c r="C818" s="66"/>
      <c r="D818" s="66"/>
      <c r="E818" s="66"/>
      <c r="F818" s="66"/>
      <c r="G818" s="67"/>
      <c r="H818" s="5"/>
      <c r="I818" s="5"/>
      <c r="J818" s="5"/>
      <c r="K818" s="5"/>
      <c r="L818" s="5"/>
      <c r="M818" s="13"/>
    </row>
    <row r="819" spans="1:13" ht="12" customHeight="1" x14ac:dyDescent="0.15">
      <c r="A819" s="47" t="s">
        <v>182</v>
      </c>
      <c r="B819" s="33"/>
      <c r="C819" s="33">
        <v>1.4</v>
      </c>
      <c r="D819" s="33">
        <v>3</v>
      </c>
      <c r="E819" s="33">
        <v>4.79</v>
      </c>
      <c r="F819" s="33">
        <v>8.18</v>
      </c>
      <c r="G819" s="73">
        <v>6.4700000000000006</v>
      </c>
      <c r="H819" s="69"/>
      <c r="I819" s="69">
        <f t="shared" ref="I819:L825" si="245">C819/SUM(C$819:C$825)*100</f>
        <v>4.409448818897638</v>
      </c>
      <c r="J819" s="69">
        <f t="shared" si="245"/>
        <v>9.4221105527638205</v>
      </c>
      <c r="K819" s="69">
        <f t="shared" si="245"/>
        <v>16.672467803689525</v>
      </c>
      <c r="L819" s="69">
        <f t="shared" si="245"/>
        <v>25.21578298397041</v>
      </c>
      <c r="M819" s="69">
        <f>IFERROR(G819/SUM(G$819:G$825)*100,"")</f>
        <v>19.932224276032041</v>
      </c>
    </row>
    <row r="820" spans="1:13" ht="12" customHeight="1" x14ac:dyDescent="0.15">
      <c r="A820" s="47" t="s">
        <v>195</v>
      </c>
      <c r="B820" s="33"/>
      <c r="C820" s="33">
        <v>0.69</v>
      </c>
      <c r="D820" s="33"/>
      <c r="E820" s="33">
        <v>0.48</v>
      </c>
      <c r="F820" s="33">
        <v>0.75</v>
      </c>
      <c r="G820" s="73"/>
      <c r="H820" s="14"/>
      <c r="I820" s="14">
        <f t="shared" si="245"/>
        <v>2.1732283464566926</v>
      </c>
      <c r="J820" s="14">
        <f t="shared" si="245"/>
        <v>0</v>
      </c>
      <c r="K820" s="14">
        <f t="shared" si="245"/>
        <v>1.6707274625826662</v>
      </c>
      <c r="L820" s="14">
        <f t="shared" si="245"/>
        <v>2.3119605425400742</v>
      </c>
      <c r="M820" s="69">
        <f t="shared" ref="M820:M825" si="246">IFERROR(G820/SUM(G$819:G$825)*100,"")</f>
        <v>0</v>
      </c>
    </row>
    <row r="821" spans="1:13" ht="12" customHeight="1" x14ac:dyDescent="0.15">
      <c r="A821" s="47" t="s">
        <v>185</v>
      </c>
      <c r="B821" s="33"/>
      <c r="C821" s="33"/>
      <c r="D821" s="33"/>
      <c r="E821" s="33"/>
      <c r="F821" s="33">
        <v>1.5</v>
      </c>
      <c r="G821" s="73">
        <v>2.92</v>
      </c>
      <c r="H821" s="14"/>
      <c r="I821" s="14">
        <f t="shared" si="245"/>
        <v>0</v>
      </c>
      <c r="J821" s="14">
        <f t="shared" si="245"/>
        <v>0</v>
      </c>
      <c r="K821" s="14">
        <f t="shared" si="245"/>
        <v>0</v>
      </c>
      <c r="L821" s="14">
        <f t="shared" si="245"/>
        <v>4.6239210850801484</v>
      </c>
      <c r="M821" s="69">
        <f t="shared" si="246"/>
        <v>8.9956869993838566</v>
      </c>
    </row>
    <row r="822" spans="1:13" ht="12" customHeight="1" x14ac:dyDescent="0.15">
      <c r="A822" s="47" t="s">
        <v>188</v>
      </c>
      <c r="B822" s="33"/>
      <c r="C822" s="33">
        <v>8.0300000000000011</v>
      </c>
      <c r="D822" s="33">
        <v>9.01</v>
      </c>
      <c r="E822" s="33">
        <v>5.4</v>
      </c>
      <c r="F822" s="33">
        <v>3.7699999999999996</v>
      </c>
      <c r="G822" s="73">
        <v>2.25</v>
      </c>
      <c r="H822" s="14"/>
      <c r="I822" s="14">
        <f t="shared" si="245"/>
        <v>25.29133858267717</v>
      </c>
      <c r="J822" s="14">
        <f t="shared" si="245"/>
        <v>28.297738693467338</v>
      </c>
      <c r="K822" s="14">
        <f t="shared" si="245"/>
        <v>18.795683954054997</v>
      </c>
      <c r="L822" s="14">
        <f t="shared" si="245"/>
        <v>11.621454993834773</v>
      </c>
      <c r="M822" s="69">
        <f t="shared" si="246"/>
        <v>6.9316081330868764</v>
      </c>
    </row>
    <row r="823" spans="1:13" ht="12" customHeight="1" x14ac:dyDescent="0.15">
      <c r="A823" s="47" t="s">
        <v>193</v>
      </c>
      <c r="B823" s="33"/>
      <c r="C823" s="33"/>
      <c r="D823" s="33"/>
      <c r="E823" s="33"/>
      <c r="F823" s="33"/>
      <c r="G823" s="73">
        <v>0.7</v>
      </c>
      <c r="H823" s="14"/>
      <c r="I823" s="14"/>
      <c r="J823" s="14"/>
      <c r="K823" s="14"/>
      <c r="L823" s="14"/>
      <c r="M823" s="69">
        <f t="shared" si="246"/>
        <v>2.1565003080714722</v>
      </c>
    </row>
    <row r="824" spans="1:13" ht="12" customHeight="1" x14ac:dyDescent="0.15">
      <c r="A824" s="47" t="s">
        <v>189</v>
      </c>
      <c r="B824" s="33"/>
      <c r="C824" s="33"/>
      <c r="D824" s="33"/>
      <c r="E824" s="33"/>
      <c r="F824" s="33">
        <v>1.51</v>
      </c>
      <c r="G824" s="73">
        <v>1.51</v>
      </c>
      <c r="H824" s="14"/>
      <c r="I824" s="14">
        <f t="shared" si="245"/>
        <v>0</v>
      </c>
      <c r="J824" s="14">
        <f t="shared" si="245"/>
        <v>0</v>
      </c>
      <c r="K824" s="14">
        <f t="shared" si="245"/>
        <v>0</v>
      </c>
      <c r="L824" s="14">
        <f t="shared" si="245"/>
        <v>4.6547472256473492</v>
      </c>
      <c r="M824" s="69">
        <f t="shared" si="246"/>
        <v>4.6518792359827472</v>
      </c>
    </row>
    <row r="825" spans="1:13" ht="12" customHeight="1" x14ac:dyDescent="0.15">
      <c r="A825" s="47" t="s">
        <v>190</v>
      </c>
      <c r="B825" s="33"/>
      <c r="C825" s="33">
        <v>21.63</v>
      </c>
      <c r="D825" s="33">
        <v>19.829999999999998</v>
      </c>
      <c r="E825" s="33">
        <v>18.059999999999999</v>
      </c>
      <c r="F825" s="33">
        <v>16.73</v>
      </c>
      <c r="G825" s="73">
        <v>18.61</v>
      </c>
      <c r="H825" s="57"/>
      <c r="I825" s="57">
        <f t="shared" si="245"/>
        <v>68.125984251968504</v>
      </c>
      <c r="J825" s="57">
        <f t="shared" si="245"/>
        <v>62.280150753768851</v>
      </c>
      <c r="K825" s="57">
        <f t="shared" si="245"/>
        <v>62.861120779672817</v>
      </c>
      <c r="L825" s="57">
        <f t="shared" si="245"/>
        <v>51.572133168927259</v>
      </c>
      <c r="M825" s="69">
        <f t="shared" si="246"/>
        <v>57.332101047443004</v>
      </c>
    </row>
    <row r="826" spans="1:13" ht="12" customHeight="1" x14ac:dyDescent="0.15">
      <c r="A826" s="48" t="s">
        <v>124</v>
      </c>
      <c r="B826" s="66"/>
      <c r="C826" s="66"/>
      <c r="D826" s="66"/>
      <c r="E826" s="66"/>
      <c r="F826" s="66"/>
      <c r="G826" s="67"/>
      <c r="H826" s="5"/>
      <c r="I826" s="5"/>
      <c r="J826" s="5"/>
      <c r="K826" s="5"/>
      <c r="L826" s="5"/>
      <c r="M826" s="13"/>
    </row>
    <row r="827" spans="1:13" ht="12" customHeight="1" x14ac:dyDescent="0.15">
      <c r="A827" s="47" t="s">
        <v>182</v>
      </c>
      <c r="B827" s="33">
        <v>3</v>
      </c>
      <c r="C827" s="33"/>
      <c r="D827" s="33"/>
      <c r="E827" s="33">
        <v>3</v>
      </c>
      <c r="F827" s="33"/>
      <c r="G827" s="73"/>
      <c r="H827" s="69">
        <f>B827/SUM(B$827:B$831)*100</f>
        <v>7.5834175935288171</v>
      </c>
      <c r="I827" s="69"/>
      <c r="J827" s="69"/>
      <c r="K827" s="69">
        <f>E827/SUM(E$827:E$831)*100</f>
        <v>80</v>
      </c>
      <c r="L827" s="69"/>
      <c r="M827" s="69" t="str">
        <f>IFERROR(G827/SUM(G$827:G$831)*100,"")</f>
        <v/>
      </c>
    </row>
    <row r="828" spans="1:13" ht="12" customHeight="1" x14ac:dyDescent="0.15">
      <c r="A828" s="47" t="s">
        <v>195</v>
      </c>
      <c r="B828" s="33">
        <v>16.5</v>
      </c>
      <c r="C828" s="33"/>
      <c r="D828" s="33"/>
      <c r="E828" s="33"/>
      <c r="F828" s="33"/>
      <c r="G828" s="73"/>
      <c r="H828" s="14">
        <f>B828/SUM(B$827:B$831)*100</f>
        <v>41.70879676440849</v>
      </c>
      <c r="I828" s="14"/>
      <c r="J828" s="14"/>
      <c r="K828" s="14">
        <f>E828/SUM(E$827:E$831)*100</f>
        <v>0</v>
      </c>
      <c r="L828" s="14"/>
      <c r="M828" s="69" t="str">
        <f t="shared" ref="M828:M831" si="247">IFERROR(G828/SUM(G$827:G$831)*100,"")</f>
        <v/>
      </c>
    </row>
    <row r="829" spans="1:13" ht="12" customHeight="1" x14ac:dyDescent="0.15">
      <c r="A829" s="47" t="s">
        <v>185</v>
      </c>
      <c r="B829" s="33"/>
      <c r="C829" s="33"/>
      <c r="D829" s="33"/>
      <c r="E829" s="33">
        <v>0.75</v>
      </c>
      <c r="F829" s="33"/>
      <c r="G829" s="73"/>
      <c r="H829" s="14">
        <f>B829/SUM(B$827:B$831)*100</f>
        <v>0</v>
      </c>
      <c r="I829" s="14"/>
      <c r="J829" s="14"/>
      <c r="K829" s="14">
        <f>E829/SUM(E$827:E$831)*100</f>
        <v>20</v>
      </c>
      <c r="L829" s="14"/>
      <c r="M829" s="69" t="str">
        <f t="shared" si="247"/>
        <v/>
      </c>
    </row>
    <row r="830" spans="1:13" ht="12" customHeight="1" x14ac:dyDescent="0.15">
      <c r="A830" s="47" t="s">
        <v>188</v>
      </c>
      <c r="B830" s="33">
        <v>4</v>
      </c>
      <c r="C830" s="33"/>
      <c r="D830" s="33"/>
      <c r="E830" s="33"/>
      <c r="F830" s="33"/>
      <c r="G830" s="73"/>
      <c r="H830" s="14">
        <f>B830/SUM(B$827:B$831)*100</f>
        <v>10.111223458038422</v>
      </c>
      <c r="I830" s="14"/>
      <c r="J830" s="14"/>
      <c r="K830" s="14">
        <f>E830/SUM(E$827:E$831)*100</f>
        <v>0</v>
      </c>
      <c r="L830" s="14"/>
      <c r="M830" s="69" t="str">
        <f t="shared" si="247"/>
        <v/>
      </c>
    </row>
    <row r="831" spans="1:13" ht="12" customHeight="1" x14ac:dyDescent="0.15">
      <c r="A831" s="47" t="s">
        <v>190</v>
      </c>
      <c r="B831" s="33">
        <v>16.060000000000002</v>
      </c>
      <c r="C831" s="33"/>
      <c r="D831" s="33"/>
      <c r="E831" s="33"/>
      <c r="F831" s="33"/>
      <c r="G831" s="73"/>
      <c r="H831" s="14">
        <f>B831/SUM(B$827:B$831)*100</f>
        <v>40.596562184024272</v>
      </c>
      <c r="I831" s="14"/>
      <c r="J831" s="14"/>
      <c r="K831" s="14">
        <f>E831/SUM(E$827:E$831)*100</f>
        <v>0</v>
      </c>
      <c r="L831" s="14"/>
      <c r="M831" s="69" t="str">
        <f t="shared" si="247"/>
        <v/>
      </c>
    </row>
    <row r="832" spans="1:13" s="6" customFormat="1" x14ac:dyDescent="0.15"/>
    <row r="833" spans="1:13" ht="12" customHeight="1" x14ac:dyDescent="0.15">
      <c r="A833" s="6"/>
      <c r="B833" s="168" t="s">
        <v>199</v>
      </c>
      <c r="C833" s="169"/>
      <c r="D833" s="169"/>
      <c r="E833" s="169"/>
      <c r="F833" s="169"/>
      <c r="G833" s="170"/>
      <c r="H833" s="168" t="s">
        <v>179</v>
      </c>
      <c r="I833" s="169"/>
      <c r="J833" s="169"/>
      <c r="K833" s="169"/>
      <c r="L833" s="169"/>
      <c r="M833" s="170"/>
    </row>
    <row r="834" spans="1:13" ht="12" customHeight="1" x14ac:dyDescent="0.15">
      <c r="A834" s="6"/>
      <c r="B834" s="40" t="s">
        <v>180</v>
      </c>
      <c r="C834" s="40" t="s">
        <v>33</v>
      </c>
      <c r="D834" s="40" t="s">
        <v>34</v>
      </c>
      <c r="E834" s="40" t="s">
        <v>35</v>
      </c>
      <c r="F834" s="40" t="s">
        <v>36</v>
      </c>
      <c r="G834" s="40" t="s">
        <v>37</v>
      </c>
      <c r="H834" s="40" t="s">
        <v>180</v>
      </c>
      <c r="I834" s="40" t="s">
        <v>33</v>
      </c>
      <c r="J834" s="40" t="s">
        <v>34</v>
      </c>
      <c r="K834" s="40" t="s">
        <v>35</v>
      </c>
      <c r="L834" s="40" t="s">
        <v>36</v>
      </c>
      <c r="M834" s="40" t="s">
        <v>37</v>
      </c>
    </row>
    <row r="835" spans="1:13" ht="12" customHeight="1" x14ac:dyDescent="0.15">
      <c r="A835" s="48" t="s">
        <v>125</v>
      </c>
      <c r="B835" s="66"/>
      <c r="C835" s="66"/>
      <c r="D835" s="66"/>
      <c r="E835" s="66"/>
      <c r="F835" s="66"/>
      <c r="G835" s="67"/>
      <c r="H835" s="5"/>
      <c r="I835" s="5"/>
      <c r="J835" s="5"/>
      <c r="K835" s="5"/>
      <c r="L835" s="5"/>
      <c r="M835" s="13"/>
    </row>
    <row r="836" spans="1:13" ht="12" customHeight="1" x14ac:dyDescent="0.15">
      <c r="A836" s="47" t="s">
        <v>181</v>
      </c>
      <c r="B836" s="33"/>
      <c r="C836" s="33">
        <v>1.5</v>
      </c>
      <c r="D836" s="33">
        <v>1.5</v>
      </c>
      <c r="E836" s="33">
        <v>1.5</v>
      </c>
      <c r="F836" s="33">
        <v>1.4</v>
      </c>
      <c r="G836" s="73">
        <v>1.2</v>
      </c>
      <c r="H836" s="69"/>
      <c r="I836" s="69">
        <f t="shared" ref="I836:L843" si="248">C836/SUM(C$836:C$843)*100</f>
        <v>3.1592249368155016</v>
      </c>
      <c r="J836" s="69">
        <f t="shared" si="248"/>
        <v>3.3010563380281694</v>
      </c>
      <c r="K836" s="69">
        <f t="shared" si="248"/>
        <v>3.5722791140747798</v>
      </c>
      <c r="L836" s="69">
        <f t="shared" si="248"/>
        <v>3.397233681145353</v>
      </c>
      <c r="M836" s="69">
        <f>IFERROR(G836/SUM(G$836:G$843)*100,"")</f>
        <v>2.9083858458555505</v>
      </c>
    </row>
    <row r="837" spans="1:13" ht="12" customHeight="1" x14ac:dyDescent="0.15">
      <c r="A837" s="47" t="s">
        <v>182</v>
      </c>
      <c r="B837" s="33"/>
      <c r="C837" s="33">
        <v>9</v>
      </c>
      <c r="D837" s="33">
        <v>10.939999999999998</v>
      </c>
      <c r="E837" s="33">
        <v>11.52</v>
      </c>
      <c r="F837" s="33">
        <v>9.8000000000000007</v>
      </c>
      <c r="G837" s="73">
        <v>7.92</v>
      </c>
      <c r="H837" s="14"/>
      <c r="I837" s="14">
        <f t="shared" si="248"/>
        <v>18.95534962089301</v>
      </c>
      <c r="J837" s="14">
        <f t="shared" si="248"/>
        <v>24.075704225352109</v>
      </c>
      <c r="K837" s="14">
        <f t="shared" si="248"/>
        <v>27.435103596094311</v>
      </c>
      <c r="L837" s="14">
        <f t="shared" si="248"/>
        <v>23.780635768017472</v>
      </c>
      <c r="M837" s="69">
        <f t="shared" ref="M837:M843" si="249">IFERROR(G837/SUM(G$836:G$843)*100,"")</f>
        <v>19.195346582646636</v>
      </c>
    </row>
    <row r="838" spans="1:13" ht="12" customHeight="1" x14ac:dyDescent="0.15">
      <c r="A838" s="47" t="s">
        <v>185</v>
      </c>
      <c r="B838" s="33"/>
      <c r="C838" s="33">
        <v>1.38</v>
      </c>
      <c r="D838" s="33">
        <v>1.5</v>
      </c>
      <c r="E838" s="33"/>
      <c r="F838" s="33"/>
      <c r="G838" s="73">
        <v>1.36</v>
      </c>
      <c r="H838" s="14"/>
      <c r="I838" s="14">
        <f t="shared" si="248"/>
        <v>2.906486941870261</v>
      </c>
      <c r="J838" s="14">
        <f t="shared" si="248"/>
        <v>3.3010563380281694</v>
      </c>
      <c r="K838" s="14">
        <f t="shared" si="248"/>
        <v>0</v>
      </c>
      <c r="L838" s="14">
        <f t="shared" si="248"/>
        <v>0</v>
      </c>
      <c r="M838" s="69">
        <f t="shared" si="249"/>
        <v>3.2961706253029579</v>
      </c>
    </row>
    <row r="839" spans="1:13" ht="12" customHeight="1" x14ac:dyDescent="0.15">
      <c r="A839" s="47" t="s">
        <v>186</v>
      </c>
      <c r="B839" s="33"/>
      <c r="C839" s="33">
        <v>1.5</v>
      </c>
      <c r="D839" s="33">
        <v>5.75</v>
      </c>
      <c r="E839" s="33">
        <v>4.21</v>
      </c>
      <c r="F839" s="33">
        <v>4.8100000000000005</v>
      </c>
      <c r="G839" s="73">
        <v>2.8</v>
      </c>
      <c r="H839" s="14"/>
      <c r="I839" s="14">
        <f t="shared" si="248"/>
        <v>3.1592249368155016</v>
      </c>
      <c r="J839" s="14">
        <f t="shared" si="248"/>
        <v>12.65404929577465</v>
      </c>
      <c r="K839" s="14">
        <f t="shared" si="248"/>
        <v>10.026196713503216</v>
      </c>
      <c r="L839" s="14">
        <f t="shared" si="248"/>
        <v>11.67192429022082</v>
      </c>
      <c r="M839" s="69">
        <f t="shared" si="249"/>
        <v>6.786233640329618</v>
      </c>
    </row>
    <row r="840" spans="1:13" ht="12" customHeight="1" x14ac:dyDescent="0.15">
      <c r="A840" s="47" t="s">
        <v>187</v>
      </c>
      <c r="B840" s="33"/>
      <c r="C840" s="33">
        <v>1.5</v>
      </c>
      <c r="D840" s="33">
        <v>1.5</v>
      </c>
      <c r="E840" s="33">
        <v>1.1000000000000001</v>
      </c>
      <c r="F840" s="33">
        <v>1.22</v>
      </c>
      <c r="G840" s="73">
        <v>1.28</v>
      </c>
      <c r="H840" s="14"/>
      <c r="I840" s="14">
        <f t="shared" si="248"/>
        <v>3.1592249368155016</v>
      </c>
      <c r="J840" s="14">
        <f t="shared" si="248"/>
        <v>3.3010563380281694</v>
      </c>
      <c r="K840" s="14">
        <f t="shared" si="248"/>
        <v>2.6196713503215054</v>
      </c>
      <c r="L840" s="14">
        <f t="shared" si="248"/>
        <v>2.9604464935695218</v>
      </c>
      <c r="M840" s="69">
        <f t="shared" si="249"/>
        <v>3.1022782355792544</v>
      </c>
    </row>
    <row r="841" spans="1:13" ht="12" customHeight="1" x14ac:dyDescent="0.15">
      <c r="A841" s="47" t="s">
        <v>188</v>
      </c>
      <c r="B841" s="33"/>
      <c r="C841" s="33">
        <v>3.63</v>
      </c>
      <c r="D841" s="33">
        <v>4.75</v>
      </c>
      <c r="E841" s="33">
        <v>3.0300000000000002</v>
      </c>
      <c r="F841" s="33">
        <v>6.14</v>
      </c>
      <c r="G841" s="73">
        <v>6.08</v>
      </c>
      <c r="H841" s="14"/>
      <c r="I841" s="14">
        <f t="shared" si="248"/>
        <v>7.6453243470935126</v>
      </c>
      <c r="J841" s="14">
        <f t="shared" si="248"/>
        <v>10.453345070422536</v>
      </c>
      <c r="K841" s="14">
        <f t="shared" si="248"/>
        <v>7.2160038104310571</v>
      </c>
      <c r="L841" s="14">
        <f t="shared" si="248"/>
        <v>14.899296287308905</v>
      </c>
      <c r="M841" s="69">
        <f t="shared" si="249"/>
        <v>14.735821619001458</v>
      </c>
    </row>
    <row r="842" spans="1:13" ht="12" customHeight="1" x14ac:dyDescent="0.15">
      <c r="A842" s="47" t="s">
        <v>198</v>
      </c>
      <c r="B842" s="33"/>
      <c r="C842" s="33"/>
      <c r="D842" s="33"/>
      <c r="E842" s="33"/>
      <c r="F842" s="33"/>
      <c r="G842" s="73">
        <v>1.04</v>
      </c>
      <c r="H842" s="14"/>
      <c r="I842" s="14"/>
      <c r="J842" s="14"/>
      <c r="K842" s="14"/>
      <c r="L842" s="14"/>
      <c r="M842" s="69">
        <f t="shared" si="249"/>
        <v>2.520601066408144</v>
      </c>
    </row>
    <row r="843" spans="1:13" ht="12" customHeight="1" x14ac:dyDescent="0.15">
      <c r="A843" s="47" t="s">
        <v>190</v>
      </c>
      <c r="B843" s="33"/>
      <c r="C843" s="33">
        <v>28.97</v>
      </c>
      <c r="D843" s="33">
        <v>19.5</v>
      </c>
      <c r="E843" s="33">
        <v>20.629999999999995</v>
      </c>
      <c r="F843" s="33">
        <v>17.84</v>
      </c>
      <c r="G843" s="73">
        <v>19.579999999999998</v>
      </c>
      <c r="H843" s="57"/>
      <c r="I843" s="57">
        <f t="shared" si="248"/>
        <v>61.01516427969672</v>
      </c>
      <c r="J843" s="57">
        <f t="shared" si="248"/>
        <v>42.9137323943662</v>
      </c>
      <c r="K843" s="57">
        <f t="shared" si="248"/>
        <v>49.130745415575134</v>
      </c>
      <c r="L843" s="57">
        <f t="shared" si="248"/>
        <v>43.29046347973793</v>
      </c>
      <c r="M843" s="69">
        <f t="shared" si="249"/>
        <v>47.455162384876395</v>
      </c>
    </row>
    <row r="844" spans="1:13" ht="12" customHeight="1" x14ac:dyDescent="0.15">
      <c r="A844" s="48" t="s">
        <v>126</v>
      </c>
      <c r="B844" s="66"/>
      <c r="C844" s="66"/>
      <c r="D844" s="66"/>
      <c r="E844" s="66"/>
      <c r="F844" s="66"/>
      <c r="G844" s="67"/>
      <c r="H844" s="5"/>
      <c r="I844" s="5"/>
      <c r="J844" s="5"/>
      <c r="K844" s="5"/>
      <c r="L844" s="5"/>
      <c r="M844" s="13"/>
    </row>
    <row r="845" spans="1:13" ht="12" customHeight="1" x14ac:dyDescent="0.15">
      <c r="A845" s="47" t="s">
        <v>181</v>
      </c>
      <c r="B845" s="33">
        <v>1.1200000000000001</v>
      </c>
      <c r="C845" s="32"/>
      <c r="D845" s="32"/>
      <c r="E845" s="32"/>
      <c r="F845" s="32"/>
      <c r="G845" s="73"/>
      <c r="H845" s="69">
        <f t="shared" ref="H845:H850" si="250">B845/SUM(B$845:B$850)*100</f>
        <v>1.716212074777812</v>
      </c>
      <c r="I845" s="69"/>
      <c r="J845" s="69"/>
      <c r="K845" s="69"/>
      <c r="L845" s="69"/>
      <c r="M845" s="69" t="str">
        <f>IFERROR(G845/SUM(G$845:G$850)*100,"")</f>
        <v/>
      </c>
    </row>
    <row r="846" spans="1:13" ht="12" customHeight="1" x14ac:dyDescent="0.15">
      <c r="A846" s="47" t="s">
        <v>182</v>
      </c>
      <c r="B846" s="33">
        <v>16.700000000000003</v>
      </c>
      <c r="C846" s="32"/>
      <c r="D846" s="32"/>
      <c r="E846" s="32"/>
      <c r="F846" s="32"/>
      <c r="G846" s="73"/>
      <c r="H846" s="14">
        <f t="shared" si="250"/>
        <v>25.589947900704875</v>
      </c>
      <c r="I846" s="14"/>
      <c r="J846" s="14"/>
      <c r="K846" s="14"/>
      <c r="L846" s="14"/>
      <c r="M846" s="69" t="str">
        <f t="shared" ref="M846:M850" si="251">IFERROR(G846/SUM(G$845:G$850)*100,"")</f>
        <v/>
      </c>
    </row>
    <row r="847" spans="1:13" ht="12" customHeight="1" x14ac:dyDescent="0.15">
      <c r="A847" s="47" t="s">
        <v>195</v>
      </c>
      <c r="B847" s="33">
        <v>6</v>
      </c>
      <c r="C847" s="32"/>
      <c r="D847" s="32"/>
      <c r="E847" s="32"/>
      <c r="F847" s="32"/>
      <c r="G847" s="73"/>
      <c r="H847" s="14">
        <f t="shared" si="250"/>
        <v>9.1939932577382777</v>
      </c>
      <c r="I847" s="14"/>
      <c r="J847" s="14"/>
      <c r="K847" s="14"/>
      <c r="L847" s="14"/>
      <c r="M847" s="69" t="str">
        <f t="shared" si="251"/>
        <v/>
      </c>
    </row>
    <row r="848" spans="1:13" ht="12" customHeight="1" x14ac:dyDescent="0.15">
      <c r="A848" s="47" t="s">
        <v>187</v>
      </c>
      <c r="B848" s="33">
        <v>1.1299999999999999</v>
      </c>
      <c r="C848" s="32"/>
      <c r="D848" s="32"/>
      <c r="E848" s="32"/>
      <c r="F848" s="32"/>
      <c r="G848" s="73"/>
      <c r="H848" s="14">
        <f t="shared" si="250"/>
        <v>1.7315353968740419</v>
      </c>
      <c r="I848" s="14"/>
      <c r="J848" s="14"/>
      <c r="K848" s="14"/>
      <c r="L848" s="14"/>
      <c r="M848" s="69" t="str">
        <f t="shared" si="251"/>
        <v/>
      </c>
    </row>
    <row r="849" spans="1:13" ht="12" customHeight="1" x14ac:dyDescent="0.15">
      <c r="A849" s="47" t="s">
        <v>188</v>
      </c>
      <c r="B849" s="33">
        <v>4.25</v>
      </c>
      <c r="C849" s="32"/>
      <c r="D849" s="32"/>
      <c r="E849" s="32"/>
      <c r="F849" s="32"/>
      <c r="G849" s="73"/>
      <c r="H849" s="14">
        <f t="shared" si="250"/>
        <v>6.5124118908979458</v>
      </c>
      <c r="I849" s="14"/>
      <c r="J849" s="14"/>
      <c r="K849" s="14"/>
      <c r="L849" s="14"/>
      <c r="M849" s="69" t="str">
        <f t="shared" si="251"/>
        <v/>
      </c>
    </row>
    <row r="850" spans="1:13" ht="12" customHeight="1" x14ac:dyDescent="0.15">
      <c r="A850" s="47" t="s">
        <v>190</v>
      </c>
      <c r="B850" s="33">
        <v>36.06</v>
      </c>
      <c r="C850" s="32"/>
      <c r="D850" s="32"/>
      <c r="E850" s="32"/>
      <c r="F850" s="32"/>
      <c r="G850" s="73"/>
      <c r="H850" s="57">
        <f t="shared" si="250"/>
        <v>55.255899479007041</v>
      </c>
      <c r="I850" s="57"/>
      <c r="J850" s="57"/>
      <c r="K850" s="57"/>
      <c r="L850" s="57"/>
      <c r="M850" s="69" t="str">
        <f t="shared" si="251"/>
        <v/>
      </c>
    </row>
    <row r="851" spans="1:13" ht="12" customHeight="1" x14ac:dyDescent="0.15">
      <c r="A851" s="48" t="s">
        <v>127</v>
      </c>
      <c r="B851" s="66"/>
      <c r="C851" s="66"/>
      <c r="D851" s="66"/>
      <c r="E851" s="66"/>
      <c r="F851" s="66"/>
      <c r="G851" s="67"/>
      <c r="H851" s="5"/>
      <c r="I851" s="5"/>
      <c r="J851" s="5"/>
      <c r="K851" s="5"/>
      <c r="L851" s="5"/>
      <c r="M851" s="13"/>
    </row>
    <row r="852" spans="1:13" ht="12" customHeight="1" x14ac:dyDescent="0.15">
      <c r="A852" s="47" t="s">
        <v>182</v>
      </c>
      <c r="B852" s="33">
        <v>5.25</v>
      </c>
      <c r="C852" s="33">
        <v>4.25</v>
      </c>
      <c r="D852" s="33">
        <v>8</v>
      </c>
      <c r="E852" s="33">
        <v>7.25</v>
      </c>
      <c r="F852" s="33">
        <v>8.25</v>
      </c>
      <c r="G852" s="73">
        <v>9</v>
      </c>
      <c r="H852" s="69">
        <f t="shared" ref="H852:H861" si="252">B852/SUM(B$852:B$861)*100</f>
        <v>8.8339222614840978</v>
      </c>
      <c r="I852" s="69">
        <f t="shared" ref="I852:I861" si="253">C852/SUM(C$852:C$861)*100</f>
        <v>6.9820929850501061</v>
      </c>
      <c r="J852" s="69">
        <f t="shared" ref="J852:J861" si="254">D852/SUM(D$852:D$861)*100</f>
        <v>15.558148580318942</v>
      </c>
      <c r="K852" s="69">
        <f t="shared" ref="K852:K861" si="255">E852/SUM(E$852:E$861)*100</f>
        <v>12.162388860929374</v>
      </c>
      <c r="L852" s="69">
        <f t="shared" ref="L852:M861" si="256">F852/SUM(F$852:F$861)*100</f>
        <v>13.616108268691201</v>
      </c>
      <c r="M852" s="69">
        <f t="shared" si="256"/>
        <v>14.93032514930325</v>
      </c>
    </row>
    <row r="853" spans="1:13" ht="12" customHeight="1" x14ac:dyDescent="0.15">
      <c r="A853" s="47" t="s">
        <v>183</v>
      </c>
      <c r="B853" s="33"/>
      <c r="C853" s="33">
        <v>1.65</v>
      </c>
      <c r="D853" s="33"/>
      <c r="E853" s="33"/>
      <c r="F853" s="33"/>
      <c r="G853" s="73"/>
      <c r="H853" s="14">
        <f t="shared" si="252"/>
        <v>0</v>
      </c>
      <c r="I853" s="14">
        <f t="shared" si="253"/>
        <v>2.7106949236076883</v>
      </c>
      <c r="J853" s="14">
        <f t="shared" si="254"/>
        <v>0</v>
      </c>
      <c r="K853" s="14">
        <f t="shared" si="255"/>
        <v>0</v>
      </c>
      <c r="L853" s="14">
        <f t="shared" si="256"/>
        <v>0</v>
      </c>
      <c r="M853" s="14">
        <f t="shared" si="256"/>
        <v>0</v>
      </c>
    </row>
    <row r="854" spans="1:13" ht="12" customHeight="1" x14ac:dyDescent="0.15">
      <c r="A854" s="47" t="s">
        <v>195</v>
      </c>
      <c r="B854" s="33">
        <v>9.5500000000000007</v>
      </c>
      <c r="C854" s="33">
        <v>10.49</v>
      </c>
      <c r="D854" s="33"/>
      <c r="E854" s="33">
        <v>8.620000000000001</v>
      </c>
      <c r="F854" s="33">
        <v>8.8000000000000007</v>
      </c>
      <c r="G854" s="73"/>
      <c r="H854" s="14">
        <f t="shared" si="252"/>
        <v>16.069325256604408</v>
      </c>
      <c r="I854" s="14">
        <f t="shared" si="253"/>
        <v>17.233448332511912</v>
      </c>
      <c r="J854" s="14">
        <f t="shared" si="254"/>
        <v>0</v>
      </c>
      <c r="K854" s="14">
        <f t="shared" si="255"/>
        <v>14.460660962925687</v>
      </c>
      <c r="L854" s="14">
        <f t="shared" si="256"/>
        <v>14.523848819937285</v>
      </c>
      <c r="M854" s="14">
        <f t="shared" si="256"/>
        <v>0</v>
      </c>
    </row>
    <row r="855" spans="1:13" ht="12" customHeight="1" x14ac:dyDescent="0.15">
      <c r="A855" s="47" t="s">
        <v>194</v>
      </c>
      <c r="B855" s="33"/>
      <c r="C855" s="33">
        <v>1.5</v>
      </c>
      <c r="D855" s="33"/>
      <c r="E855" s="33"/>
      <c r="F855" s="33"/>
      <c r="G855" s="73"/>
      <c r="H855" s="14">
        <f t="shared" si="252"/>
        <v>0</v>
      </c>
      <c r="I855" s="14">
        <f t="shared" si="253"/>
        <v>2.4642681123706258</v>
      </c>
      <c r="J855" s="14">
        <f t="shared" si="254"/>
        <v>0</v>
      </c>
      <c r="K855" s="14">
        <f t="shared" si="255"/>
        <v>0</v>
      </c>
      <c r="L855" s="14">
        <f t="shared" si="256"/>
        <v>0</v>
      </c>
      <c r="M855" s="14">
        <f t="shared" si="256"/>
        <v>0</v>
      </c>
    </row>
    <row r="856" spans="1:13" ht="12" customHeight="1" x14ac:dyDescent="0.15">
      <c r="A856" s="47" t="s">
        <v>185</v>
      </c>
      <c r="B856" s="33">
        <v>2.5</v>
      </c>
      <c r="C856" s="33">
        <v>3</v>
      </c>
      <c r="D856" s="33">
        <v>3</v>
      </c>
      <c r="E856" s="33">
        <v>3</v>
      </c>
      <c r="F856" s="33">
        <v>3</v>
      </c>
      <c r="G856" s="73">
        <v>4.5</v>
      </c>
      <c r="H856" s="14">
        <f t="shared" si="252"/>
        <v>4.2066296483257615</v>
      </c>
      <c r="I856" s="14">
        <f t="shared" si="253"/>
        <v>4.9285362247412516</v>
      </c>
      <c r="J856" s="14">
        <f t="shared" si="254"/>
        <v>5.8343057176196034</v>
      </c>
      <c r="K856" s="14">
        <f t="shared" si="255"/>
        <v>5.0327126321087068</v>
      </c>
      <c r="L856" s="14">
        <f t="shared" si="256"/>
        <v>4.951312097705892</v>
      </c>
      <c r="M856" s="14">
        <f t="shared" si="256"/>
        <v>7.4651625746516252</v>
      </c>
    </row>
    <row r="857" spans="1:13" ht="12" customHeight="1" x14ac:dyDescent="0.15">
      <c r="A857" s="47" t="s">
        <v>187</v>
      </c>
      <c r="B857" s="33">
        <v>0.75</v>
      </c>
      <c r="C857" s="33">
        <v>0.75</v>
      </c>
      <c r="D857" s="33">
        <v>0.75</v>
      </c>
      <c r="E857" s="33">
        <v>0.75</v>
      </c>
      <c r="F857" s="33">
        <v>0.75</v>
      </c>
      <c r="G857" s="73">
        <v>0.75</v>
      </c>
      <c r="H857" s="14">
        <f t="shared" si="252"/>
        <v>1.2619888944977282</v>
      </c>
      <c r="I857" s="14">
        <f t="shared" si="253"/>
        <v>1.2321340561853129</v>
      </c>
      <c r="J857" s="14">
        <f t="shared" si="254"/>
        <v>1.4585764294049008</v>
      </c>
      <c r="K857" s="14">
        <f t="shared" si="255"/>
        <v>1.2581781580271767</v>
      </c>
      <c r="L857" s="14">
        <f t="shared" si="256"/>
        <v>1.237828024426473</v>
      </c>
      <c r="M857" s="14">
        <f t="shared" si="256"/>
        <v>1.2441937624419375</v>
      </c>
    </row>
    <row r="858" spans="1:13" ht="12" customHeight="1" x14ac:dyDescent="0.15">
      <c r="A858" s="47" t="s">
        <v>188</v>
      </c>
      <c r="B858" s="33">
        <v>5.25</v>
      </c>
      <c r="C858" s="33">
        <v>6.25</v>
      </c>
      <c r="D858" s="33">
        <v>7.75</v>
      </c>
      <c r="E858" s="33">
        <v>1.5</v>
      </c>
      <c r="F858" s="33"/>
      <c r="G858" s="73"/>
      <c r="H858" s="14">
        <f t="shared" si="252"/>
        <v>8.8339222614840978</v>
      </c>
      <c r="I858" s="14">
        <f t="shared" si="253"/>
        <v>10.267783801544274</v>
      </c>
      <c r="J858" s="14">
        <f t="shared" si="254"/>
        <v>15.071956437183974</v>
      </c>
      <c r="K858" s="14">
        <f t="shared" si="255"/>
        <v>2.5163563160543534</v>
      </c>
      <c r="L858" s="14">
        <f t="shared" si="256"/>
        <v>0</v>
      </c>
      <c r="M858" s="14">
        <f t="shared" si="256"/>
        <v>0</v>
      </c>
    </row>
    <row r="859" spans="1:13" ht="12" customHeight="1" x14ac:dyDescent="0.15">
      <c r="A859" s="47" t="s">
        <v>193</v>
      </c>
      <c r="B859" s="33"/>
      <c r="C859" s="33"/>
      <c r="D859" s="33"/>
      <c r="E859" s="33"/>
      <c r="F859" s="33"/>
      <c r="G859" s="73">
        <v>7.73</v>
      </c>
      <c r="H859" s="14"/>
      <c r="I859" s="14"/>
      <c r="J859" s="14"/>
      <c r="K859" s="14"/>
      <c r="L859" s="14"/>
      <c r="M859" s="14">
        <f t="shared" si="256"/>
        <v>12.823490378234903</v>
      </c>
    </row>
    <row r="860" spans="1:13" ht="12" customHeight="1" x14ac:dyDescent="0.15">
      <c r="A860" s="47" t="s">
        <v>189</v>
      </c>
      <c r="B860" s="33">
        <v>1.5</v>
      </c>
      <c r="C860" s="33"/>
      <c r="D860" s="33"/>
      <c r="E860" s="33">
        <v>4.8499999999999996</v>
      </c>
      <c r="F860" s="33">
        <v>6.79</v>
      </c>
      <c r="G860" s="73">
        <v>10.75</v>
      </c>
      <c r="H860" s="14">
        <f t="shared" si="252"/>
        <v>2.5239777889954564</v>
      </c>
      <c r="I860" s="14">
        <f t="shared" si="253"/>
        <v>0</v>
      </c>
      <c r="J860" s="14">
        <f t="shared" si="254"/>
        <v>0</v>
      </c>
      <c r="K860" s="14">
        <f t="shared" si="255"/>
        <v>8.1362187552424086</v>
      </c>
      <c r="L860" s="14">
        <f t="shared" si="256"/>
        <v>11.206469714474334</v>
      </c>
      <c r="M860" s="14">
        <f t="shared" si="256"/>
        <v>17.833443928334439</v>
      </c>
    </row>
    <row r="861" spans="1:13" ht="12" customHeight="1" x14ac:dyDescent="0.15">
      <c r="A861" s="47" t="s">
        <v>190</v>
      </c>
      <c r="B861" s="33">
        <v>34.630000000000003</v>
      </c>
      <c r="C861" s="33">
        <v>32.980000000000004</v>
      </c>
      <c r="D861" s="33">
        <v>31.92</v>
      </c>
      <c r="E861" s="33">
        <v>33.64</v>
      </c>
      <c r="F861" s="33">
        <v>33</v>
      </c>
      <c r="G861" s="73">
        <v>27.55</v>
      </c>
      <c r="H861" s="57">
        <f t="shared" si="252"/>
        <v>58.270233888608445</v>
      </c>
      <c r="I861" s="57">
        <f t="shared" si="253"/>
        <v>54.181041563988828</v>
      </c>
      <c r="J861" s="57">
        <f t="shared" si="254"/>
        <v>62.07701283547258</v>
      </c>
      <c r="K861" s="57">
        <f t="shared" si="255"/>
        <v>56.433484314712302</v>
      </c>
      <c r="L861" s="57">
        <f t="shared" si="256"/>
        <v>54.464433074764806</v>
      </c>
      <c r="M861" s="57">
        <f t="shared" si="256"/>
        <v>45.703384207033842</v>
      </c>
    </row>
    <row r="862" spans="1:13" ht="12" customHeight="1" x14ac:dyDescent="0.15">
      <c r="A862" s="48" t="s">
        <v>128</v>
      </c>
      <c r="B862" s="66"/>
      <c r="C862" s="66"/>
      <c r="D862" s="66"/>
      <c r="E862" s="66"/>
      <c r="F862" s="66"/>
      <c r="G862" s="67"/>
      <c r="H862" s="5"/>
      <c r="I862" s="5"/>
      <c r="J862" s="5"/>
      <c r="K862" s="5"/>
      <c r="L862" s="5"/>
      <c r="M862" s="13"/>
    </row>
    <row r="863" spans="1:13" ht="12" customHeight="1" x14ac:dyDescent="0.15">
      <c r="A863" s="47" t="s">
        <v>190</v>
      </c>
      <c r="B863" s="33">
        <v>4</v>
      </c>
      <c r="C863" s="33"/>
      <c r="D863" s="33"/>
      <c r="E863" s="33"/>
      <c r="F863" s="33"/>
      <c r="G863" s="73"/>
      <c r="H863" s="14">
        <f>B863/SUM(B$863:B$863)*100</f>
        <v>100</v>
      </c>
      <c r="I863" s="14"/>
      <c r="J863" s="14"/>
      <c r="K863" s="14"/>
      <c r="L863" s="14"/>
      <c r="M863" s="57" t="str">
        <f>IFERROR(G863/SUM(G863)*100,"")</f>
        <v/>
      </c>
    </row>
    <row r="864" spans="1:13" s="6" customFormat="1" x14ac:dyDescent="0.15"/>
    <row r="865" spans="1:13" ht="12" customHeight="1" x14ac:dyDescent="0.15">
      <c r="A865" s="6"/>
      <c r="B865" s="168" t="s">
        <v>199</v>
      </c>
      <c r="C865" s="169"/>
      <c r="D865" s="169"/>
      <c r="E865" s="169"/>
      <c r="F865" s="169"/>
      <c r="G865" s="170"/>
      <c r="H865" s="168" t="s">
        <v>179</v>
      </c>
      <c r="I865" s="169"/>
      <c r="J865" s="169"/>
      <c r="K865" s="169"/>
      <c r="L865" s="169"/>
      <c r="M865" s="170"/>
    </row>
    <row r="866" spans="1:13" ht="12" customHeight="1" x14ac:dyDescent="0.15">
      <c r="A866" s="6"/>
      <c r="B866" s="40" t="s">
        <v>180</v>
      </c>
      <c r="C866" s="40" t="s">
        <v>33</v>
      </c>
      <c r="D866" s="40" t="s">
        <v>34</v>
      </c>
      <c r="E866" s="40" t="s">
        <v>35</v>
      </c>
      <c r="F866" s="40" t="s">
        <v>36</v>
      </c>
      <c r="G866" s="40" t="s">
        <v>37</v>
      </c>
      <c r="H866" s="40" t="s">
        <v>180</v>
      </c>
      <c r="I866" s="40" t="s">
        <v>33</v>
      </c>
      <c r="J866" s="40" t="s">
        <v>34</v>
      </c>
      <c r="K866" s="40" t="s">
        <v>35</v>
      </c>
      <c r="L866" s="40" t="s">
        <v>36</v>
      </c>
      <c r="M866" s="40" t="s">
        <v>37</v>
      </c>
    </row>
    <row r="867" spans="1:13" ht="12" customHeight="1" x14ac:dyDescent="0.15">
      <c r="A867" s="3" t="s">
        <v>129</v>
      </c>
      <c r="B867" s="5"/>
      <c r="C867" s="5"/>
      <c r="D867" s="5"/>
      <c r="E867" s="5"/>
      <c r="F867" s="5"/>
      <c r="G867" s="76"/>
      <c r="H867" s="62"/>
      <c r="I867" s="62"/>
      <c r="J867" s="62"/>
      <c r="K867" s="62"/>
      <c r="L867" s="62"/>
      <c r="M867" s="71"/>
    </row>
    <row r="868" spans="1:13" ht="12" customHeight="1" x14ac:dyDescent="0.15">
      <c r="A868" s="58" t="s">
        <v>130</v>
      </c>
      <c r="B868" s="74"/>
      <c r="C868" s="74"/>
      <c r="D868" s="74"/>
      <c r="E868" s="74"/>
      <c r="F868" s="74"/>
      <c r="G868" s="75"/>
      <c r="H868" s="5"/>
      <c r="I868" s="5"/>
      <c r="J868" s="5"/>
      <c r="K868" s="5"/>
      <c r="L868" s="5"/>
      <c r="M868" s="13"/>
    </row>
    <row r="869" spans="1:13" ht="12" customHeight="1" x14ac:dyDescent="0.15">
      <c r="A869" s="47" t="s">
        <v>181</v>
      </c>
      <c r="B869" s="33">
        <v>27.87</v>
      </c>
      <c r="C869" s="33">
        <v>19.45</v>
      </c>
      <c r="D869" s="33">
        <v>22.65</v>
      </c>
      <c r="E869" s="33">
        <v>11.43</v>
      </c>
      <c r="F869" s="33">
        <v>3.33</v>
      </c>
      <c r="G869" s="73">
        <v>3.33</v>
      </c>
      <c r="H869" s="69">
        <f t="shared" ref="H869:H879" si="257">B869/SUM(B$869:B$879)*100</f>
        <v>5.9947086532877334</v>
      </c>
      <c r="I869" s="69">
        <f t="shared" ref="I869:I879" si="258">C869/SUM(C$869:C$879)*100</f>
        <v>4.1692568219330779</v>
      </c>
      <c r="J869" s="69">
        <f t="shared" ref="J869:J879" si="259">D869/SUM(D$869:D$879)*100</f>
        <v>4.9062080318849359</v>
      </c>
      <c r="K869" s="69">
        <f t="shared" ref="K869:K879" si="260">E869/SUM(E$869:E$879)*100</f>
        <v>2.4044428550392327</v>
      </c>
      <c r="L869" s="69">
        <f t="shared" ref="L869:M879" si="261">F869/SUM(F$869:F$879)*100</f>
        <v>0.70461278036394404</v>
      </c>
      <c r="M869" s="69">
        <f t="shared" si="261"/>
        <v>0.66962939130085075</v>
      </c>
    </row>
    <row r="870" spans="1:13" ht="12" customHeight="1" x14ac:dyDescent="0.15">
      <c r="A870" s="47" t="s">
        <v>182</v>
      </c>
      <c r="B870" s="33"/>
      <c r="C870" s="33"/>
      <c r="D870" s="33"/>
      <c r="E870" s="33">
        <v>10.91</v>
      </c>
      <c r="F870" s="33">
        <v>7.2</v>
      </c>
      <c r="G870" s="73">
        <v>12.99</v>
      </c>
      <c r="H870" s="14">
        <f t="shared" si="257"/>
        <v>0</v>
      </c>
      <c r="I870" s="14">
        <f t="shared" si="258"/>
        <v>0</v>
      </c>
      <c r="J870" s="14">
        <f t="shared" si="259"/>
        <v>0</v>
      </c>
      <c r="K870" s="14">
        <f t="shared" si="260"/>
        <v>2.2950543786944904</v>
      </c>
      <c r="L870" s="14">
        <f t="shared" si="261"/>
        <v>1.523487092678798</v>
      </c>
      <c r="M870" s="14">
        <f t="shared" si="261"/>
        <v>2.6121578957952107</v>
      </c>
    </row>
    <row r="871" spans="1:13" ht="12" customHeight="1" x14ac:dyDescent="0.15">
      <c r="A871" s="47" t="s">
        <v>183</v>
      </c>
      <c r="B871" s="33"/>
      <c r="C871" s="33"/>
      <c r="D871" s="33"/>
      <c r="E871" s="33"/>
      <c r="F871" s="33"/>
      <c r="G871" s="73">
        <v>5.89</v>
      </c>
      <c r="H871" s="14"/>
      <c r="I871" s="14"/>
      <c r="J871" s="14"/>
      <c r="K871" s="14"/>
      <c r="L871" s="14"/>
      <c r="M871" s="14">
        <f t="shared" si="261"/>
        <v>1.1844195539825857</v>
      </c>
    </row>
    <row r="872" spans="1:13" ht="12" customHeight="1" x14ac:dyDescent="0.15">
      <c r="A872" s="47" t="s">
        <v>184</v>
      </c>
      <c r="B872" s="33"/>
      <c r="C872" s="33"/>
      <c r="D872" s="33">
        <v>8.4600000000000009</v>
      </c>
      <c r="E872" s="33">
        <v>23.97</v>
      </c>
      <c r="F872" s="33">
        <v>24.48</v>
      </c>
      <c r="G872" s="73">
        <v>6.84</v>
      </c>
      <c r="H872" s="14">
        <f t="shared" si="257"/>
        <v>0</v>
      </c>
      <c r="I872" s="14">
        <f t="shared" si="258"/>
        <v>0</v>
      </c>
      <c r="J872" s="14">
        <f t="shared" si="259"/>
        <v>1.8325174370749036</v>
      </c>
      <c r="K872" s="14">
        <f t="shared" si="260"/>
        <v>5.0423880345835874</v>
      </c>
      <c r="L872" s="14">
        <f t="shared" si="261"/>
        <v>5.1798561151079126</v>
      </c>
      <c r="M872" s="14">
        <f t="shared" si="261"/>
        <v>1.3754549659152608</v>
      </c>
    </row>
    <row r="873" spans="1:13" ht="12" customHeight="1" x14ac:dyDescent="0.15">
      <c r="A873" s="47" t="s">
        <v>185</v>
      </c>
      <c r="B873" s="33">
        <v>114.01999999999998</v>
      </c>
      <c r="C873" s="33">
        <v>97.97999999999999</v>
      </c>
      <c r="D873" s="33">
        <v>90.77</v>
      </c>
      <c r="E873" s="33">
        <v>79.67</v>
      </c>
      <c r="F873" s="33">
        <v>68.83</v>
      </c>
      <c r="G873" s="73">
        <v>69.039999999999992</v>
      </c>
      <c r="H873" s="14">
        <f t="shared" si="257"/>
        <v>24.525176915962227</v>
      </c>
      <c r="I873" s="14">
        <f t="shared" si="258"/>
        <v>21.002765214036138</v>
      </c>
      <c r="J873" s="14">
        <f t="shared" si="259"/>
        <v>19.661655763982147</v>
      </c>
      <c r="K873" s="14">
        <f t="shared" si="260"/>
        <v>16.759576750741527</v>
      </c>
      <c r="L873" s="14">
        <f t="shared" si="261"/>
        <v>14.56411341515023</v>
      </c>
      <c r="M873" s="14">
        <f t="shared" si="261"/>
        <v>13.883247199823042</v>
      </c>
    </row>
    <row r="874" spans="1:13" ht="12" customHeight="1" x14ac:dyDescent="0.15">
      <c r="A874" s="47" t="s">
        <v>186</v>
      </c>
      <c r="B874" s="33">
        <v>27.509999999999998</v>
      </c>
      <c r="C874" s="33">
        <v>39.369999999999997</v>
      </c>
      <c r="D874" s="33">
        <v>37.24</v>
      </c>
      <c r="E874" s="33">
        <v>50.11</v>
      </c>
      <c r="F874" s="33">
        <v>36.230000000000004</v>
      </c>
      <c r="G874" s="73">
        <v>32.980000000000004</v>
      </c>
      <c r="H874" s="14">
        <f t="shared" si="257"/>
        <v>5.9172743111569979</v>
      </c>
      <c r="I874" s="14">
        <f t="shared" si="258"/>
        <v>8.4392617521596538</v>
      </c>
      <c r="J874" s="14">
        <f t="shared" si="259"/>
        <v>8.0665424771476832</v>
      </c>
      <c r="K874" s="14">
        <f t="shared" si="260"/>
        <v>10.541262595451965</v>
      </c>
      <c r="L874" s="14">
        <f t="shared" si="261"/>
        <v>7.6661024121878958</v>
      </c>
      <c r="M874" s="14">
        <f t="shared" si="261"/>
        <v>6.6319451426732918</v>
      </c>
    </row>
    <row r="875" spans="1:13" ht="12" customHeight="1" x14ac:dyDescent="0.15">
      <c r="A875" s="47" t="s">
        <v>187</v>
      </c>
      <c r="B875" s="33">
        <v>44.08</v>
      </c>
      <c r="C875" s="33">
        <v>50.230000000000004</v>
      </c>
      <c r="D875" s="33">
        <v>38.739999999999995</v>
      </c>
      <c r="E875" s="33">
        <v>36.620000000000005</v>
      </c>
      <c r="F875" s="33">
        <v>23.48</v>
      </c>
      <c r="G875" s="73">
        <v>24.599999999999998</v>
      </c>
      <c r="H875" s="14">
        <f t="shared" si="257"/>
        <v>9.4814050031188835</v>
      </c>
      <c r="I875" s="14">
        <f t="shared" si="258"/>
        <v>10.767186126771131</v>
      </c>
      <c r="J875" s="14">
        <f t="shared" si="259"/>
        <v>8.3914569163453585</v>
      </c>
      <c r="K875" s="14">
        <f t="shared" si="260"/>
        <v>7.7034730841239458</v>
      </c>
      <c r="L875" s="14">
        <f t="shared" si="261"/>
        <v>4.9682606855691906</v>
      </c>
      <c r="M875" s="14">
        <f t="shared" si="261"/>
        <v>4.9468117195197978</v>
      </c>
    </row>
    <row r="876" spans="1:13" ht="12" customHeight="1" x14ac:dyDescent="0.15">
      <c r="A876" s="47" t="s">
        <v>188</v>
      </c>
      <c r="B876" s="33">
        <v>11.37</v>
      </c>
      <c r="C876" s="33">
        <v>22.189999999999998</v>
      </c>
      <c r="D876" s="33">
        <v>21.549999999999997</v>
      </c>
      <c r="E876" s="33">
        <v>15.47</v>
      </c>
      <c r="F876" s="33">
        <v>36.1</v>
      </c>
      <c r="G876" s="73">
        <v>44.019999999999996</v>
      </c>
      <c r="H876" s="14">
        <f t="shared" si="257"/>
        <v>2.44563463896238</v>
      </c>
      <c r="I876" s="14">
        <f t="shared" si="258"/>
        <v>4.7565968575164517</v>
      </c>
      <c r="J876" s="14">
        <f t="shared" si="259"/>
        <v>4.6679374431399721</v>
      </c>
      <c r="K876" s="14">
        <f t="shared" si="260"/>
        <v>3.2543071712560745</v>
      </c>
      <c r="L876" s="14">
        <f t="shared" si="261"/>
        <v>7.6385950063478623</v>
      </c>
      <c r="M876" s="14">
        <f t="shared" si="261"/>
        <v>8.8519777192382723</v>
      </c>
    </row>
    <row r="877" spans="1:13" ht="12" customHeight="1" x14ac:dyDescent="0.15">
      <c r="A877" s="47" t="s">
        <v>189</v>
      </c>
      <c r="B877" s="33">
        <v>50.809999999999995</v>
      </c>
      <c r="C877" s="33">
        <v>48.13</v>
      </c>
      <c r="D877" s="33">
        <v>77.039999999999992</v>
      </c>
      <c r="E877" s="33">
        <v>149.93</v>
      </c>
      <c r="F877" s="33">
        <v>202.40000000000006</v>
      </c>
      <c r="G877" s="73">
        <v>247.50999999999996</v>
      </c>
      <c r="H877" s="14">
        <f t="shared" si="257"/>
        <v>10.928997010174012</v>
      </c>
      <c r="I877" s="14">
        <f t="shared" si="258"/>
        <v>10.317035004608691</v>
      </c>
      <c r="J877" s="14">
        <f t="shared" si="259"/>
        <v>16.687605597192736</v>
      </c>
      <c r="K877" s="14">
        <f t="shared" si="260"/>
        <v>31.539642804552244</v>
      </c>
      <c r="L877" s="14">
        <f t="shared" si="261"/>
        <v>42.826914938637337</v>
      </c>
      <c r="M877" s="14">
        <f t="shared" si="261"/>
        <v>49.771762955217284</v>
      </c>
    </row>
    <row r="878" spans="1:13" ht="12" customHeight="1" x14ac:dyDescent="0.15">
      <c r="A878" s="47" t="s">
        <v>190</v>
      </c>
      <c r="B878" s="33">
        <v>68.03</v>
      </c>
      <c r="C878" s="33">
        <v>71.86</v>
      </c>
      <c r="D878" s="33">
        <v>84.34</v>
      </c>
      <c r="E878" s="33">
        <v>70.430000000000007</v>
      </c>
      <c r="F878" s="33">
        <v>59.12</v>
      </c>
      <c r="G878" s="73">
        <v>40.69</v>
      </c>
      <c r="H878" s="14">
        <f t="shared" si="257"/>
        <v>14.632939708760837</v>
      </c>
      <c r="I878" s="14">
        <f t="shared" si="258"/>
        <v>15.403742685044264</v>
      </c>
      <c r="J878" s="14">
        <f t="shared" si="259"/>
        <v>18.26885586795477</v>
      </c>
      <c r="K878" s="14">
        <f t="shared" si="260"/>
        <v>14.815827671077267</v>
      </c>
      <c r="L878" s="14">
        <f t="shared" si="261"/>
        <v>12.50952179432924</v>
      </c>
      <c r="M878" s="14">
        <f t="shared" si="261"/>
        <v>8.1823483279374223</v>
      </c>
    </row>
    <row r="879" spans="1:13" ht="12" customHeight="1" x14ac:dyDescent="0.15">
      <c r="A879" s="47" t="s">
        <v>191</v>
      </c>
      <c r="B879" s="33">
        <v>121.22</v>
      </c>
      <c r="C879" s="33">
        <v>117.30000000000001</v>
      </c>
      <c r="D879" s="33">
        <v>80.87</v>
      </c>
      <c r="E879" s="33">
        <v>26.830000000000002</v>
      </c>
      <c r="F879" s="33">
        <v>11.43</v>
      </c>
      <c r="G879" s="73">
        <v>9.4</v>
      </c>
      <c r="H879" s="57">
        <f t="shared" si="257"/>
        <v>26.07386375857693</v>
      </c>
      <c r="I879" s="57">
        <f t="shared" si="258"/>
        <v>25.144155537930597</v>
      </c>
      <c r="J879" s="57">
        <f t="shared" si="259"/>
        <v>17.517220465277475</v>
      </c>
      <c r="K879" s="57">
        <f t="shared" si="260"/>
        <v>5.6440246544796686</v>
      </c>
      <c r="L879" s="57">
        <f t="shared" si="261"/>
        <v>2.4185357596275914</v>
      </c>
      <c r="M879" s="57">
        <f t="shared" si="261"/>
        <v>1.8902451285969961</v>
      </c>
    </row>
    <row r="880" spans="1:13" ht="12" customHeight="1" x14ac:dyDescent="0.15">
      <c r="A880" s="48" t="s">
        <v>131</v>
      </c>
      <c r="B880" s="66"/>
      <c r="C880" s="66"/>
      <c r="D880" s="66"/>
      <c r="E880" s="66"/>
      <c r="F880" s="66"/>
      <c r="G880" s="67"/>
      <c r="H880" s="5"/>
      <c r="I880" s="5"/>
      <c r="J880" s="5"/>
      <c r="K880" s="5"/>
      <c r="L880" s="5"/>
      <c r="M880" s="13"/>
    </row>
    <row r="881" spans="1:13" ht="12" customHeight="1" x14ac:dyDescent="0.15">
      <c r="A881" s="47" t="s">
        <v>181</v>
      </c>
      <c r="B881" s="33">
        <v>4.87</v>
      </c>
      <c r="C881" s="32"/>
      <c r="D881" s="32"/>
      <c r="E881" s="32"/>
      <c r="F881" s="32"/>
      <c r="G881" s="73"/>
      <c r="H881" s="69">
        <f>B881/SUM(B$881:B$884)*100</f>
        <v>11.823258072347659</v>
      </c>
      <c r="I881" s="69"/>
      <c r="J881" s="69"/>
      <c r="K881" s="69"/>
      <c r="L881" s="69"/>
      <c r="M881" s="14" t="str">
        <f>IFERROR(G881/SUM(G$881:G$884)*100,"")</f>
        <v/>
      </c>
    </row>
    <row r="882" spans="1:13" ht="12" customHeight="1" x14ac:dyDescent="0.15">
      <c r="A882" s="47" t="s">
        <v>195</v>
      </c>
      <c r="B882" s="33">
        <v>2.2599999999999998</v>
      </c>
      <c r="C882" s="32"/>
      <c r="D882" s="32"/>
      <c r="E882" s="32"/>
      <c r="F882" s="32"/>
      <c r="G882" s="73"/>
      <c r="H882" s="14">
        <f>B882/SUM(B$881:B$884)*100</f>
        <v>5.4867686331633889</v>
      </c>
      <c r="I882" s="14"/>
      <c r="J882" s="14"/>
      <c r="K882" s="14"/>
      <c r="L882" s="14"/>
      <c r="M882" s="14" t="str">
        <f t="shared" ref="M882:M883" si="262">IFERROR(G882/SUM(G$881:G$884)*100,"")</f>
        <v/>
      </c>
    </row>
    <row r="883" spans="1:13" ht="12" customHeight="1" x14ac:dyDescent="0.15">
      <c r="A883" s="47" t="s">
        <v>188</v>
      </c>
      <c r="B883" s="33">
        <v>10.129999999999999</v>
      </c>
      <c r="C883" s="32"/>
      <c r="D883" s="32"/>
      <c r="E883" s="32"/>
      <c r="F883" s="32"/>
      <c r="G883" s="73"/>
      <c r="H883" s="14">
        <f>B883/SUM(B$881:B$884)*100</f>
        <v>24.593347899975722</v>
      </c>
      <c r="I883" s="14"/>
      <c r="J883" s="14"/>
      <c r="K883" s="14"/>
      <c r="L883" s="14"/>
      <c r="M883" s="14" t="str">
        <f t="shared" si="262"/>
        <v/>
      </c>
    </row>
    <row r="884" spans="1:13" ht="12" customHeight="1" x14ac:dyDescent="0.15">
      <c r="A884" s="47" t="s">
        <v>190</v>
      </c>
      <c r="B884" s="33">
        <v>23.93</v>
      </c>
      <c r="C884" s="32"/>
      <c r="D884" s="32"/>
      <c r="E884" s="32"/>
      <c r="F884" s="32"/>
      <c r="G884" s="73"/>
      <c r="H884" s="57">
        <f>B884/SUM(B$881:B$884)*100</f>
        <v>58.096625394513232</v>
      </c>
      <c r="I884" s="57"/>
      <c r="J884" s="57"/>
      <c r="K884" s="57"/>
      <c r="L884" s="57"/>
      <c r="M884" s="14" t="str">
        <f>IFERROR(G884/SUM(G$881:G$884)*100,"")</f>
        <v/>
      </c>
    </row>
    <row r="885" spans="1:13" ht="12" customHeight="1" x14ac:dyDescent="0.15">
      <c r="A885" s="48" t="s">
        <v>132</v>
      </c>
      <c r="B885" s="66"/>
      <c r="C885" s="66"/>
      <c r="D885" s="66"/>
      <c r="E885" s="66"/>
      <c r="F885" s="66"/>
      <c r="G885" s="67"/>
      <c r="H885" s="5"/>
      <c r="I885" s="5"/>
      <c r="J885" s="5"/>
      <c r="K885" s="5"/>
      <c r="L885" s="5"/>
      <c r="M885" s="13"/>
    </row>
    <row r="886" spans="1:13" ht="12" customHeight="1" x14ac:dyDescent="0.15">
      <c r="A886" s="47" t="s">
        <v>181</v>
      </c>
      <c r="B886" s="33"/>
      <c r="C886" s="33">
        <v>1.5</v>
      </c>
      <c r="D886" s="33">
        <v>1.51</v>
      </c>
      <c r="E886" s="33">
        <v>1.5</v>
      </c>
      <c r="F886" s="33"/>
      <c r="G886" s="73"/>
      <c r="H886" s="69"/>
      <c r="I886" s="69">
        <f t="shared" ref="I886:I895" si="263">C886/SUM(C$886:C$895)*100</f>
        <v>3.6005760921747481</v>
      </c>
      <c r="J886" s="69">
        <f t="shared" ref="J886:J895" si="264">D886/SUM(D$886:D$895)*100</f>
        <v>3.6245799327892465</v>
      </c>
      <c r="K886" s="69">
        <f t="shared" ref="K886:K895" si="265">E886/SUM(E$886:E$895)*100</f>
        <v>3.415300546448087</v>
      </c>
      <c r="L886" s="69">
        <f t="shared" ref="L886:L895" si="266">F886/SUM(F$886:F$895)*100</f>
        <v>0</v>
      </c>
      <c r="M886" s="69">
        <f>IFERROR(G886/SUM(G$886:G$895)*100,"")</f>
        <v>0</v>
      </c>
    </row>
    <row r="887" spans="1:13" ht="12" customHeight="1" x14ac:dyDescent="0.15">
      <c r="A887" s="47" t="s">
        <v>182</v>
      </c>
      <c r="B887" s="33"/>
      <c r="C887" s="33"/>
      <c r="D887" s="33"/>
      <c r="E887" s="33">
        <v>3</v>
      </c>
      <c r="F887" s="33">
        <v>3</v>
      </c>
      <c r="G887" s="73">
        <v>3</v>
      </c>
      <c r="H887" s="14"/>
      <c r="I887" s="14">
        <f t="shared" si="263"/>
        <v>0</v>
      </c>
      <c r="J887" s="14">
        <f t="shared" si="264"/>
        <v>0</v>
      </c>
      <c r="K887" s="14">
        <f t="shared" si="265"/>
        <v>6.830601092896174</v>
      </c>
      <c r="L887" s="14">
        <f t="shared" si="266"/>
        <v>6.830601092896174</v>
      </c>
      <c r="M887" s="69">
        <f t="shared" ref="M887:M895" si="267">IFERROR(G887/SUM(G$886:G$895)*100,"")</f>
        <v>6.8697046027020843</v>
      </c>
    </row>
    <row r="888" spans="1:13" ht="12" customHeight="1" x14ac:dyDescent="0.15">
      <c r="A888" s="47" t="s">
        <v>195</v>
      </c>
      <c r="B888" s="33"/>
      <c r="C888" s="33"/>
      <c r="D888" s="33"/>
      <c r="E888" s="33"/>
      <c r="F888" s="33">
        <v>1.5</v>
      </c>
      <c r="G888" s="73"/>
      <c r="H888" s="14"/>
      <c r="I888" s="14">
        <f t="shared" si="263"/>
        <v>0</v>
      </c>
      <c r="J888" s="14">
        <f t="shared" si="264"/>
        <v>0</v>
      </c>
      <c r="K888" s="14">
        <f t="shared" si="265"/>
        <v>0</v>
      </c>
      <c r="L888" s="14">
        <f t="shared" si="266"/>
        <v>3.415300546448087</v>
      </c>
      <c r="M888" s="69">
        <f t="shared" si="267"/>
        <v>0</v>
      </c>
    </row>
    <row r="889" spans="1:13" ht="12" customHeight="1" x14ac:dyDescent="0.15">
      <c r="A889" s="47" t="s">
        <v>185</v>
      </c>
      <c r="B889" s="33"/>
      <c r="C889" s="33"/>
      <c r="D889" s="33"/>
      <c r="E889" s="33"/>
      <c r="F889" s="33">
        <v>3</v>
      </c>
      <c r="G889" s="73">
        <v>3</v>
      </c>
      <c r="H889" s="14"/>
      <c r="I889" s="14">
        <f t="shared" si="263"/>
        <v>0</v>
      </c>
      <c r="J889" s="14">
        <f t="shared" si="264"/>
        <v>0</v>
      </c>
      <c r="K889" s="14">
        <f t="shared" si="265"/>
        <v>0</v>
      </c>
      <c r="L889" s="14">
        <f t="shared" si="266"/>
        <v>6.830601092896174</v>
      </c>
      <c r="M889" s="69">
        <f t="shared" si="267"/>
        <v>6.8697046027020843</v>
      </c>
    </row>
    <row r="890" spans="1:13" ht="12" customHeight="1" x14ac:dyDescent="0.15">
      <c r="A890" s="47" t="s">
        <v>186</v>
      </c>
      <c r="B890" s="33"/>
      <c r="C890" s="33">
        <v>6</v>
      </c>
      <c r="D890" s="33">
        <v>3</v>
      </c>
      <c r="E890" s="33">
        <v>3</v>
      </c>
      <c r="F890" s="33">
        <v>3.38</v>
      </c>
      <c r="G890" s="73"/>
      <c r="H890" s="14"/>
      <c r="I890" s="14">
        <f t="shared" si="263"/>
        <v>14.402304368698992</v>
      </c>
      <c r="J890" s="14">
        <f t="shared" si="264"/>
        <v>7.2011521843494961</v>
      </c>
      <c r="K890" s="14">
        <f t="shared" si="265"/>
        <v>6.830601092896174</v>
      </c>
      <c r="L890" s="14">
        <f t="shared" si="266"/>
        <v>7.6958105646630237</v>
      </c>
      <c r="M890" s="69">
        <f t="shared" si="267"/>
        <v>0</v>
      </c>
    </row>
    <row r="891" spans="1:13" ht="12" customHeight="1" x14ac:dyDescent="0.15">
      <c r="A891" s="47" t="s">
        <v>187</v>
      </c>
      <c r="B891" s="33"/>
      <c r="C891" s="33">
        <v>3.38</v>
      </c>
      <c r="D891" s="33">
        <v>3.38</v>
      </c>
      <c r="E891" s="33">
        <v>3.38</v>
      </c>
      <c r="F891" s="33"/>
      <c r="G891" s="73"/>
      <c r="H891" s="14"/>
      <c r="I891" s="14">
        <f t="shared" si="263"/>
        <v>8.1132981277004337</v>
      </c>
      <c r="J891" s="14">
        <f t="shared" si="264"/>
        <v>8.1132981277004337</v>
      </c>
      <c r="K891" s="14">
        <f t="shared" si="265"/>
        <v>7.6958105646630237</v>
      </c>
      <c r="L891" s="14">
        <f t="shared" si="266"/>
        <v>0</v>
      </c>
      <c r="M891" s="69">
        <f t="shared" si="267"/>
        <v>0</v>
      </c>
    </row>
    <row r="892" spans="1:13" ht="12" customHeight="1" x14ac:dyDescent="0.15">
      <c r="A892" s="47" t="s">
        <v>188</v>
      </c>
      <c r="B892" s="33"/>
      <c r="C892" s="33">
        <v>14.26</v>
      </c>
      <c r="D892" s="33">
        <v>14.25</v>
      </c>
      <c r="E892" s="33">
        <v>6.76</v>
      </c>
      <c r="F892" s="33">
        <v>10.14</v>
      </c>
      <c r="G892" s="73">
        <v>15.020000000000001</v>
      </c>
      <c r="H892" s="14"/>
      <c r="I892" s="14">
        <f t="shared" si="263"/>
        <v>34.229476716274604</v>
      </c>
      <c r="J892" s="14">
        <f t="shared" si="264"/>
        <v>34.205472875660107</v>
      </c>
      <c r="K892" s="14">
        <f t="shared" si="265"/>
        <v>15.391621129326047</v>
      </c>
      <c r="L892" s="14">
        <f t="shared" si="266"/>
        <v>23.087431693989071</v>
      </c>
      <c r="M892" s="69">
        <f t="shared" si="267"/>
        <v>34.394321044195102</v>
      </c>
    </row>
    <row r="893" spans="1:13" ht="12" customHeight="1" x14ac:dyDescent="0.15">
      <c r="A893" s="47" t="s">
        <v>189</v>
      </c>
      <c r="B893" s="33"/>
      <c r="C893" s="33"/>
      <c r="D893" s="33"/>
      <c r="E893" s="33"/>
      <c r="F893" s="33">
        <v>3</v>
      </c>
      <c r="G893" s="73"/>
      <c r="H893" s="14"/>
      <c r="I893" s="14">
        <f t="shared" si="263"/>
        <v>0</v>
      </c>
      <c r="J893" s="14">
        <f t="shared" si="264"/>
        <v>0</v>
      </c>
      <c r="K893" s="14">
        <f t="shared" si="265"/>
        <v>0</v>
      </c>
      <c r="L893" s="14">
        <f t="shared" si="266"/>
        <v>6.830601092896174</v>
      </c>
      <c r="M893" s="69">
        <f t="shared" si="267"/>
        <v>0</v>
      </c>
    </row>
    <row r="894" spans="1:13" ht="12" customHeight="1" x14ac:dyDescent="0.15">
      <c r="A894" s="47" t="s">
        <v>190</v>
      </c>
      <c r="B894" s="33"/>
      <c r="C894" s="33">
        <v>9.76</v>
      </c>
      <c r="D894" s="33">
        <v>19.52</v>
      </c>
      <c r="E894" s="33">
        <v>26.279999999999998</v>
      </c>
      <c r="F894" s="33">
        <v>19.899999999999999</v>
      </c>
      <c r="G894" s="73">
        <v>22.65</v>
      </c>
      <c r="H894" s="14"/>
      <c r="I894" s="14">
        <f t="shared" si="263"/>
        <v>23.427748439750363</v>
      </c>
      <c r="J894" s="14">
        <f t="shared" si="264"/>
        <v>46.855496879500727</v>
      </c>
      <c r="K894" s="14">
        <f t="shared" si="265"/>
        <v>59.836065573770483</v>
      </c>
      <c r="L894" s="14">
        <f t="shared" si="266"/>
        <v>45.309653916211289</v>
      </c>
      <c r="M894" s="69">
        <f t="shared" si="267"/>
        <v>51.866269750400726</v>
      </c>
    </row>
    <row r="895" spans="1:13" ht="12" customHeight="1" x14ac:dyDescent="0.15">
      <c r="A895" s="47" t="s">
        <v>191</v>
      </c>
      <c r="B895" s="33"/>
      <c r="C895" s="33">
        <v>6.76</v>
      </c>
      <c r="D895" s="33"/>
      <c r="E895" s="33"/>
      <c r="F895" s="33"/>
      <c r="G895" s="73"/>
      <c r="H895" s="14"/>
      <c r="I895" s="14">
        <f t="shared" si="263"/>
        <v>16.226596255400867</v>
      </c>
      <c r="J895" s="14">
        <f t="shared" si="264"/>
        <v>0</v>
      </c>
      <c r="K895" s="14">
        <f t="shared" si="265"/>
        <v>0</v>
      </c>
      <c r="L895" s="14">
        <f t="shared" si="266"/>
        <v>0</v>
      </c>
      <c r="M895" s="69">
        <f t="shared" si="267"/>
        <v>0</v>
      </c>
    </row>
    <row r="896" spans="1:13" s="6" customFormat="1" x14ac:dyDescent="0.15"/>
    <row r="897" spans="1:13" ht="12" customHeight="1" x14ac:dyDescent="0.15">
      <c r="A897" s="6"/>
      <c r="B897" s="168" t="s">
        <v>199</v>
      </c>
      <c r="C897" s="169"/>
      <c r="D897" s="169"/>
      <c r="E897" s="169"/>
      <c r="F897" s="169"/>
      <c r="G897" s="170"/>
      <c r="H897" s="168" t="s">
        <v>179</v>
      </c>
      <c r="I897" s="169"/>
      <c r="J897" s="169"/>
      <c r="K897" s="169"/>
      <c r="L897" s="169"/>
      <c r="M897" s="170"/>
    </row>
    <row r="898" spans="1:13" ht="12" customHeight="1" x14ac:dyDescent="0.15">
      <c r="A898" s="6"/>
      <c r="B898" s="40" t="s">
        <v>180</v>
      </c>
      <c r="C898" s="40" t="s">
        <v>33</v>
      </c>
      <c r="D898" s="40" t="s">
        <v>34</v>
      </c>
      <c r="E898" s="40" t="s">
        <v>35</v>
      </c>
      <c r="F898" s="40" t="s">
        <v>36</v>
      </c>
      <c r="G898" s="40" t="s">
        <v>37</v>
      </c>
      <c r="H898" s="40" t="s">
        <v>180</v>
      </c>
      <c r="I898" s="40" t="s">
        <v>33</v>
      </c>
      <c r="J898" s="40" t="s">
        <v>34</v>
      </c>
      <c r="K898" s="40" t="s">
        <v>35</v>
      </c>
      <c r="L898" s="40" t="s">
        <v>36</v>
      </c>
      <c r="M898" s="40" t="s">
        <v>37</v>
      </c>
    </row>
    <row r="899" spans="1:13" ht="12" customHeight="1" x14ac:dyDescent="0.15">
      <c r="A899" s="3" t="s">
        <v>133</v>
      </c>
      <c r="B899" s="5"/>
      <c r="C899" s="5"/>
      <c r="D899" s="5"/>
      <c r="E899" s="5"/>
      <c r="F899" s="5"/>
      <c r="G899" s="76"/>
      <c r="H899" s="5"/>
      <c r="I899" s="5"/>
      <c r="J899" s="5"/>
      <c r="K899" s="5"/>
      <c r="L899" s="5"/>
      <c r="M899" s="13"/>
    </row>
    <row r="900" spans="1:13" ht="12" customHeight="1" x14ac:dyDescent="0.15">
      <c r="A900" s="58" t="s">
        <v>134</v>
      </c>
      <c r="B900" s="74"/>
      <c r="C900" s="74"/>
      <c r="D900" s="74"/>
      <c r="E900" s="74"/>
      <c r="F900" s="74"/>
      <c r="G900" s="75"/>
      <c r="H900" s="5"/>
      <c r="I900" s="5"/>
      <c r="J900" s="5"/>
      <c r="K900" s="5"/>
      <c r="L900" s="5"/>
      <c r="M900" s="13"/>
    </row>
    <row r="901" spans="1:13" ht="12" customHeight="1" x14ac:dyDescent="0.15">
      <c r="A901" s="47" t="s">
        <v>181</v>
      </c>
      <c r="B901" s="33"/>
      <c r="C901" s="33"/>
      <c r="D901" s="33">
        <v>0.25</v>
      </c>
      <c r="E901" s="33">
        <v>0.28000000000000003</v>
      </c>
      <c r="F901" s="33">
        <v>0.16</v>
      </c>
      <c r="G901" s="73">
        <v>0.16</v>
      </c>
      <c r="H901" s="69"/>
      <c r="I901" s="69"/>
      <c r="J901" s="69">
        <f t="shared" ref="J901:J910" si="268">D901/SUM(D$901:D$910)*100</f>
        <v>2.5614754098360653</v>
      </c>
      <c r="K901" s="69">
        <f t="shared" ref="K901:K910" si="269">E901/SUM(E$901:E$910)*100</f>
        <v>1.8264840182648401</v>
      </c>
      <c r="L901" s="69">
        <f t="shared" ref="L901:L910" si="270">F901/SUM(F$901:F$910)*100</f>
        <v>1.409691629955947</v>
      </c>
      <c r="M901" s="69">
        <f>IFERROR(G901/SUM(G$901:G$910)*100,"")</f>
        <v>1.2965964343598055</v>
      </c>
    </row>
    <row r="902" spans="1:13" ht="12" customHeight="1" x14ac:dyDescent="0.15">
      <c r="A902" s="47" t="s">
        <v>182</v>
      </c>
      <c r="B902" s="33"/>
      <c r="C902" s="33"/>
      <c r="D902" s="33">
        <v>1.48</v>
      </c>
      <c r="E902" s="33">
        <v>1.27</v>
      </c>
      <c r="F902" s="33">
        <v>0.32</v>
      </c>
      <c r="G902" s="73">
        <v>0.44</v>
      </c>
      <c r="H902" s="14"/>
      <c r="I902" s="14"/>
      <c r="J902" s="14">
        <f t="shared" si="268"/>
        <v>15.163934426229506</v>
      </c>
      <c r="K902" s="14">
        <f t="shared" si="269"/>
        <v>8.2844096542726682</v>
      </c>
      <c r="L902" s="14">
        <f t="shared" si="270"/>
        <v>2.819383259911894</v>
      </c>
      <c r="M902" s="69">
        <f t="shared" ref="M902:M909" si="271">IFERROR(G902/SUM(G$901:G$910)*100,"")</f>
        <v>3.5656401944894651</v>
      </c>
    </row>
    <row r="903" spans="1:13" ht="12" customHeight="1" x14ac:dyDescent="0.15">
      <c r="A903" s="47" t="s">
        <v>195</v>
      </c>
      <c r="B903" s="33"/>
      <c r="C903" s="33"/>
      <c r="D903" s="33"/>
      <c r="E903" s="33">
        <v>2.8000000000000003</v>
      </c>
      <c r="F903" s="33">
        <v>1.6600000000000001</v>
      </c>
      <c r="G903" s="73"/>
      <c r="H903" s="14"/>
      <c r="I903" s="14"/>
      <c r="J903" s="14">
        <f t="shared" si="268"/>
        <v>0</v>
      </c>
      <c r="K903" s="14">
        <f t="shared" si="269"/>
        <v>18.264840182648399</v>
      </c>
      <c r="L903" s="14">
        <f t="shared" si="270"/>
        <v>14.625550660792952</v>
      </c>
      <c r="M903" s="69">
        <f t="shared" si="271"/>
        <v>0</v>
      </c>
    </row>
    <row r="904" spans="1:13" ht="12" customHeight="1" x14ac:dyDescent="0.15">
      <c r="A904" s="47" t="s">
        <v>185</v>
      </c>
      <c r="B904" s="33"/>
      <c r="C904" s="33"/>
      <c r="D904" s="33">
        <v>2.35</v>
      </c>
      <c r="E904" s="33">
        <v>2.72</v>
      </c>
      <c r="F904" s="33">
        <v>1.4700000000000002</v>
      </c>
      <c r="G904" s="73">
        <v>1.9400000000000002</v>
      </c>
      <c r="H904" s="14"/>
      <c r="I904" s="14"/>
      <c r="J904" s="14">
        <f t="shared" si="268"/>
        <v>24.077868852459012</v>
      </c>
      <c r="K904" s="14">
        <f t="shared" si="269"/>
        <v>17.742987606001304</v>
      </c>
      <c r="L904" s="14">
        <f t="shared" si="270"/>
        <v>12.951541850220263</v>
      </c>
      <c r="M904" s="69">
        <f t="shared" si="271"/>
        <v>15.721231766612643</v>
      </c>
    </row>
    <row r="905" spans="1:13" ht="12" customHeight="1" x14ac:dyDescent="0.15">
      <c r="A905" s="47" t="s">
        <v>186</v>
      </c>
      <c r="B905" s="33"/>
      <c r="C905" s="33"/>
      <c r="D905" s="33">
        <v>1.29</v>
      </c>
      <c r="E905" s="33">
        <v>3.1900000000000004</v>
      </c>
      <c r="F905" s="33">
        <v>2.77</v>
      </c>
      <c r="G905" s="73">
        <v>1.4300000000000002</v>
      </c>
      <c r="H905" s="14"/>
      <c r="I905" s="14"/>
      <c r="J905" s="14">
        <f t="shared" si="268"/>
        <v>13.217213114754097</v>
      </c>
      <c r="K905" s="14">
        <f t="shared" si="269"/>
        <v>20.808871493803</v>
      </c>
      <c r="L905" s="14">
        <f t="shared" si="270"/>
        <v>24.405286343612332</v>
      </c>
      <c r="M905" s="69">
        <f t="shared" si="271"/>
        <v>11.588330632090763</v>
      </c>
    </row>
    <row r="906" spans="1:13" ht="12" customHeight="1" x14ac:dyDescent="0.15">
      <c r="A906" s="47" t="s">
        <v>187</v>
      </c>
      <c r="B906" s="33"/>
      <c r="C906" s="33"/>
      <c r="D906" s="33">
        <v>0.4</v>
      </c>
      <c r="E906" s="33">
        <v>0.65</v>
      </c>
      <c r="F906" s="33">
        <v>0.63</v>
      </c>
      <c r="G906" s="73">
        <v>0.65</v>
      </c>
      <c r="H906" s="14"/>
      <c r="I906" s="14"/>
      <c r="J906" s="14">
        <f t="shared" si="268"/>
        <v>4.0983606557377046</v>
      </c>
      <c r="K906" s="14">
        <f t="shared" si="269"/>
        <v>4.2400521852576647</v>
      </c>
      <c r="L906" s="14">
        <f t="shared" si="270"/>
        <v>5.5506607929515406</v>
      </c>
      <c r="M906" s="69">
        <f t="shared" si="271"/>
        <v>5.2674230145867096</v>
      </c>
    </row>
    <row r="907" spans="1:13" ht="12" customHeight="1" x14ac:dyDescent="0.15">
      <c r="A907" s="47" t="s">
        <v>188</v>
      </c>
      <c r="B907" s="33"/>
      <c r="C907" s="33"/>
      <c r="D907" s="33">
        <v>0.93</v>
      </c>
      <c r="E907" s="33">
        <v>1.1200000000000001</v>
      </c>
      <c r="F907" s="33">
        <v>1.1099999999999999</v>
      </c>
      <c r="G907" s="73">
        <v>1.89</v>
      </c>
      <c r="H907" s="14"/>
      <c r="I907" s="14"/>
      <c r="J907" s="14">
        <f t="shared" si="268"/>
        <v>9.528688524590164</v>
      </c>
      <c r="K907" s="14">
        <f t="shared" si="269"/>
        <v>7.3059360730593603</v>
      </c>
      <c r="L907" s="14">
        <f t="shared" si="270"/>
        <v>9.7797356828193802</v>
      </c>
      <c r="M907" s="69">
        <f t="shared" si="271"/>
        <v>15.316045380875201</v>
      </c>
    </row>
    <row r="908" spans="1:13" ht="12" customHeight="1" x14ac:dyDescent="0.15">
      <c r="A908" s="47" t="s">
        <v>193</v>
      </c>
      <c r="B908" s="33"/>
      <c r="C908" s="33"/>
      <c r="D908" s="33"/>
      <c r="E908" s="33"/>
      <c r="F908" s="33"/>
      <c r="G908" s="73">
        <v>1.56</v>
      </c>
      <c r="H908" s="14"/>
      <c r="I908" s="14"/>
      <c r="J908" s="14"/>
      <c r="K908" s="14"/>
      <c r="L908" s="14"/>
      <c r="M908" s="69">
        <f t="shared" si="271"/>
        <v>12.641815235008105</v>
      </c>
    </row>
    <row r="909" spans="1:13" ht="12" customHeight="1" x14ac:dyDescent="0.15">
      <c r="A909" s="47" t="s">
        <v>190</v>
      </c>
      <c r="B909" s="33"/>
      <c r="C909" s="33"/>
      <c r="D909" s="33">
        <v>2.58</v>
      </c>
      <c r="E909" s="33">
        <v>3.1900000000000004</v>
      </c>
      <c r="F909" s="33">
        <v>3.2299999999999995</v>
      </c>
      <c r="G909" s="73">
        <v>4.2699999999999996</v>
      </c>
      <c r="H909" s="14"/>
      <c r="I909" s="14"/>
      <c r="J909" s="14">
        <f t="shared" si="268"/>
        <v>26.434426229508194</v>
      </c>
      <c r="K909" s="14">
        <f t="shared" si="269"/>
        <v>20.808871493803</v>
      </c>
      <c r="L909" s="14">
        <f t="shared" si="270"/>
        <v>28.458149779735674</v>
      </c>
      <c r="M909" s="69">
        <f t="shared" si="271"/>
        <v>34.60291734197731</v>
      </c>
    </row>
    <row r="910" spans="1:13" ht="12" customHeight="1" x14ac:dyDescent="0.15">
      <c r="A910" s="47" t="s">
        <v>191</v>
      </c>
      <c r="B910" s="33"/>
      <c r="C910" s="33"/>
      <c r="D910" s="33">
        <v>0.48</v>
      </c>
      <c r="E910" s="33">
        <v>0.11</v>
      </c>
      <c r="F910" s="33"/>
      <c r="G910" s="73"/>
      <c r="H910" s="57"/>
      <c r="I910" s="57"/>
      <c r="J910" s="57">
        <f t="shared" si="268"/>
        <v>4.9180327868852451</v>
      </c>
      <c r="K910" s="57">
        <f t="shared" si="269"/>
        <v>0.7175472928897586</v>
      </c>
      <c r="L910" s="57">
        <f t="shared" si="270"/>
        <v>0</v>
      </c>
      <c r="M910" s="69">
        <f>IFERROR(G910/SUM(G$901:G$910)*100,"")</f>
        <v>0</v>
      </c>
    </row>
    <row r="911" spans="1:13" ht="12" customHeight="1" x14ac:dyDescent="0.15">
      <c r="A911" s="48" t="s">
        <v>113</v>
      </c>
      <c r="B911" s="66"/>
      <c r="C911" s="66"/>
      <c r="D911" s="66"/>
      <c r="E911" s="66"/>
      <c r="F911" s="66"/>
      <c r="G911" s="67"/>
      <c r="H911" s="5"/>
      <c r="I911" s="5"/>
      <c r="J911" s="5"/>
      <c r="K911" s="5"/>
      <c r="L911" s="5"/>
      <c r="M911" s="13"/>
    </row>
    <row r="912" spans="1:13" ht="12" customHeight="1" x14ac:dyDescent="0.15">
      <c r="A912" s="47" t="s">
        <v>181</v>
      </c>
      <c r="B912" s="33"/>
      <c r="C912" s="33"/>
      <c r="D912" s="33">
        <v>0.08</v>
      </c>
      <c r="E912" s="33">
        <v>0.14000000000000001</v>
      </c>
      <c r="F912" s="33">
        <v>0.08</v>
      </c>
      <c r="G912" s="73">
        <v>0.38</v>
      </c>
      <c r="H912" s="69"/>
      <c r="I912" s="69"/>
      <c r="J912" s="69">
        <f t="shared" ref="J912:L917" si="272">D912/SUM(D$711:D$720,D$912:D$921)*100</f>
        <v>1.809954751131222</v>
      </c>
      <c r="K912" s="69">
        <f t="shared" si="272"/>
        <v>1.9021739130434785</v>
      </c>
      <c r="L912" s="69">
        <f t="shared" si="272"/>
        <v>1.1510791366906474</v>
      </c>
      <c r="M912" s="69">
        <f>IFERROR(G912/SUM(G$711:G$720,G$912:G$921)*100,"")</f>
        <v>2.6912181303116145</v>
      </c>
    </row>
    <row r="913" spans="1:13" ht="12" customHeight="1" x14ac:dyDescent="0.15">
      <c r="A913" s="47" t="s">
        <v>182</v>
      </c>
      <c r="B913" s="33"/>
      <c r="C913" s="33"/>
      <c r="D913" s="33">
        <v>1.2000000000000002</v>
      </c>
      <c r="E913" s="33">
        <v>1.8900000000000001</v>
      </c>
      <c r="F913" s="33">
        <v>1.76</v>
      </c>
      <c r="G913" s="73">
        <v>1.0699999999999998</v>
      </c>
      <c r="H913" s="14"/>
      <c r="I913" s="14"/>
      <c r="J913" s="14">
        <f t="shared" si="272"/>
        <v>27.149321266968329</v>
      </c>
      <c r="K913" s="14">
        <f t="shared" si="272"/>
        <v>25.679347826086957</v>
      </c>
      <c r="L913" s="14">
        <f t="shared" si="272"/>
        <v>25.32374100719424</v>
      </c>
      <c r="M913" s="69">
        <f t="shared" ref="M913:M921" si="273">IFERROR(G913/SUM(G$711:G$720,G$912:G$921)*100,"")</f>
        <v>7.5779036827195441</v>
      </c>
    </row>
    <row r="914" spans="1:13" ht="12" customHeight="1" x14ac:dyDescent="0.15">
      <c r="A914" s="47" t="s">
        <v>195</v>
      </c>
      <c r="B914" s="33"/>
      <c r="C914" s="33"/>
      <c r="D914" s="33"/>
      <c r="E914" s="33">
        <v>0.44</v>
      </c>
      <c r="F914" s="33">
        <v>0.09</v>
      </c>
      <c r="G914" s="73"/>
      <c r="H914" s="14"/>
      <c r="I914" s="14"/>
      <c r="J914" s="14">
        <f t="shared" si="272"/>
        <v>0</v>
      </c>
      <c r="K914" s="14">
        <f t="shared" si="272"/>
        <v>5.9782608695652169</v>
      </c>
      <c r="L914" s="14">
        <f t="shared" si="272"/>
        <v>1.2949640287769781</v>
      </c>
      <c r="M914" s="69">
        <f t="shared" si="273"/>
        <v>0</v>
      </c>
    </row>
    <row r="915" spans="1:13" ht="12" customHeight="1" x14ac:dyDescent="0.15">
      <c r="A915" s="47" t="s">
        <v>185</v>
      </c>
      <c r="B915" s="33"/>
      <c r="C915" s="33"/>
      <c r="D915" s="33">
        <v>0.13</v>
      </c>
      <c r="E915" s="33">
        <v>0.37</v>
      </c>
      <c r="F915" s="33">
        <v>0.70000000000000007</v>
      </c>
      <c r="G915" s="73">
        <v>0.68</v>
      </c>
      <c r="H915" s="14"/>
      <c r="I915" s="14"/>
      <c r="J915" s="14">
        <f t="shared" si="272"/>
        <v>2.9411764705882355</v>
      </c>
      <c r="K915" s="14">
        <f t="shared" si="272"/>
        <v>5.0271739130434776</v>
      </c>
      <c r="L915" s="14">
        <f t="shared" si="272"/>
        <v>10.071942446043165</v>
      </c>
      <c r="M915" s="69">
        <f t="shared" si="273"/>
        <v>4.8158640226628888</v>
      </c>
    </row>
    <row r="916" spans="1:13" ht="12" customHeight="1" x14ac:dyDescent="0.15">
      <c r="A916" s="47" t="s">
        <v>186</v>
      </c>
      <c r="B916" s="33"/>
      <c r="C916" s="33"/>
      <c r="D916" s="33"/>
      <c r="E916" s="33">
        <v>0.63</v>
      </c>
      <c r="F916" s="33">
        <v>0.59000000000000008</v>
      </c>
      <c r="G916" s="73">
        <v>0.63</v>
      </c>
      <c r="H916" s="14"/>
      <c r="I916" s="14"/>
      <c r="J916" s="14">
        <f t="shared" si="272"/>
        <v>0</v>
      </c>
      <c r="K916" s="14">
        <f t="shared" si="272"/>
        <v>8.5597826086956506</v>
      </c>
      <c r="L916" s="14">
        <f t="shared" si="272"/>
        <v>8.4892086330935257</v>
      </c>
      <c r="M916" s="69">
        <f t="shared" si="273"/>
        <v>4.4617563739376767</v>
      </c>
    </row>
    <row r="917" spans="1:13" ht="12" customHeight="1" x14ac:dyDescent="0.15">
      <c r="A917" s="47" t="s">
        <v>187</v>
      </c>
      <c r="B917" s="33"/>
      <c r="C917" s="33"/>
      <c r="D917" s="33">
        <v>0.29000000000000004</v>
      </c>
      <c r="E917" s="33">
        <v>0.26</v>
      </c>
      <c r="F917" s="33">
        <v>0.36</v>
      </c>
      <c r="G917" s="73">
        <v>0.19</v>
      </c>
      <c r="H917" s="14"/>
      <c r="I917" s="14"/>
      <c r="J917" s="14">
        <f t="shared" si="272"/>
        <v>6.5610859728506794</v>
      </c>
      <c r="K917" s="14">
        <f t="shared" si="272"/>
        <v>3.5326086956521738</v>
      </c>
      <c r="L917" s="14">
        <f t="shared" si="272"/>
        <v>5.1798561151079126</v>
      </c>
      <c r="M917" s="69">
        <f t="shared" si="273"/>
        <v>1.3456090651558072</v>
      </c>
    </row>
    <row r="918" spans="1:13" ht="12" customHeight="1" x14ac:dyDescent="0.15">
      <c r="A918" s="47" t="s">
        <v>188</v>
      </c>
      <c r="B918" s="33"/>
      <c r="C918" s="33"/>
      <c r="D918" s="33">
        <v>0.69</v>
      </c>
      <c r="E918" s="33">
        <v>0.6100000000000001</v>
      </c>
      <c r="F918" s="33">
        <v>1.1199999999999999</v>
      </c>
      <c r="G918" s="73">
        <v>0.42000000000000004</v>
      </c>
      <c r="H918" s="14"/>
      <c r="I918" s="14"/>
      <c r="J918" s="14">
        <f>D918/SUM(D$711:D$720,D$912:D$921)*100</f>
        <v>15.610859728506787</v>
      </c>
      <c r="K918" s="14">
        <f>E918/SUM(E$711:E$720,E$912:E$921)*100</f>
        <v>8.288043478260871</v>
      </c>
      <c r="L918" s="14">
        <f>F918/SUM(F$711:F$720,F$912:F$921)*100</f>
        <v>16.11510791366906</v>
      </c>
      <c r="M918" s="69">
        <f t="shared" si="273"/>
        <v>2.974504249291785</v>
      </c>
    </row>
    <row r="919" spans="1:13" ht="12" customHeight="1" x14ac:dyDescent="0.15">
      <c r="A919" s="47" t="s">
        <v>198</v>
      </c>
      <c r="B919" s="33"/>
      <c r="C919" s="33"/>
      <c r="D919" s="33"/>
      <c r="E919" s="33"/>
      <c r="F919" s="33"/>
      <c r="G919" s="73">
        <v>0.24</v>
      </c>
      <c r="H919" s="14"/>
      <c r="I919" s="14"/>
      <c r="J919" s="14"/>
      <c r="K919" s="14"/>
      <c r="L919" s="14"/>
      <c r="M919" s="69">
        <f t="shared" si="273"/>
        <v>1.6997167138810196</v>
      </c>
    </row>
    <row r="920" spans="1:13" ht="12" customHeight="1" x14ac:dyDescent="0.15">
      <c r="A920" s="47" t="s">
        <v>193</v>
      </c>
      <c r="B920" s="33"/>
      <c r="C920" s="33"/>
      <c r="D920" s="33"/>
      <c r="E920" s="33"/>
      <c r="F920" s="33"/>
      <c r="G920" s="73">
        <v>0.08</v>
      </c>
      <c r="H920" s="14"/>
      <c r="I920" s="14"/>
      <c r="J920" s="14"/>
      <c r="K920" s="14"/>
      <c r="L920" s="14"/>
      <c r="M920" s="69">
        <f t="shared" si="273"/>
        <v>0.56657223796033984</v>
      </c>
    </row>
    <row r="921" spans="1:13" ht="12" customHeight="1" x14ac:dyDescent="0.15">
      <c r="A921" s="47" t="s">
        <v>190</v>
      </c>
      <c r="B921" s="33"/>
      <c r="C921" s="33"/>
      <c r="D921" s="33">
        <v>0.76</v>
      </c>
      <c r="E921" s="33">
        <v>1.9600000000000002</v>
      </c>
      <c r="F921" s="33">
        <v>2.2500000000000004</v>
      </c>
      <c r="G921" s="73">
        <v>3.37</v>
      </c>
      <c r="H921" s="57"/>
      <c r="I921" s="57"/>
      <c r="J921" s="57">
        <f>D921/SUM(D$711:D$720,D$912:D$921)*100</f>
        <v>17.194570135746606</v>
      </c>
      <c r="K921" s="57">
        <f>E921/SUM(E$711:E$720,E$912:E$921)*100</f>
        <v>26.630434782608699</v>
      </c>
      <c r="L921" s="57">
        <f>F921/SUM(F$711:F$720,F$912:F$921)*100</f>
        <v>32.374100719424462</v>
      </c>
      <c r="M921" s="69">
        <f t="shared" si="273"/>
        <v>23.86685552407932</v>
      </c>
    </row>
    <row r="922" spans="1:13" ht="12" customHeight="1" x14ac:dyDescent="0.15">
      <c r="A922" s="48" t="s">
        <v>114</v>
      </c>
      <c r="B922" s="66"/>
      <c r="C922" s="66"/>
      <c r="D922" s="66"/>
      <c r="E922" s="66"/>
      <c r="F922" s="66"/>
      <c r="G922" s="67"/>
      <c r="H922" s="5"/>
      <c r="I922" s="5"/>
      <c r="J922" s="5"/>
      <c r="K922" s="5"/>
      <c r="L922" s="5"/>
      <c r="M922" s="13"/>
    </row>
    <row r="923" spans="1:13" ht="12" customHeight="1" x14ac:dyDescent="0.15">
      <c r="A923" s="47" t="s">
        <v>181</v>
      </c>
      <c r="B923" s="33"/>
      <c r="C923" s="33"/>
      <c r="D923" s="33">
        <v>0.42000000000000004</v>
      </c>
      <c r="E923" s="33">
        <v>0.52</v>
      </c>
      <c r="F923" s="33">
        <v>0.56999999999999995</v>
      </c>
      <c r="G923" s="73">
        <v>0.44</v>
      </c>
      <c r="H923" s="69"/>
      <c r="I923" s="69"/>
      <c r="J923" s="69">
        <f t="shared" ref="J923:L927" si="274">D923/SUM(D$722:D$729,D$923:D$930)*100</f>
        <v>7.0945945945945947</v>
      </c>
      <c r="K923" s="69">
        <f t="shared" si="274"/>
        <v>6.3492063492063506</v>
      </c>
      <c r="L923" s="69">
        <f t="shared" si="274"/>
        <v>7.421875</v>
      </c>
      <c r="M923" s="69">
        <f>IFERROR(G923/SUM(G$722:G$729,G$923:G$930)*100,"")</f>
        <v>3.0942334739803097</v>
      </c>
    </row>
    <row r="924" spans="1:13" ht="12" customHeight="1" x14ac:dyDescent="0.15">
      <c r="A924" s="47" t="s">
        <v>182</v>
      </c>
      <c r="B924" s="33"/>
      <c r="C924" s="33"/>
      <c r="D924" s="33">
        <v>1.6300000000000003</v>
      </c>
      <c r="E924" s="33">
        <v>1.83</v>
      </c>
      <c r="F924" s="33">
        <v>2.06</v>
      </c>
      <c r="G924" s="73">
        <v>1.63</v>
      </c>
      <c r="H924" s="14"/>
      <c r="I924" s="14"/>
      <c r="J924" s="14">
        <f t="shared" si="274"/>
        <v>27.53378378378379</v>
      </c>
      <c r="K924" s="14">
        <f t="shared" si="274"/>
        <v>22.344322344322347</v>
      </c>
      <c r="L924" s="14">
        <f t="shared" si="274"/>
        <v>26.822916666666668</v>
      </c>
      <c r="M924" s="69">
        <f t="shared" ref="M924:M930" si="275">IFERROR(G924/SUM(G$722:G$729,G$923:G$930)*100,"")</f>
        <v>11.462728551336147</v>
      </c>
    </row>
    <row r="925" spans="1:13" ht="12" customHeight="1" x14ac:dyDescent="0.15">
      <c r="A925" s="47" t="s">
        <v>185</v>
      </c>
      <c r="B925" s="33"/>
      <c r="C925" s="33"/>
      <c r="D925" s="33">
        <v>7.0000000000000007E-2</v>
      </c>
      <c r="E925" s="33">
        <v>0.17</v>
      </c>
      <c r="F925" s="33">
        <v>0.36</v>
      </c>
      <c r="G925" s="73">
        <v>0.51</v>
      </c>
      <c r="H925" s="14"/>
      <c r="I925" s="14"/>
      <c r="J925" s="14">
        <f t="shared" si="274"/>
        <v>1.1824324324324322</v>
      </c>
      <c r="K925" s="14">
        <f t="shared" si="274"/>
        <v>2.0757020757020759</v>
      </c>
      <c r="L925" s="14">
        <f t="shared" si="274"/>
        <v>4.6875</v>
      </c>
      <c r="M925" s="69">
        <f t="shared" si="275"/>
        <v>3.5864978902953593</v>
      </c>
    </row>
    <row r="926" spans="1:13" ht="12" customHeight="1" x14ac:dyDescent="0.15">
      <c r="A926" s="47" t="s">
        <v>186</v>
      </c>
      <c r="B926" s="33"/>
      <c r="C926" s="33"/>
      <c r="D926" s="33">
        <v>0.33</v>
      </c>
      <c r="E926" s="33">
        <v>1</v>
      </c>
      <c r="F926" s="33">
        <v>0.23</v>
      </c>
      <c r="G926" s="73">
        <v>0.06</v>
      </c>
      <c r="H926" s="14"/>
      <c r="I926" s="14"/>
      <c r="J926" s="14">
        <f t="shared" si="274"/>
        <v>5.5743243243243237</v>
      </c>
      <c r="K926" s="14">
        <f t="shared" si="274"/>
        <v>12.210012210012211</v>
      </c>
      <c r="L926" s="14">
        <f t="shared" si="274"/>
        <v>2.994791666666667</v>
      </c>
      <c r="M926" s="69">
        <f t="shared" si="275"/>
        <v>0.42194092827004226</v>
      </c>
    </row>
    <row r="927" spans="1:13" ht="12" customHeight="1" x14ac:dyDescent="0.15">
      <c r="A927" s="47" t="s">
        <v>187</v>
      </c>
      <c r="B927" s="33"/>
      <c r="C927" s="33"/>
      <c r="D927" s="33">
        <v>0.16</v>
      </c>
      <c r="E927" s="33">
        <v>0.33999999999999997</v>
      </c>
      <c r="F927" s="33">
        <v>0.18</v>
      </c>
      <c r="G927" s="73">
        <v>0.27</v>
      </c>
      <c r="H927" s="14"/>
      <c r="I927" s="14"/>
      <c r="J927" s="14">
        <f t="shared" si="274"/>
        <v>2.7027027027027026</v>
      </c>
      <c r="K927" s="14">
        <f t="shared" si="274"/>
        <v>4.1514041514041509</v>
      </c>
      <c r="L927" s="14">
        <f t="shared" si="274"/>
        <v>2.34375</v>
      </c>
      <c r="M927" s="69">
        <f t="shared" si="275"/>
        <v>1.8987341772151902</v>
      </c>
    </row>
    <row r="928" spans="1:13" ht="12" customHeight="1" x14ac:dyDescent="0.15">
      <c r="A928" s="47" t="s">
        <v>188</v>
      </c>
      <c r="B928" s="33"/>
      <c r="C928" s="33"/>
      <c r="D928" s="33">
        <v>0.64</v>
      </c>
      <c r="E928" s="33">
        <v>1</v>
      </c>
      <c r="F928" s="33">
        <v>1.6500000000000001</v>
      </c>
      <c r="G928" s="73">
        <v>0.78</v>
      </c>
      <c r="H928" s="14"/>
      <c r="I928" s="14"/>
      <c r="J928" s="14">
        <f>D928/SUM(D$722:D$729,D$923:D$930)*100</f>
        <v>10.810810810810811</v>
      </c>
      <c r="K928" s="14">
        <f>E928/SUM(E$722:E$729,E$923:E$930)*100</f>
        <v>12.210012210012211</v>
      </c>
      <c r="L928" s="14">
        <f>F928/SUM(F$722:F$729,F$923:F$930)*100</f>
        <v>21.484375000000004</v>
      </c>
      <c r="M928" s="69">
        <f t="shared" si="275"/>
        <v>5.485232067510549</v>
      </c>
    </row>
    <row r="929" spans="1:13" ht="12" customHeight="1" x14ac:dyDescent="0.15">
      <c r="A929" s="47" t="s">
        <v>198</v>
      </c>
      <c r="B929" s="33"/>
      <c r="C929" s="33"/>
      <c r="D929" s="33"/>
      <c r="E929" s="33"/>
      <c r="F929" s="33"/>
      <c r="G929" s="73">
        <v>0.24</v>
      </c>
      <c r="H929" s="14"/>
      <c r="I929" s="14"/>
      <c r="J929" s="14"/>
      <c r="K929" s="14"/>
      <c r="L929" s="14"/>
      <c r="M929" s="69">
        <f t="shared" si="275"/>
        <v>1.687763713080169</v>
      </c>
    </row>
    <row r="930" spans="1:13" ht="12" customHeight="1" x14ac:dyDescent="0.15">
      <c r="A930" s="47" t="s">
        <v>190</v>
      </c>
      <c r="B930" s="33"/>
      <c r="C930" s="33"/>
      <c r="D930" s="33">
        <v>1.4000000000000001</v>
      </c>
      <c r="E930" s="33">
        <v>2.27</v>
      </c>
      <c r="F930" s="33">
        <v>2.63</v>
      </c>
      <c r="G930" s="73">
        <v>3.1799999999999997</v>
      </c>
      <c r="H930" s="14"/>
      <c r="I930" s="14"/>
      <c r="J930" s="14">
        <f>D930/SUM(D$722:D$729,D$923:D$930)*100</f>
        <v>23.648648648648649</v>
      </c>
      <c r="K930" s="14">
        <f>E930/SUM(E$722:E$729,E$923:E$930)*100</f>
        <v>27.716727716727718</v>
      </c>
      <c r="L930" s="14">
        <f>F930/SUM(F$722:F$729,F$923:F$930)*100</f>
        <v>34.244791666666671</v>
      </c>
      <c r="M930" s="69">
        <f t="shared" si="275"/>
        <v>22.362869198312236</v>
      </c>
    </row>
    <row r="931" spans="1:13" s="6" customFormat="1" x14ac:dyDescent="0.15"/>
    <row r="932" spans="1:13" ht="12" customHeight="1" x14ac:dyDescent="0.15">
      <c r="A932" s="6"/>
      <c r="B932" s="168" t="s">
        <v>199</v>
      </c>
      <c r="C932" s="169"/>
      <c r="D932" s="169"/>
      <c r="E932" s="169"/>
      <c r="F932" s="169"/>
      <c r="G932" s="170"/>
      <c r="H932" s="168" t="s">
        <v>179</v>
      </c>
      <c r="I932" s="169"/>
      <c r="J932" s="169"/>
      <c r="K932" s="169"/>
      <c r="L932" s="169"/>
      <c r="M932" s="170"/>
    </row>
    <row r="933" spans="1:13" ht="12" customHeight="1" x14ac:dyDescent="0.15">
      <c r="A933" s="6"/>
      <c r="B933" s="40" t="s">
        <v>180</v>
      </c>
      <c r="C933" s="40" t="s">
        <v>33</v>
      </c>
      <c r="D933" s="40" t="s">
        <v>34</v>
      </c>
      <c r="E933" s="40" t="s">
        <v>35</v>
      </c>
      <c r="F933" s="40" t="s">
        <v>36</v>
      </c>
      <c r="G933" s="40" t="s">
        <v>37</v>
      </c>
      <c r="H933" s="40" t="s">
        <v>180</v>
      </c>
      <c r="I933" s="40" t="s">
        <v>33</v>
      </c>
      <c r="J933" s="40" t="s">
        <v>34</v>
      </c>
      <c r="K933" s="40" t="s">
        <v>35</v>
      </c>
      <c r="L933" s="40" t="s">
        <v>36</v>
      </c>
      <c r="M933" s="40" t="s">
        <v>37</v>
      </c>
    </row>
    <row r="934" spans="1:13" ht="12" customHeight="1" x14ac:dyDescent="0.15">
      <c r="A934" s="48" t="s">
        <v>135</v>
      </c>
      <c r="B934" s="66"/>
      <c r="C934" s="66"/>
      <c r="D934" s="66"/>
      <c r="E934" s="66"/>
      <c r="F934" s="66"/>
      <c r="G934" s="67"/>
      <c r="H934" s="5"/>
      <c r="I934" s="5"/>
      <c r="J934" s="5"/>
      <c r="K934" s="5"/>
      <c r="L934" s="5"/>
      <c r="M934" s="13"/>
    </row>
    <row r="935" spans="1:13" ht="12" customHeight="1" x14ac:dyDescent="0.15">
      <c r="A935" s="47" t="s">
        <v>182</v>
      </c>
      <c r="B935" s="33">
        <v>14.1</v>
      </c>
      <c r="C935" s="33">
        <v>8.32</v>
      </c>
      <c r="D935" s="33">
        <v>20.759999999999998</v>
      </c>
      <c r="E935" s="33">
        <v>10.08</v>
      </c>
      <c r="F935" s="33">
        <v>3.24</v>
      </c>
      <c r="G935" s="73">
        <v>3.34</v>
      </c>
      <c r="H935" s="69">
        <f t="shared" ref="H935:H944" si="276">B935/SUM(B$935:B$944)*100</f>
        <v>4.9885016805236155</v>
      </c>
      <c r="I935" s="69">
        <f t="shared" ref="I935:I944" si="277">C935/SUM(C$935:C$944)*100</f>
        <v>3.1134228941361375</v>
      </c>
      <c r="J935" s="69">
        <f t="shared" ref="J935:J944" si="278">D935/SUM(D$935:D$944)*100</f>
        <v>7.4232997210898946</v>
      </c>
      <c r="K935" s="69">
        <f t="shared" ref="K935:K944" si="279">E935/SUM(E$935:E$944)*100</f>
        <v>3.5253383695310037</v>
      </c>
      <c r="L935" s="69">
        <f t="shared" ref="L935:M944" si="280">F935/SUM(F$935:F$944)*100</f>
        <v>1.15668844382564</v>
      </c>
      <c r="M935" s="69">
        <f t="shared" si="280"/>
        <v>1.1370212765957446</v>
      </c>
    </row>
    <row r="936" spans="1:13" ht="12" customHeight="1" x14ac:dyDescent="0.15">
      <c r="A936" s="47" t="s">
        <v>183</v>
      </c>
      <c r="B936" s="33">
        <v>6.84</v>
      </c>
      <c r="C936" s="33">
        <v>3.67</v>
      </c>
      <c r="D936" s="33"/>
      <c r="E936" s="33"/>
      <c r="F936" s="33"/>
      <c r="G936" s="73"/>
      <c r="H936" s="14">
        <f t="shared" si="276"/>
        <v>2.4199540067220946</v>
      </c>
      <c r="I936" s="14">
        <f t="shared" si="277"/>
        <v>1.3733488006586085</v>
      </c>
      <c r="J936" s="14">
        <f t="shared" si="278"/>
        <v>0</v>
      </c>
      <c r="K936" s="14">
        <f t="shared" si="279"/>
        <v>0</v>
      </c>
      <c r="L936" s="14">
        <f t="shared" si="280"/>
        <v>0</v>
      </c>
      <c r="M936" s="14">
        <f t="shared" si="280"/>
        <v>0</v>
      </c>
    </row>
    <row r="937" spans="1:13" ht="12" customHeight="1" x14ac:dyDescent="0.15">
      <c r="A937" s="47" t="s">
        <v>184</v>
      </c>
      <c r="B937" s="33"/>
      <c r="C937" s="33"/>
      <c r="D937" s="33"/>
      <c r="E937" s="33"/>
      <c r="F937" s="33">
        <v>5.37</v>
      </c>
      <c r="G937" s="73">
        <v>15.53</v>
      </c>
      <c r="H937" s="14">
        <f t="shared" si="276"/>
        <v>0</v>
      </c>
      <c r="I937" s="14">
        <f t="shared" si="277"/>
        <v>0</v>
      </c>
      <c r="J937" s="14">
        <f t="shared" si="278"/>
        <v>0</v>
      </c>
      <c r="K937" s="14">
        <f t="shared" si="279"/>
        <v>0</v>
      </c>
      <c r="L937" s="14">
        <f t="shared" si="280"/>
        <v>1.9171039948591622</v>
      </c>
      <c r="M937" s="14">
        <f t="shared" si="280"/>
        <v>5.2868085106382976</v>
      </c>
    </row>
    <row r="938" spans="1:13" ht="12" customHeight="1" x14ac:dyDescent="0.15">
      <c r="A938" s="47" t="s">
        <v>185</v>
      </c>
      <c r="B938" s="33">
        <v>62.429999999999993</v>
      </c>
      <c r="C938" s="33">
        <v>48.04</v>
      </c>
      <c r="D938" s="33">
        <v>49.37</v>
      </c>
      <c r="E938" s="33">
        <v>41.31</v>
      </c>
      <c r="F938" s="33">
        <v>39.980000000000004</v>
      </c>
      <c r="G938" s="73">
        <v>43.7</v>
      </c>
      <c r="H938" s="14">
        <f t="shared" si="276"/>
        <v>22.087387228020518</v>
      </c>
      <c r="I938" s="14">
        <f t="shared" si="277"/>
        <v>17.977023537776446</v>
      </c>
      <c r="J938" s="14">
        <f t="shared" si="278"/>
        <v>17.653579346349137</v>
      </c>
      <c r="K938" s="14">
        <f t="shared" si="279"/>
        <v>14.447592067988669</v>
      </c>
      <c r="L938" s="14">
        <f t="shared" si="280"/>
        <v>14.272964192638607</v>
      </c>
      <c r="M938" s="14">
        <f t="shared" si="280"/>
        <v>14.87659574468085</v>
      </c>
    </row>
    <row r="939" spans="1:13" ht="12" customHeight="1" x14ac:dyDescent="0.15">
      <c r="A939" s="47" t="s">
        <v>186</v>
      </c>
      <c r="B939" s="33">
        <v>40.980000000000004</v>
      </c>
      <c r="C939" s="33">
        <v>49.730000000000004</v>
      </c>
      <c r="D939" s="33">
        <v>39.79</v>
      </c>
      <c r="E939" s="33">
        <v>85.41</v>
      </c>
      <c r="F939" s="33">
        <v>64.260000000000005</v>
      </c>
      <c r="G939" s="73">
        <v>37</v>
      </c>
      <c r="H939" s="14">
        <f t="shared" si="276"/>
        <v>14.498496373606937</v>
      </c>
      <c r="I939" s="14">
        <f t="shared" si="277"/>
        <v>18.60943756314785</v>
      </c>
      <c r="J939" s="14">
        <f t="shared" si="278"/>
        <v>14.227991132088965</v>
      </c>
      <c r="K939" s="14">
        <f t="shared" si="279"/>
        <v>29.870947434686812</v>
      </c>
      <c r="L939" s="14">
        <f t="shared" si="280"/>
        <v>22.940987469208526</v>
      </c>
      <c r="M939" s="14">
        <f t="shared" si="280"/>
        <v>12.595744680851064</v>
      </c>
    </row>
    <row r="940" spans="1:13" ht="12" customHeight="1" x14ac:dyDescent="0.15">
      <c r="A940" s="47" t="s">
        <v>187</v>
      </c>
      <c r="B940" s="33">
        <v>33.590000000000003</v>
      </c>
      <c r="C940" s="33">
        <v>36.47</v>
      </c>
      <c r="D940" s="33">
        <v>32.589999999999996</v>
      </c>
      <c r="E940" s="33">
        <v>34.409999999999997</v>
      </c>
      <c r="F940" s="33">
        <v>33.15</v>
      </c>
      <c r="G940" s="73">
        <v>37.65</v>
      </c>
      <c r="H940" s="14">
        <f t="shared" si="276"/>
        <v>11.883955421899877</v>
      </c>
      <c r="I940" s="14">
        <f t="shared" si="277"/>
        <v>13.647419825618378</v>
      </c>
      <c r="J940" s="14">
        <f t="shared" si="278"/>
        <v>11.653436315525996</v>
      </c>
      <c r="K940" s="14">
        <f t="shared" si="279"/>
        <v>12.034414017416848</v>
      </c>
      <c r="L940" s="14">
        <f t="shared" si="280"/>
        <v>11.834636392845667</v>
      </c>
      <c r="M940" s="14">
        <f t="shared" si="280"/>
        <v>12.817021276595744</v>
      </c>
    </row>
    <row r="941" spans="1:13" ht="12" customHeight="1" x14ac:dyDescent="0.15">
      <c r="A941" s="47" t="s">
        <v>188</v>
      </c>
      <c r="B941" s="33">
        <v>35.869999999999997</v>
      </c>
      <c r="C941" s="33">
        <v>40.070000000000007</v>
      </c>
      <c r="D941" s="33">
        <v>26.84</v>
      </c>
      <c r="E941" s="33">
        <v>22.2</v>
      </c>
      <c r="F941" s="33">
        <v>36.64</v>
      </c>
      <c r="G941" s="73">
        <v>36.19</v>
      </c>
      <c r="H941" s="14">
        <f t="shared" si="276"/>
        <v>12.690606757473907</v>
      </c>
      <c r="I941" s="14">
        <f t="shared" si="277"/>
        <v>14.994573962504212</v>
      </c>
      <c r="J941" s="14">
        <f t="shared" si="278"/>
        <v>9.5973682328541816</v>
      </c>
      <c r="K941" s="14">
        <f t="shared" si="279"/>
        <v>7.7641380757528067</v>
      </c>
      <c r="L941" s="14">
        <f t="shared" si="280"/>
        <v>13.080575488201063</v>
      </c>
      <c r="M941" s="14">
        <f t="shared" si="280"/>
        <v>12.319999999999999</v>
      </c>
    </row>
    <row r="942" spans="1:13" ht="12" customHeight="1" x14ac:dyDescent="0.15">
      <c r="A942" s="47" t="s">
        <v>189</v>
      </c>
      <c r="B942" s="33">
        <v>45.379999999999995</v>
      </c>
      <c r="C942" s="33">
        <v>45.43</v>
      </c>
      <c r="D942" s="33">
        <v>71.819999999999993</v>
      </c>
      <c r="E942" s="33">
        <v>59.699999999999996</v>
      </c>
      <c r="F942" s="33">
        <v>61.51</v>
      </c>
      <c r="G942" s="73">
        <v>83.47</v>
      </c>
      <c r="H942" s="14">
        <f t="shared" si="276"/>
        <v>16.055191933486643</v>
      </c>
      <c r="I942" s="14">
        <f t="shared" si="277"/>
        <v>17.00033678853422</v>
      </c>
      <c r="J942" s="14">
        <f t="shared" si="278"/>
        <v>25.681184295215619</v>
      </c>
      <c r="K942" s="14">
        <f t="shared" si="279"/>
        <v>20.8792361766866</v>
      </c>
      <c r="L942" s="14">
        <f t="shared" si="280"/>
        <v>21.959230302381204</v>
      </c>
      <c r="M942" s="14">
        <f t="shared" si="280"/>
        <v>28.41531914893617</v>
      </c>
    </row>
    <row r="943" spans="1:13" ht="12" customHeight="1" x14ac:dyDescent="0.15">
      <c r="A943" s="47" t="s">
        <v>190</v>
      </c>
      <c r="B943" s="33">
        <v>31.15</v>
      </c>
      <c r="C943" s="33">
        <v>23.8</v>
      </c>
      <c r="D943" s="33">
        <v>35.589999999999996</v>
      </c>
      <c r="E943" s="33">
        <v>32.57</v>
      </c>
      <c r="F943" s="33">
        <v>32.479999999999997</v>
      </c>
      <c r="G943" s="73">
        <v>36.869999999999997</v>
      </c>
      <c r="H943" s="14">
        <f t="shared" si="276"/>
        <v>11.020696975057492</v>
      </c>
      <c r="I943" s="14">
        <f t="shared" si="277"/>
        <v>8.9061856827451997</v>
      </c>
      <c r="J943" s="14">
        <f t="shared" si="278"/>
        <v>12.726167489093902</v>
      </c>
      <c r="K943" s="14">
        <f t="shared" si="279"/>
        <v>11.390899870597698</v>
      </c>
      <c r="L943" s="14">
        <f t="shared" si="280"/>
        <v>11.59544464674592</v>
      </c>
      <c r="M943" s="14">
        <f t="shared" si="280"/>
        <v>12.551489361702126</v>
      </c>
    </row>
    <row r="944" spans="1:13" ht="12" customHeight="1" x14ac:dyDescent="0.15">
      <c r="A944" s="47" t="s">
        <v>191</v>
      </c>
      <c r="B944" s="33">
        <v>12.31</v>
      </c>
      <c r="C944" s="33">
        <v>11.7</v>
      </c>
      <c r="D944" s="33">
        <v>2.9</v>
      </c>
      <c r="E944" s="33">
        <v>0.25</v>
      </c>
      <c r="F944" s="33">
        <v>3.48</v>
      </c>
      <c r="G944" s="73"/>
      <c r="H944" s="57">
        <f t="shared" si="276"/>
        <v>4.3552096232089159</v>
      </c>
      <c r="I944" s="57">
        <f t="shared" si="277"/>
        <v>4.3782509448789426</v>
      </c>
      <c r="J944" s="57">
        <f t="shared" si="278"/>
        <v>1.0369734677823073</v>
      </c>
      <c r="K944" s="57">
        <f t="shared" si="279"/>
        <v>8.7433987339558636E-2</v>
      </c>
      <c r="L944" s="57">
        <f t="shared" si="280"/>
        <v>1.2423690692942058</v>
      </c>
      <c r="M944" s="57">
        <f t="shared" si="280"/>
        <v>0</v>
      </c>
    </row>
    <row r="945" spans="1:13" ht="12" customHeight="1" x14ac:dyDescent="0.15">
      <c r="A945" s="48" t="s">
        <v>136</v>
      </c>
      <c r="B945" s="66"/>
      <c r="C945" s="66"/>
      <c r="D945" s="66"/>
      <c r="E945" s="66"/>
      <c r="F945" s="66"/>
      <c r="G945" s="67"/>
      <c r="H945" s="5"/>
      <c r="I945" s="5"/>
      <c r="J945" s="5"/>
      <c r="K945" s="5"/>
      <c r="L945" s="5"/>
      <c r="M945" s="13"/>
    </row>
    <row r="946" spans="1:13" ht="12" customHeight="1" x14ac:dyDescent="0.15">
      <c r="A946" s="47" t="s">
        <v>181</v>
      </c>
      <c r="B946" s="33">
        <v>16.899999999999999</v>
      </c>
      <c r="C946" s="33">
        <v>11.799999999999999</v>
      </c>
      <c r="D946" s="33">
        <v>12.21</v>
      </c>
      <c r="E946" s="33">
        <v>13.3</v>
      </c>
      <c r="F946" s="33">
        <v>11.9</v>
      </c>
      <c r="G946" s="73">
        <v>12.75</v>
      </c>
      <c r="H946" s="69">
        <f t="shared" ref="H946:H956" si="281">B946/SUM(B$946:B$956)*100</f>
        <v>4.0022734807938232</v>
      </c>
      <c r="I946" s="69">
        <f t="shared" ref="I946:I956" si="282">C946/SUM(C$946:C$956)*100</f>
        <v>2.7113347579329514</v>
      </c>
      <c r="J946" s="69">
        <f t="shared" ref="J946:J956" si="283">D946/SUM(D$946:D$956)*100</f>
        <v>2.8848880068046499</v>
      </c>
      <c r="K946" s="69">
        <f t="shared" ref="K946:K956" si="284">E946/SUM(E$946:E$956)*100</f>
        <v>3.2172230285437831</v>
      </c>
      <c r="L946" s="69">
        <f t="shared" ref="L946:M956" si="285">F946/SUM(F$946:F$956)*100</f>
        <v>2.9175247621849567</v>
      </c>
      <c r="M946" s="69">
        <f t="shared" si="285"/>
        <v>3.1633792333457387</v>
      </c>
    </row>
    <row r="947" spans="1:13" ht="12" customHeight="1" x14ac:dyDescent="0.15">
      <c r="A947" s="47" t="s">
        <v>182</v>
      </c>
      <c r="B947" s="33">
        <v>18.84</v>
      </c>
      <c r="C947" s="33">
        <v>16.54</v>
      </c>
      <c r="D947" s="33">
        <v>11.37</v>
      </c>
      <c r="E947" s="33">
        <v>12.51</v>
      </c>
      <c r="F947" s="33">
        <v>10.24</v>
      </c>
      <c r="G947" s="73">
        <v>11.67</v>
      </c>
      <c r="H947" s="14">
        <f t="shared" si="281"/>
        <v>4.4617060578790317</v>
      </c>
      <c r="I947" s="14">
        <f t="shared" si="282"/>
        <v>3.8004641437466966</v>
      </c>
      <c r="J947" s="14">
        <f t="shared" si="283"/>
        <v>2.6864190530195629</v>
      </c>
      <c r="K947" s="14">
        <f t="shared" si="284"/>
        <v>3.0261248185776486</v>
      </c>
      <c r="L947" s="14">
        <f t="shared" si="285"/>
        <v>2.5105423163675593</v>
      </c>
      <c r="M947" s="14">
        <f t="shared" si="285"/>
        <v>2.8954224041682175</v>
      </c>
    </row>
    <row r="948" spans="1:13" ht="12" customHeight="1" x14ac:dyDescent="0.15">
      <c r="A948" s="47" t="s">
        <v>183</v>
      </c>
      <c r="B948" s="33">
        <v>0.75</v>
      </c>
      <c r="C948" s="33"/>
      <c r="D948" s="33"/>
      <c r="E948" s="33"/>
      <c r="F948" s="33"/>
      <c r="G948" s="73">
        <v>2.54</v>
      </c>
      <c r="H948" s="14">
        <f t="shared" si="281"/>
        <v>0.17761568701747737</v>
      </c>
      <c r="I948" s="14">
        <f t="shared" si="282"/>
        <v>0</v>
      </c>
      <c r="J948" s="14">
        <f t="shared" si="283"/>
        <v>0</v>
      </c>
      <c r="K948" s="14">
        <f t="shared" si="284"/>
        <v>0</v>
      </c>
      <c r="L948" s="14">
        <f t="shared" si="285"/>
        <v>0</v>
      </c>
      <c r="M948" s="14">
        <f t="shared" si="285"/>
        <v>0.63019476491750415</v>
      </c>
    </row>
    <row r="949" spans="1:13" ht="12" customHeight="1" x14ac:dyDescent="0.15">
      <c r="A949" s="47" t="s">
        <v>184</v>
      </c>
      <c r="B949" s="33"/>
      <c r="C949" s="33"/>
      <c r="D949" s="33">
        <v>0.3</v>
      </c>
      <c r="E949" s="33"/>
      <c r="F949" s="33">
        <v>5.48</v>
      </c>
      <c r="G949" s="73"/>
      <c r="H949" s="14">
        <f t="shared" si="281"/>
        <v>0</v>
      </c>
      <c r="I949" s="14">
        <f t="shared" si="282"/>
        <v>0</v>
      </c>
      <c r="J949" s="14">
        <f t="shared" si="283"/>
        <v>7.0881769208959458E-2</v>
      </c>
      <c r="K949" s="14">
        <f t="shared" si="284"/>
        <v>0</v>
      </c>
      <c r="L949" s="14">
        <f t="shared" si="285"/>
        <v>1.3435324114935765</v>
      </c>
      <c r="M949" s="14">
        <f t="shared" si="285"/>
        <v>0</v>
      </c>
    </row>
    <row r="950" spans="1:13" ht="12" customHeight="1" x14ac:dyDescent="0.15">
      <c r="A950" s="47" t="s">
        <v>185</v>
      </c>
      <c r="B950" s="33">
        <v>120.06000000000003</v>
      </c>
      <c r="C950" s="33">
        <v>95.62</v>
      </c>
      <c r="D950" s="33">
        <v>72.06</v>
      </c>
      <c r="E950" s="33">
        <v>70.33</v>
      </c>
      <c r="F950" s="33">
        <v>80.309999999999988</v>
      </c>
      <c r="G950" s="73">
        <v>54.65</v>
      </c>
      <c r="H950" s="14">
        <f t="shared" si="281"/>
        <v>28.432719177757782</v>
      </c>
      <c r="I950" s="14">
        <f t="shared" si="282"/>
        <v>21.971002504538038</v>
      </c>
      <c r="J950" s="14">
        <f t="shared" si="283"/>
        <v>17.025800963992062</v>
      </c>
      <c r="K950" s="14">
        <f t="shared" si="284"/>
        <v>17.012578616352201</v>
      </c>
      <c r="L950" s="14">
        <f t="shared" si="285"/>
        <v>19.68961459252721</v>
      </c>
      <c r="M950" s="14">
        <f t="shared" si="285"/>
        <v>13.559111772732912</v>
      </c>
    </row>
    <row r="951" spans="1:13" ht="12" customHeight="1" x14ac:dyDescent="0.15">
      <c r="A951" s="47" t="s">
        <v>186</v>
      </c>
      <c r="B951" s="33">
        <v>14.26</v>
      </c>
      <c r="C951" s="33">
        <v>20.520000000000003</v>
      </c>
      <c r="D951" s="33">
        <v>53.209999999999994</v>
      </c>
      <c r="E951" s="33">
        <v>69.44</v>
      </c>
      <c r="F951" s="33">
        <v>40.630000000000003</v>
      </c>
      <c r="G951" s="73">
        <v>21.64</v>
      </c>
      <c r="H951" s="14">
        <f t="shared" si="281"/>
        <v>3.3770662624923031</v>
      </c>
      <c r="I951" s="14">
        <f t="shared" si="282"/>
        <v>4.7149651892189981</v>
      </c>
      <c r="J951" s="14">
        <f t="shared" si="283"/>
        <v>12.572063132029108</v>
      </c>
      <c r="K951" s="14">
        <f t="shared" si="284"/>
        <v>16.797290759554908</v>
      </c>
      <c r="L951" s="14">
        <f t="shared" si="285"/>
        <v>9.9612631166029217</v>
      </c>
      <c r="M951" s="14">
        <f t="shared" si="285"/>
        <v>5.3690609105570042</v>
      </c>
    </row>
    <row r="952" spans="1:13" ht="12" customHeight="1" x14ac:dyDescent="0.15">
      <c r="A952" s="47" t="s">
        <v>187</v>
      </c>
      <c r="B952" s="33"/>
      <c r="C952" s="33">
        <v>8.24</v>
      </c>
      <c r="D952" s="33">
        <v>10.050000000000001</v>
      </c>
      <c r="E952" s="33">
        <v>5.26</v>
      </c>
      <c r="F952" s="33">
        <v>6.84</v>
      </c>
      <c r="G952" s="73">
        <v>5.76</v>
      </c>
      <c r="H952" s="14">
        <f t="shared" si="281"/>
        <v>0</v>
      </c>
      <c r="I952" s="14">
        <f t="shared" si="282"/>
        <v>1.893338847912502</v>
      </c>
      <c r="J952" s="14">
        <f t="shared" si="283"/>
        <v>2.3745392685001416</v>
      </c>
      <c r="K952" s="14">
        <f t="shared" si="284"/>
        <v>1.2723754233188194</v>
      </c>
      <c r="L952" s="14">
        <f t="shared" si="285"/>
        <v>1.6769638128861428</v>
      </c>
      <c r="M952" s="14">
        <f t="shared" si="285"/>
        <v>1.4291030889467811</v>
      </c>
    </row>
    <row r="953" spans="1:13" ht="12" customHeight="1" x14ac:dyDescent="0.15">
      <c r="A953" s="47" t="s">
        <v>188</v>
      </c>
      <c r="B953" s="33">
        <v>68.900000000000006</v>
      </c>
      <c r="C953" s="33">
        <v>80.100000000000009</v>
      </c>
      <c r="D953" s="33">
        <v>53.68</v>
      </c>
      <c r="E953" s="33">
        <v>41.58</v>
      </c>
      <c r="F953" s="33">
        <v>38.4</v>
      </c>
      <c r="G953" s="73">
        <v>24.240000000000002</v>
      </c>
      <c r="H953" s="14">
        <f t="shared" si="281"/>
        <v>16.316961114005586</v>
      </c>
      <c r="I953" s="14">
        <f t="shared" si="282"/>
        <v>18.404907975460123</v>
      </c>
      <c r="J953" s="14">
        <f t="shared" si="283"/>
        <v>12.683111237123146</v>
      </c>
      <c r="K953" s="14">
        <f t="shared" si="284"/>
        <v>10.058055152394774</v>
      </c>
      <c r="L953" s="14">
        <f t="shared" si="285"/>
        <v>9.4145336863783449</v>
      </c>
      <c r="M953" s="14">
        <f t="shared" si="285"/>
        <v>6.0141421659843699</v>
      </c>
    </row>
    <row r="954" spans="1:13" ht="12" customHeight="1" x14ac:dyDescent="0.15">
      <c r="A954" s="47" t="s">
        <v>189</v>
      </c>
      <c r="B954" s="33">
        <v>73.91</v>
      </c>
      <c r="C954" s="33">
        <v>84.15</v>
      </c>
      <c r="D954" s="33">
        <v>108.44000000000001</v>
      </c>
      <c r="E954" s="33">
        <v>130.84</v>
      </c>
      <c r="F954" s="33">
        <v>161.03</v>
      </c>
      <c r="G954" s="73">
        <v>196.16</v>
      </c>
      <c r="H954" s="14">
        <f t="shared" si="281"/>
        <v>17.503433903282335</v>
      </c>
      <c r="I954" s="14">
        <f t="shared" si="282"/>
        <v>19.335493210174398</v>
      </c>
      <c r="J954" s="14">
        <f t="shared" si="283"/>
        <v>25.621396843398546</v>
      </c>
      <c r="K954" s="14">
        <f t="shared" si="284"/>
        <v>31.649733913884852</v>
      </c>
      <c r="L954" s="14">
        <f t="shared" si="285"/>
        <v>39.479748945768364</v>
      </c>
      <c r="M954" s="14">
        <f t="shared" si="285"/>
        <v>48.668899640243154</v>
      </c>
    </row>
    <row r="955" spans="1:13" ht="12" customHeight="1" x14ac:dyDescent="0.15">
      <c r="A955" s="47" t="s">
        <v>190</v>
      </c>
      <c r="B955" s="33">
        <v>88.79</v>
      </c>
      <c r="C955" s="33">
        <v>101.44000000000001</v>
      </c>
      <c r="D955" s="33">
        <v>84.26</v>
      </c>
      <c r="E955" s="33">
        <v>53.040000000000006</v>
      </c>
      <c r="F955" s="33">
        <v>40.33</v>
      </c>
      <c r="G955" s="73">
        <v>69.69</v>
      </c>
      <c r="H955" s="14">
        <f t="shared" si="281"/>
        <v>21.027329133709088</v>
      </c>
      <c r="I955" s="14">
        <f t="shared" si="282"/>
        <v>23.308287952942258</v>
      </c>
      <c r="J955" s="14">
        <f t="shared" si="283"/>
        <v>19.908326245156413</v>
      </c>
      <c r="K955" s="14">
        <f t="shared" si="284"/>
        <v>12.830188679245284</v>
      </c>
      <c r="L955" s="14">
        <f t="shared" si="285"/>
        <v>9.8877120721780916</v>
      </c>
      <c r="M955" s="14">
        <f t="shared" si="285"/>
        <v>17.290658727205063</v>
      </c>
    </row>
    <row r="956" spans="1:13" ht="12" customHeight="1" x14ac:dyDescent="0.15">
      <c r="A956" s="47" t="s">
        <v>191</v>
      </c>
      <c r="B956" s="33">
        <v>19.850000000000001</v>
      </c>
      <c r="C956" s="33">
        <v>16.8</v>
      </c>
      <c r="D956" s="33">
        <v>17.66</v>
      </c>
      <c r="E956" s="33">
        <v>17.100000000000001</v>
      </c>
      <c r="F956" s="33">
        <v>12.719999999999999</v>
      </c>
      <c r="G956" s="73">
        <v>3.95</v>
      </c>
      <c r="H956" s="57">
        <f t="shared" si="281"/>
        <v>4.7008951830625678</v>
      </c>
      <c r="I956" s="57">
        <f t="shared" si="282"/>
        <v>3.8602054180740328</v>
      </c>
      <c r="J956" s="57">
        <f t="shared" si="283"/>
        <v>4.1725734807674133</v>
      </c>
      <c r="K956" s="57">
        <f t="shared" si="284"/>
        <v>4.1364296081277212</v>
      </c>
      <c r="L956" s="57">
        <f t="shared" si="285"/>
        <v>3.1185642836128271</v>
      </c>
      <c r="M956" s="57">
        <f t="shared" si="285"/>
        <v>0.98002729189926829</v>
      </c>
    </row>
    <row r="957" spans="1:13" ht="12" customHeight="1" x14ac:dyDescent="0.15">
      <c r="A957" s="48" t="s">
        <v>137</v>
      </c>
      <c r="B957" s="66"/>
      <c r="C957" s="66"/>
      <c r="D957" s="66"/>
      <c r="E957" s="66"/>
      <c r="F957" s="66"/>
      <c r="G957" s="67"/>
      <c r="H957" s="5"/>
      <c r="I957" s="5"/>
      <c r="J957" s="5"/>
      <c r="K957" s="5"/>
      <c r="L957" s="5"/>
      <c r="M957" s="13"/>
    </row>
    <row r="958" spans="1:13" ht="12" customHeight="1" x14ac:dyDescent="0.15">
      <c r="A958" s="47" t="s">
        <v>181</v>
      </c>
      <c r="B958" s="33">
        <v>28.11</v>
      </c>
      <c r="C958" s="33">
        <v>31.900000000000002</v>
      </c>
      <c r="D958" s="33">
        <v>37.049999999999997</v>
      </c>
      <c r="E958" s="33">
        <v>26.4</v>
      </c>
      <c r="F958" s="33">
        <v>19.72</v>
      </c>
      <c r="G958" s="73">
        <v>17.829999999999998</v>
      </c>
      <c r="H958" s="69">
        <f t="shared" ref="H958:H969" si="286">B958/SUM(B$958:B$969)*100</f>
        <v>3.0721311475409836</v>
      </c>
      <c r="I958" s="69">
        <f t="shared" ref="I958:I969" si="287">C958/SUM(C$958:C$969)*100</f>
        <v>3.4103786696315939</v>
      </c>
      <c r="J958" s="69">
        <f t="shared" ref="J958:J969" si="288">D958/SUM(D$958:D$969)*100</f>
        <v>3.9763458401305054</v>
      </c>
      <c r="K958" s="69">
        <f t="shared" ref="K958:K969" si="289">E958/SUM(E$958:E$969)*100</f>
        <v>2.8348688873139616</v>
      </c>
      <c r="L958" s="69">
        <f t="shared" ref="L958:M969" si="290">F958/SUM(F$958:F$969)*100</f>
        <v>2.1140425166968622</v>
      </c>
      <c r="M958" s="69">
        <f t="shared" si="290"/>
        <v>1.9547009296614626</v>
      </c>
    </row>
    <row r="959" spans="1:13" ht="12" customHeight="1" x14ac:dyDescent="0.15">
      <c r="A959" s="47" t="s">
        <v>182</v>
      </c>
      <c r="B959" s="33">
        <v>27.269999999999996</v>
      </c>
      <c r="C959" s="33">
        <v>13.639999999999999</v>
      </c>
      <c r="D959" s="33">
        <v>30.55</v>
      </c>
      <c r="E959" s="33">
        <v>19.28</v>
      </c>
      <c r="F959" s="33">
        <v>18.14</v>
      </c>
      <c r="G959" s="73">
        <v>4.5</v>
      </c>
      <c r="H959" s="14">
        <f t="shared" si="286"/>
        <v>2.9803278688524588</v>
      </c>
      <c r="I959" s="14">
        <f t="shared" si="287"/>
        <v>1.4582308794286811</v>
      </c>
      <c r="J959" s="14">
        <f t="shared" si="288"/>
        <v>3.2787413067742763</v>
      </c>
      <c r="K959" s="14">
        <f t="shared" si="289"/>
        <v>2.0703133389171664</v>
      </c>
      <c r="L959" s="14">
        <f t="shared" si="290"/>
        <v>1.9446618282394055</v>
      </c>
      <c r="M959" s="14">
        <f t="shared" si="290"/>
        <v>0.49333450271882123</v>
      </c>
    </row>
    <row r="960" spans="1:13" ht="12" customHeight="1" x14ac:dyDescent="0.15">
      <c r="A960" s="47" t="s">
        <v>183</v>
      </c>
      <c r="B960" s="33">
        <v>2.83</v>
      </c>
      <c r="C960" s="33">
        <v>5.67</v>
      </c>
      <c r="D960" s="33"/>
      <c r="E960" s="33"/>
      <c r="F960" s="33"/>
      <c r="G960" s="73">
        <v>8.2200000000000006</v>
      </c>
      <c r="H960" s="14">
        <f t="shared" si="286"/>
        <v>0.30928961748633882</v>
      </c>
      <c r="I960" s="14">
        <f t="shared" si="287"/>
        <v>0.60617075413201049</v>
      </c>
      <c r="J960" s="14">
        <f t="shared" si="288"/>
        <v>0</v>
      </c>
      <c r="K960" s="14">
        <f t="shared" si="289"/>
        <v>0</v>
      </c>
      <c r="L960" s="14">
        <f t="shared" si="290"/>
        <v>0</v>
      </c>
      <c r="M960" s="14">
        <f t="shared" si="290"/>
        <v>0.90115769163304682</v>
      </c>
    </row>
    <row r="961" spans="1:13" ht="12" customHeight="1" x14ac:dyDescent="0.15">
      <c r="A961" s="47" t="s">
        <v>184</v>
      </c>
      <c r="B961" s="33">
        <v>1.43</v>
      </c>
      <c r="C961" s="33">
        <v>4.08</v>
      </c>
      <c r="D961" s="33">
        <v>11.34</v>
      </c>
      <c r="E961" s="33">
        <v>15.09</v>
      </c>
      <c r="F961" s="33">
        <v>7.6000000000000005</v>
      </c>
      <c r="G961" s="73">
        <v>11.89</v>
      </c>
      <c r="H961" s="14">
        <f t="shared" si="286"/>
        <v>0.15628415300546447</v>
      </c>
      <c r="I961" s="14">
        <f t="shared" si="287"/>
        <v>0.43618636276165834</v>
      </c>
      <c r="J961" s="14">
        <f t="shared" si="288"/>
        <v>1.2170516012707135</v>
      </c>
      <c r="K961" s="14">
        <f t="shared" si="289"/>
        <v>1.6203852844533211</v>
      </c>
      <c r="L961" s="14">
        <f t="shared" si="290"/>
        <v>0.81474255207384139</v>
      </c>
      <c r="M961" s="14">
        <f t="shared" si="290"/>
        <v>1.3034993860726187</v>
      </c>
    </row>
    <row r="962" spans="1:13" ht="12" customHeight="1" x14ac:dyDescent="0.15">
      <c r="A962" s="47" t="s">
        <v>194</v>
      </c>
      <c r="B962" s="33">
        <v>4.49</v>
      </c>
      <c r="C962" s="33">
        <v>15.37</v>
      </c>
      <c r="D962" s="33"/>
      <c r="E962" s="33"/>
      <c r="F962" s="33"/>
      <c r="G962" s="73"/>
      <c r="H962" s="14">
        <f t="shared" si="286"/>
        <v>0.49071038251366123</v>
      </c>
      <c r="I962" s="14">
        <f t="shared" si="287"/>
        <v>1.643182449913404</v>
      </c>
      <c r="J962" s="14">
        <f t="shared" si="288"/>
        <v>0</v>
      </c>
      <c r="K962" s="14">
        <f t="shared" si="289"/>
        <v>0</v>
      </c>
      <c r="L962" s="14">
        <f t="shared" si="290"/>
        <v>0</v>
      </c>
      <c r="M962" s="14">
        <f t="shared" si="290"/>
        <v>0</v>
      </c>
    </row>
    <row r="963" spans="1:13" ht="12" customHeight="1" x14ac:dyDescent="0.15">
      <c r="A963" s="47" t="s">
        <v>185</v>
      </c>
      <c r="B963" s="33">
        <v>210.38999999999996</v>
      </c>
      <c r="C963" s="33">
        <v>200.44</v>
      </c>
      <c r="D963" s="33">
        <v>186.95999999999998</v>
      </c>
      <c r="E963" s="33">
        <v>139.51000000000005</v>
      </c>
      <c r="F963" s="33">
        <v>135.51000000000002</v>
      </c>
      <c r="G963" s="73">
        <v>127.82</v>
      </c>
      <c r="H963" s="14">
        <f t="shared" si="286"/>
        <v>22.993442622950816</v>
      </c>
      <c r="I963" s="14">
        <f t="shared" si="287"/>
        <v>21.428724154888922</v>
      </c>
      <c r="J963" s="14">
        <f t="shared" si="288"/>
        <v>20.065252854812396</v>
      </c>
      <c r="K963" s="14">
        <f t="shared" si="289"/>
        <v>14.980778729892839</v>
      </c>
      <c r="L963" s="14">
        <f t="shared" si="290"/>
        <v>14.52707410941135</v>
      </c>
      <c r="M963" s="14">
        <f t="shared" si="290"/>
        <v>14.012892475004382</v>
      </c>
    </row>
    <row r="964" spans="1:13" ht="12" customHeight="1" x14ac:dyDescent="0.15">
      <c r="A964" s="47" t="s">
        <v>186</v>
      </c>
      <c r="B964" s="33">
        <v>48.039999999999992</v>
      </c>
      <c r="C964" s="33">
        <v>121.95</v>
      </c>
      <c r="D964" s="33">
        <v>145.51000000000002</v>
      </c>
      <c r="E964" s="33">
        <v>186.10999999999999</v>
      </c>
      <c r="F964" s="33">
        <v>163.77000000000001</v>
      </c>
      <c r="G964" s="73">
        <v>99.219999999999985</v>
      </c>
      <c r="H964" s="14">
        <f t="shared" si="286"/>
        <v>5.2502732240437151</v>
      </c>
      <c r="I964" s="14">
        <f t="shared" si="287"/>
        <v>13.037482092839275</v>
      </c>
      <c r="J964" s="14">
        <f t="shared" si="288"/>
        <v>15.616682407486909</v>
      </c>
      <c r="K964" s="14">
        <f t="shared" si="289"/>
        <v>19.98475184159096</v>
      </c>
      <c r="L964" s="14">
        <f t="shared" si="290"/>
        <v>17.556629967517502</v>
      </c>
      <c r="M964" s="14">
        <f t="shared" si="290"/>
        <v>10.87747763550254</v>
      </c>
    </row>
    <row r="965" spans="1:13" ht="12" customHeight="1" x14ac:dyDescent="0.15">
      <c r="A965" s="47" t="s">
        <v>187</v>
      </c>
      <c r="B965" s="33">
        <v>23.180000000000003</v>
      </c>
      <c r="C965" s="33">
        <v>26.42</v>
      </c>
      <c r="D965" s="33">
        <v>25.119999999999997</v>
      </c>
      <c r="E965" s="33">
        <v>24.880000000000003</v>
      </c>
      <c r="F965" s="33">
        <v>22.41</v>
      </c>
      <c r="G965" s="73">
        <v>20.54</v>
      </c>
      <c r="H965" s="14">
        <f t="shared" si="286"/>
        <v>2.5333333333333337</v>
      </c>
      <c r="I965" s="14">
        <f t="shared" si="287"/>
        <v>2.8245205157262294</v>
      </c>
      <c r="J965" s="14">
        <f t="shared" si="288"/>
        <v>2.695973211985919</v>
      </c>
      <c r="K965" s="14">
        <f t="shared" si="289"/>
        <v>2.6716491634989157</v>
      </c>
      <c r="L965" s="14">
        <f t="shared" si="290"/>
        <v>2.4024184989440505</v>
      </c>
      <c r="M965" s="14">
        <f t="shared" si="290"/>
        <v>2.2517979301876863</v>
      </c>
    </row>
    <row r="966" spans="1:13" ht="12" customHeight="1" x14ac:dyDescent="0.15">
      <c r="A966" s="47" t="s">
        <v>188</v>
      </c>
      <c r="B966" s="33">
        <v>103.85000000000001</v>
      </c>
      <c r="C966" s="33">
        <v>64.009999999999991</v>
      </c>
      <c r="D966" s="33">
        <v>45.58</v>
      </c>
      <c r="E966" s="33">
        <v>41.23</v>
      </c>
      <c r="F966" s="33">
        <v>48.72</v>
      </c>
      <c r="G966" s="73">
        <v>34.15</v>
      </c>
      <c r="H966" s="14">
        <f t="shared" si="286"/>
        <v>11.349726775956286</v>
      </c>
      <c r="I966" s="14">
        <f t="shared" si="287"/>
        <v>6.8432081079347427</v>
      </c>
      <c r="J966" s="14">
        <f t="shared" si="288"/>
        <v>4.8918176354426031</v>
      </c>
      <c r="K966" s="14">
        <f t="shared" si="289"/>
        <v>4.42733500848313</v>
      </c>
      <c r="L966" s="14">
        <f t="shared" si="290"/>
        <v>5.2229285706628357</v>
      </c>
      <c r="M966" s="14">
        <f t="shared" si="290"/>
        <v>3.7438607261883874</v>
      </c>
    </row>
    <row r="967" spans="1:13" ht="12" customHeight="1" x14ac:dyDescent="0.15">
      <c r="A967" s="47" t="s">
        <v>189</v>
      </c>
      <c r="B967" s="33">
        <v>235.32</v>
      </c>
      <c r="C967" s="33">
        <v>217.41999999999996</v>
      </c>
      <c r="D967" s="33">
        <v>258.54000000000002</v>
      </c>
      <c r="E967" s="33">
        <v>329.02000000000004</v>
      </c>
      <c r="F967" s="33">
        <v>396.12000000000012</v>
      </c>
      <c r="G967" s="73">
        <v>449.59</v>
      </c>
      <c r="H967" s="14">
        <f t="shared" si="286"/>
        <v>25.718032786885246</v>
      </c>
      <c r="I967" s="14">
        <f t="shared" si="287"/>
        <v>23.244029164617587</v>
      </c>
      <c r="J967" s="14">
        <f t="shared" si="288"/>
        <v>27.747488623679921</v>
      </c>
      <c r="K967" s="14">
        <f t="shared" si="289"/>
        <v>35.330627322122723</v>
      </c>
      <c r="L967" s="14">
        <f t="shared" si="290"/>
        <v>42.465239437827648</v>
      </c>
      <c r="M967" s="14">
        <f t="shared" si="290"/>
        <v>49.288502017189963</v>
      </c>
    </row>
    <row r="968" spans="1:13" ht="12" customHeight="1" x14ac:dyDescent="0.15">
      <c r="A968" s="47" t="s">
        <v>190</v>
      </c>
      <c r="B968" s="33">
        <v>171.73999999999998</v>
      </c>
      <c r="C968" s="33">
        <v>191.97000000000003</v>
      </c>
      <c r="D968" s="33">
        <v>160.26999999999998</v>
      </c>
      <c r="E968" s="33">
        <v>123.29000000000002</v>
      </c>
      <c r="F968" s="33">
        <v>92.15</v>
      </c>
      <c r="G968" s="73">
        <v>122.19999999999999</v>
      </c>
      <c r="H968" s="14">
        <f t="shared" si="286"/>
        <v>18.769398907103824</v>
      </c>
      <c r="I968" s="14">
        <f t="shared" si="287"/>
        <v>20.5232098184695</v>
      </c>
      <c r="J968" s="14">
        <f t="shared" si="288"/>
        <v>17.200781317077357</v>
      </c>
      <c r="K968" s="14">
        <f t="shared" si="289"/>
        <v>13.239052466550696</v>
      </c>
      <c r="L968" s="14">
        <f t="shared" si="290"/>
        <v>9.8787534438953273</v>
      </c>
      <c r="M968" s="14">
        <f t="shared" si="290"/>
        <v>13.396772496053321</v>
      </c>
    </row>
    <row r="969" spans="1:13" ht="12" customHeight="1" x14ac:dyDescent="0.15">
      <c r="A969" s="47" t="s">
        <v>191</v>
      </c>
      <c r="B969" s="33">
        <v>58.349999999999994</v>
      </c>
      <c r="C969" s="33">
        <v>42.510000000000005</v>
      </c>
      <c r="D969" s="33">
        <v>30.840000000000003</v>
      </c>
      <c r="E969" s="33">
        <v>26.450000000000003</v>
      </c>
      <c r="F969" s="33">
        <v>28.669999999999998</v>
      </c>
      <c r="G969" s="73">
        <v>16.2</v>
      </c>
      <c r="H969" s="14">
        <f t="shared" si="286"/>
        <v>6.3770491803278677</v>
      </c>
      <c r="I969" s="14">
        <f t="shared" si="287"/>
        <v>4.5446770296563974</v>
      </c>
      <c r="J969" s="14">
        <f t="shared" si="288"/>
        <v>3.3098652013394014</v>
      </c>
      <c r="K969" s="14">
        <f t="shared" si="289"/>
        <v>2.8402379571762988</v>
      </c>
      <c r="L969" s="14">
        <f t="shared" si="290"/>
        <v>3.0735090747311884</v>
      </c>
      <c r="M969" s="14">
        <f t="shared" si="290"/>
        <v>1.7760042097877564</v>
      </c>
    </row>
    <row r="970" spans="1:13" s="6" customFormat="1" x14ac:dyDescent="0.15"/>
    <row r="971" spans="1:13" ht="12" customHeight="1" x14ac:dyDescent="0.15">
      <c r="A971" s="6"/>
      <c r="B971" s="168" t="s">
        <v>199</v>
      </c>
      <c r="C971" s="169"/>
      <c r="D971" s="169"/>
      <c r="E971" s="169"/>
      <c r="F971" s="169"/>
      <c r="G971" s="170"/>
      <c r="H971" s="168" t="s">
        <v>179</v>
      </c>
      <c r="I971" s="169"/>
      <c r="J971" s="169"/>
      <c r="K971" s="169"/>
      <c r="L971" s="169"/>
      <c r="M971" s="170"/>
    </row>
    <row r="972" spans="1:13" ht="12" customHeight="1" x14ac:dyDescent="0.15">
      <c r="A972" s="6"/>
      <c r="B972" s="40" t="s">
        <v>180</v>
      </c>
      <c r="C972" s="40" t="s">
        <v>33</v>
      </c>
      <c r="D972" s="40" t="s">
        <v>34</v>
      </c>
      <c r="E972" s="40" t="s">
        <v>35</v>
      </c>
      <c r="F972" s="40" t="s">
        <v>36</v>
      </c>
      <c r="G972" s="40" t="s">
        <v>37</v>
      </c>
      <c r="H972" s="40" t="s">
        <v>180</v>
      </c>
      <c r="I972" s="40" t="s">
        <v>33</v>
      </c>
      <c r="J972" s="40" t="s">
        <v>34</v>
      </c>
      <c r="K972" s="40" t="s">
        <v>35</v>
      </c>
      <c r="L972" s="40" t="s">
        <v>36</v>
      </c>
      <c r="M972" s="40" t="s">
        <v>37</v>
      </c>
    </row>
    <row r="973" spans="1:13" ht="12" customHeight="1" x14ac:dyDescent="0.15">
      <c r="A973" s="48" t="s">
        <v>138</v>
      </c>
      <c r="B973" s="66"/>
      <c r="C973" s="66"/>
      <c r="D973" s="66"/>
      <c r="E973" s="66"/>
      <c r="F973" s="66"/>
      <c r="G973" s="67"/>
      <c r="H973" s="5"/>
      <c r="I973" s="5"/>
      <c r="J973" s="5"/>
      <c r="K973" s="5"/>
      <c r="L973" s="5"/>
      <c r="M973" s="13"/>
    </row>
    <row r="974" spans="1:13" ht="12" customHeight="1" x14ac:dyDescent="0.15">
      <c r="A974" s="47" t="s">
        <v>181</v>
      </c>
      <c r="B974" s="33">
        <v>2.39</v>
      </c>
      <c r="C974" s="33">
        <v>3.07</v>
      </c>
      <c r="D974" s="32"/>
      <c r="E974" s="32"/>
      <c r="F974" s="32"/>
      <c r="G974" s="73"/>
      <c r="H974" s="69">
        <f t="shared" ref="H974:H985" si="291">B974/SUM(B$974:B$985)*100</f>
        <v>3.7655585315897278</v>
      </c>
      <c r="I974" s="69">
        <f t="shared" ref="I974:I985" si="292">C974/SUM(C$974:C$985)*100</f>
        <v>5.9392532404720457</v>
      </c>
      <c r="J974" s="69"/>
      <c r="K974" s="69"/>
      <c r="L974" s="69"/>
      <c r="M974" s="69" t="str">
        <f>IFERROR(G974/SUM(G$974:G$985)*100,"")</f>
        <v/>
      </c>
    </row>
    <row r="975" spans="1:13" ht="12" customHeight="1" x14ac:dyDescent="0.15">
      <c r="A975" s="47" t="s">
        <v>182</v>
      </c>
      <c r="B975" s="33">
        <v>3.13</v>
      </c>
      <c r="C975" s="33">
        <v>0.41000000000000003</v>
      </c>
      <c r="D975" s="32"/>
      <c r="E975" s="32"/>
      <c r="F975" s="32"/>
      <c r="G975" s="73"/>
      <c r="H975" s="14">
        <f t="shared" si="291"/>
        <v>4.9314636836300618</v>
      </c>
      <c r="I975" s="14">
        <f t="shared" si="292"/>
        <v>0.79319017218030585</v>
      </c>
      <c r="J975" s="14"/>
      <c r="K975" s="14"/>
      <c r="L975" s="14"/>
      <c r="M975" s="69" t="str">
        <f t="shared" ref="M975:M985" si="293">IFERROR(G975/SUM(G$974:G$985)*100,"")</f>
        <v/>
      </c>
    </row>
    <row r="976" spans="1:13" ht="12" customHeight="1" x14ac:dyDescent="0.15">
      <c r="A976" s="47" t="s">
        <v>183</v>
      </c>
      <c r="B976" s="33">
        <v>0.01</v>
      </c>
      <c r="C976" s="33"/>
      <c r="D976" s="32"/>
      <c r="E976" s="32"/>
      <c r="F976" s="32"/>
      <c r="G976" s="73"/>
      <c r="H976" s="14">
        <f t="shared" si="291"/>
        <v>1.5755475027572081E-2</v>
      </c>
      <c r="I976" s="14">
        <f t="shared" si="292"/>
        <v>0</v>
      </c>
      <c r="J976" s="14"/>
      <c r="K976" s="14"/>
      <c r="L976" s="14"/>
      <c r="M976" s="69" t="str">
        <f t="shared" si="293"/>
        <v/>
      </c>
    </row>
    <row r="977" spans="1:13" ht="12" customHeight="1" x14ac:dyDescent="0.15">
      <c r="A977" s="47" t="s">
        <v>184</v>
      </c>
      <c r="B977" s="33">
        <v>0.01</v>
      </c>
      <c r="C977" s="33">
        <v>0.22</v>
      </c>
      <c r="D977" s="32"/>
      <c r="E977" s="32"/>
      <c r="F977" s="32"/>
      <c r="G977" s="73"/>
      <c r="H977" s="14">
        <f t="shared" si="291"/>
        <v>1.5755475027572081E-2</v>
      </c>
      <c r="I977" s="14">
        <f t="shared" si="292"/>
        <v>0.42561423873089582</v>
      </c>
      <c r="J977" s="14"/>
      <c r="K977" s="14"/>
      <c r="L977" s="14"/>
      <c r="M977" s="69" t="str">
        <f t="shared" si="293"/>
        <v/>
      </c>
    </row>
    <row r="978" spans="1:13" ht="12" customHeight="1" x14ac:dyDescent="0.15">
      <c r="A978" s="47" t="s">
        <v>194</v>
      </c>
      <c r="B978" s="33">
        <v>0.01</v>
      </c>
      <c r="C978" s="33">
        <v>0.23</v>
      </c>
      <c r="D978" s="32"/>
      <c r="E978" s="32"/>
      <c r="F978" s="32"/>
      <c r="G978" s="73"/>
      <c r="H978" s="14">
        <f t="shared" si="291"/>
        <v>1.5755475027572081E-2</v>
      </c>
      <c r="I978" s="14">
        <f t="shared" si="292"/>
        <v>0.44496034049139105</v>
      </c>
      <c r="J978" s="14"/>
      <c r="K978" s="14"/>
      <c r="L978" s="14"/>
      <c r="M978" s="69" t="str">
        <f t="shared" si="293"/>
        <v/>
      </c>
    </row>
    <row r="979" spans="1:13" ht="12" customHeight="1" x14ac:dyDescent="0.15">
      <c r="A979" s="47" t="s">
        <v>185</v>
      </c>
      <c r="B979" s="33">
        <v>13.459999999999999</v>
      </c>
      <c r="C979" s="33">
        <v>8.27</v>
      </c>
      <c r="D979" s="32"/>
      <c r="E979" s="32"/>
      <c r="F979" s="32"/>
      <c r="G979" s="73"/>
      <c r="H979" s="14">
        <f t="shared" si="291"/>
        <v>21.206869387112022</v>
      </c>
      <c r="I979" s="14">
        <f t="shared" si="292"/>
        <v>15.999226155929582</v>
      </c>
      <c r="J979" s="14"/>
      <c r="K979" s="14"/>
      <c r="L979" s="14"/>
      <c r="M979" s="69" t="str">
        <f t="shared" si="293"/>
        <v/>
      </c>
    </row>
    <row r="980" spans="1:13" ht="12" customHeight="1" x14ac:dyDescent="0.15">
      <c r="A980" s="47" t="s">
        <v>186</v>
      </c>
      <c r="B980" s="33">
        <v>1.82</v>
      </c>
      <c r="C980" s="33">
        <v>8.370000000000001</v>
      </c>
      <c r="D980" s="32"/>
      <c r="E980" s="32"/>
      <c r="F980" s="32"/>
      <c r="G980" s="73"/>
      <c r="H980" s="14">
        <f t="shared" si="291"/>
        <v>2.8674964550181188</v>
      </c>
      <c r="I980" s="14">
        <f t="shared" si="292"/>
        <v>16.192687173534537</v>
      </c>
      <c r="J980" s="14"/>
      <c r="K980" s="14"/>
      <c r="L980" s="14"/>
      <c r="M980" s="69" t="str">
        <f t="shared" si="293"/>
        <v/>
      </c>
    </row>
    <row r="981" spans="1:13" ht="12" customHeight="1" x14ac:dyDescent="0.15">
      <c r="A981" s="47" t="s">
        <v>187</v>
      </c>
      <c r="B981" s="33">
        <v>0.48000000000000004</v>
      </c>
      <c r="C981" s="33">
        <v>0.88000000000000012</v>
      </c>
      <c r="D981" s="32"/>
      <c r="E981" s="32"/>
      <c r="F981" s="32"/>
      <c r="G981" s="73"/>
      <c r="H981" s="14">
        <f t="shared" si="291"/>
        <v>0.75626280132346002</v>
      </c>
      <c r="I981" s="14">
        <f t="shared" si="292"/>
        <v>1.7024569549235833</v>
      </c>
      <c r="J981" s="14"/>
      <c r="K981" s="14"/>
      <c r="L981" s="14"/>
      <c r="M981" s="69" t="str">
        <f t="shared" si="293"/>
        <v/>
      </c>
    </row>
    <row r="982" spans="1:13" ht="12" customHeight="1" x14ac:dyDescent="0.15">
      <c r="A982" s="47" t="s">
        <v>188</v>
      </c>
      <c r="B982" s="33">
        <v>11.73</v>
      </c>
      <c r="C982" s="33">
        <v>3.24</v>
      </c>
      <c r="D982" s="32"/>
      <c r="E982" s="32"/>
      <c r="F982" s="32"/>
      <c r="G982" s="73"/>
      <c r="H982" s="14">
        <f t="shared" si="291"/>
        <v>18.481172207342052</v>
      </c>
      <c r="I982" s="14">
        <f t="shared" si="292"/>
        <v>6.2681369704004659</v>
      </c>
      <c r="J982" s="14"/>
      <c r="K982" s="14"/>
      <c r="L982" s="14"/>
      <c r="M982" s="69" t="str">
        <f t="shared" si="293"/>
        <v/>
      </c>
    </row>
    <row r="983" spans="1:13" ht="12" customHeight="1" x14ac:dyDescent="0.15">
      <c r="A983" s="47" t="s">
        <v>189</v>
      </c>
      <c r="B983" s="33">
        <v>11.049999999999999</v>
      </c>
      <c r="C983" s="33">
        <v>11.949999999999998</v>
      </c>
      <c r="D983" s="32"/>
      <c r="E983" s="32"/>
      <c r="F983" s="32"/>
      <c r="G983" s="73"/>
      <c r="H983" s="14">
        <f t="shared" si="291"/>
        <v>17.40979990546715</v>
      </c>
      <c r="I983" s="14">
        <f t="shared" si="292"/>
        <v>23.118591603791835</v>
      </c>
      <c r="J983" s="14"/>
      <c r="K983" s="14"/>
      <c r="L983" s="14"/>
      <c r="M983" s="69" t="str">
        <f t="shared" si="293"/>
        <v/>
      </c>
    </row>
    <row r="984" spans="1:13" ht="12" customHeight="1" x14ac:dyDescent="0.15">
      <c r="A984" s="47" t="s">
        <v>190</v>
      </c>
      <c r="B984" s="33">
        <v>14.9</v>
      </c>
      <c r="C984" s="33">
        <v>14</v>
      </c>
      <c r="D984" s="32"/>
      <c r="E984" s="32"/>
      <c r="F984" s="32"/>
      <c r="G984" s="73"/>
      <c r="H984" s="14">
        <f t="shared" si="291"/>
        <v>23.475657791082401</v>
      </c>
      <c r="I984" s="14">
        <f t="shared" si="292"/>
        <v>27.084542464693367</v>
      </c>
      <c r="J984" s="14"/>
      <c r="K984" s="14"/>
      <c r="L984" s="14"/>
      <c r="M984" s="69" t="str">
        <f t="shared" si="293"/>
        <v/>
      </c>
    </row>
    <row r="985" spans="1:13" ht="12" customHeight="1" x14ac:dyDescent="0.15">
      <c r="A985" s="47" t="s">
        <v>191</v>
      </c>
      <c r="B985" s="33">
        <v>4.4800000000000004</v>
      </c>
      <c r="C985" s="33">
        <v>1.05</v>
      </c>
      <c r="D985" s="32"/>
      <c r="E985" s="32"/>
      <c r="F985" s="32"/>
      <c r="G985" s="73"/>
      <c r="H985" s="57">
        <f t="shared" si="291"/>
        <v>7.0584528123522938</v>
      </c>
      <c r="I985" s="57">
        <f t="shared" si="292"/>
        <v>2.0313406848520028</v>
      </c>
      <c r="J985" s="57"/>
      <c r="K985" s="57"/>
      <c r="L985" s="57"/>
      <c r="M985" s="69" t="str">
        <f t="shared" si="293"/>
        <v/>
      </c>
    </row>
    <row r="986" spans="1:13" ht="12" customHeight="1" x14ac:dyDescent="0.15">
      <c r="A986" s="48" t="s">
        <v>139</v>
      </c>
      <c r="B986" s="66"/>
      <c r="C986" s="66"/>
      <c r="D986" s="66"/>
      <c r="E986" s="66"/>
      <c r="F986" s="66"/>
      <c r="G986" s="67"/>
      <c r="H986" s="5"/>
      <c r="I986" s="5"/>
      <c r="J986" s="5"/>
      <c r="K986" s="5"/>
      <c r="L986" s="5"/>
      <c r="M986" s="13"/>
    </row>
    <row r="987" spans="1:13" ht="12" customHeight="1" x14ac:dyDescent="0.15">
      <c r="A987" s="47" t="s">
        <v>181</v>
      </c>
      <c r="B987" s="33">
        <v>6.1899999999999995</v>
      </c>
      <c r="C987" s="33">
        <v>5.67</v>
      </c>
      <c r="D987" s="33">
        <v>5.67</v>
      </c>
      <c r="E987" s="33">
        <v>4.5</v>
      </c>
      <c r="F987" s="33">
        <v>4.5</v>
      </c>
      <c r="G987" s="73">
        <v>5.67</v>
      </c>
      <c r="H987" s="69">
        <f t="shared" ref="H987:H996" si="294">B987/SUM(B$987:B$996)*100</f>
        <v>1.4172218787920416</v>
      </c>
      <c r="I987" s="69">
        <f t="shared" ref="I987:I996" si="295">C987/SUM(C$987:C$996)*100</f>
        <v>1.3054589828010961</v>
      </c>
      <c r="J987" s="69">
        <f t="shared" ref="J987:J996" si="296">D987/SUM(D$987:D$996)*100</f>
        <v>1.3357834475934693</v>
      </c>
      <c r="K987" s="69">
        <f t="shared" ref="K987:K996" si="297">E987/SUM(E$987:E$996)*100</f>
        <v>1.1147719672009315</v>
      </c>
      <c r="L987" s="69">
        <f t="shared" ref="L987:M996" si="298">F987/SUM(F$987:F$996)*100</f>
        <v>1.1306532663316584</v>
      </c>
      <c r="M987" s="69">
        <f t="shared" si="298"/>
        <v>1.4830508474576274</v>
      </c>
    </row>
    <row r="988" spans="1:13" ht="12" customHeight="1" x14ac:dyDescent="0.15">
      <c r="A988" s="47" t="s">
        <v>182</v>
      </c>
      <c r="B988" s="33">
        <v>12.82</v>
      </c>
      <c r="C988" s="33">
        <v>3</v>
      </c>
      <c r="D988" s="33">
        <v>4.5</v>
      </c>
      <c r="E988" s="33"/>
      <c r="F988" s="33"/>
      <c r="G988" s="73">
        <v>0.4</v>
      </c>
      <c r="H988" s="14">
        <f t="shared" si="294"/>
        <v>2.9351832772397377</v>
      </c>
      <c r="I988" s="14">
        <f t="shared" si="295"/>
        <v>0.69071903851909844</v>
      </c>
      <c r="J988" s="14">
        <f t="shared" si="296"/>
        <v>1.0601455933281503</v>
      </c>
      <c r="K988" s="14">
        <f t="shared" si="297"/>
        <v>0</v>
      </c>
      <c r="L988" s="14">
        <f t="shared" si="298"/>
        <v>0</v>
      </c>
      <c r="M988" s="14">
        <f t="shared" si="298"/>
        <v>0.10462439840970916</v>
      </c>
    </row>
    <row r="989" spans="1:13" ht="12" customHeight="1" x14ac:dyDescent="0.15">
      <c r="A989" s="47" t="s">
        <v>184</v>
      </c>
      <c r="B989" s="33">
        <v>17.810000000000002</v>
      </c>
      <c r="C989" s="33">
        <v>10.31</v>
      </c>
      <c r="D989" s="33">
        <v>14.69</v>
      </c>
      <c r="E989" s="33"/>
      <c r="F989" s="33">
        <v>3</v>
      </c>
      <c r="G989" s="73">
        <v>7.57</v>
      </c>
      <c r="H989" s="14">
        <f t="shared" si="294"/>
        <v>4.0776610115163603</v>
      </c>
      <c r="I989" s="14">
        <f t="shared" si="295"/>
        <v>2.373771095710635</v>
      </c>
      <c r="J989" s="14">
        <f t="shared" si="296"/>
        <v>3.4607863924423397</v>
      </c>
      <c r="K989" s="14">
        <f t="shared" si="297"/>
        <v>0</v>
      </c>
      <c r="L989" s="14">
        <f t="shared" si="298"/>
        <v>0.75376884422110546</v>
      </c>
      <c r="M989" s="14">
        <f t="shared" si="298"/>
        <v>1.980016739903746</v>
      </c>
    </row>
    <row r="990" spans="1:13" ht="12" customHeight="1" x14ac:dyDescent="0.15">
      <c r="A990" s="47" t="s">
        <v>185</v>
      </c>
      <c r="B990" s="33">
        <v>163.06999999999994</v>
      </c>
      <c r="C990" s="33">
        <v>154.41000000000003</v>
      </c>
      <c r="D990" s="33">
        <v>127.92000000000002</v>
      </c>
      <c r="E990" s="33">
        <v>109.75000000000001</v>
      </c>
      <c r="F990" s="33">
        <v>103.98</v>
      </c>
      <c r="G990" s="73">
        <v>68.549999999999983</v>
      </c>
      <c r="H990" s="14">
        <f t="shared" si="294"/>
        <v>37.335439705107945</v>
      </c>
      <c r="I990" s="14">
        <f t="shared" si="295"/>
        <v>35.551308912578001</v>
      </c>
      <c r="J990" s="14">
        <f t="shared" si="296"/>
        <v>30.136405399674892</v>
      </c>
      <c r="K990" s="14">
        <f t="shared" si="297"/>
        <v>27.188049644511608</v>
      </c>
      <c r="L990" s="14">
        <f t="shared" si="298"/>
        <v>26.125628140703515</v>
      </c>
      <c r="M990" s="14">
        <f t="shared" si="298"/>
        <v>17.930006277463903</v>
      </c>
    </row>
    <row r="991" spans="1:13" ht="12" customHeight="1" x14ac:dyDescent="0.15">
      <c r="A991" s="47" t="s">
        <v>186</v>
      </c>
      <c r="B991" s="33">
        <v>25.830000000000002</v>
      </c>
      <c r="C991" s="33">
        <v>40.909999999999997</v>
      </c>
      <c r="D991" s="33">
        <v>49.54</v>
      </c>
      <c r="E991" s="33">
        <v>54.12</v>
      </c>
      <c r="F991" s="33">
        <v>34.76</v>
      </c>
      <c r="G991" s="73">
        <v>24.33</v>
      </c>
      <c r="H991" s="14">
        <f t="shared" si="294"/>
        <v>5.9138677106944169</v>
      </c>
      <c r="I991" s="14">
        <f t="shared" si="295"/>
        <v>9.4191052886054383</v>
      </c>
      <c r="J991" s="14">
        <f t="shared" si="296"/>
        <v>11.671025042994792</v>
      </c>
      <c r="K991" s="14">
        <f t="shared" si="297"/>
        <v>13.406990858869868</v>
      </c>
      <c r="L991" s="14">
        <f t="shared" si="298"/>
        <v>8.7336683417085421</v>
      </c>
      <c r="M991" s="14">
        <f t="shared" si="298"/>
        <v>6.3637790332705597</v>
      </c>
    </row>
    <row r="992" spans="1:13" ht="12" customHeight="1" x14ac:dyDescent="0.15">
      <c r="A992" s="47" t="s">
        <v>187</v>
      </c>
      <c r="B992" s="33"/>
      <c r="C992" s="33"/>
      <c r="D992" s="33">
        <v>4.5</v>
      </c>
      <c r="E992" s="33"/>
      <c r="F992" s="33"/>
      <c r="G992" s="73"/>
      <c r="H992" s="14">
        <f t="shared" si="294"/>
        <v>0</v>
      </c>
      <c r="I992" s="14">
        <f t="shared" si="295"/>
        <v>0</v>
      </c>
      <c r="J992" s="14">
        <f t="shared" si="296"/>
        <v>1.0601455933281503</v>
      </c>
      <c r="K992" s="14">
        <f t="shared" si="297"/>
        <v>0</v>
      </c>
      <c r="L992" s="14">
        <f t="shared" si="298"/>
        <v>0</v>
      </c>
      <c r="M992" s="14">
        <f t="shared" si="298"/>
        <v>0</v>
      </c>
    </row>
    <row r="993" spans="1:13" ht="12" customHeight="1" x14ac:dyDescent="0.15">
      <c r="A993" s="47" t="s">
        <v>188</v>
      </c>
      <c r="B993" s="33">
        <v>38.659999999999997</v>
      </c>
      <c r="C993" s="33">
        <v>42.86</v>
      </c>
      <c r="D993" s="33">
        <v>33.660000000000004</v>
      </c>
      <c r="E993" s="33">
        <v>12.15</v>
      </c>
      <c r="F993" s="33"/>
      <c r="G993" s="73">
        <v>32.690000000000005</v>
      </c>
      <c r="H993" s="14">
        <f t="shared" si="294"/>
        <v>8.8513405224717818</v>
      </c>
      <c r="I993" s="14">
        <f t="shared" si="295"/>
        <v>9.8680726636428524</v>
      </c>
      <c r="J993" s="14">
        <f t="shared" si="296"/>
        <v>7.929889038094565</v>
      </c>
      <c r="K993" s="14">
        <f t="shared" si="297"/>
        <v>3.0098843114425149</v>
      </c>
      <c r="L993" s="14">
        <f t="shared" si="298"/>
        <v>0</v>
      </c>
      <c r="M993" s="14">
        <f t="shared" si="298"/>
        <v>8.5504289600334822</v>
      </c>
    </row>
    <row r="994" spans="1:13" ht="12" customHeight="1" x14ac:dyDescent="0.15">
      <c r="A994" s="47" t="s">
        <v>189</v>
      </c>
      <c r="B994" s="33">
        <v>88.940000000000012</v>
      </c>
      <c r="C994" s="33">
        <v>78.8</v>
      </c>
      <c r="D994" s="33">
        <v>87.93</v>
      </c>
      <c r="E994" s="33">
        <v>158.77000000000001</v>
      </c>
      <c r="F994" s="33">
        <v>195.76</v>
      </c>
      <c r="G994" s="73">
        <v>186.41999999999996</v>
      </c>
      <c r="H994" s="14">
        <f t="shared" si="294"/>
        <v>20.363120177667888</v>
      </c>
      <c r="I994" s="14">
        <f t="shared" si="295"/>
        <v>18.142886745101649</v>
      </c>
      <c r="J994" s="14">
        <f t="shared" si="296"/>
        <v>20.715244893632061</v>
      </c>
      <c r="K994" s="14">
        <f t="shared" si="297"/>
        <v>39.331632273887088</v>
      </c>
      <c r="L994" s="14">
        <f t="shared" si="298"/>
        <v>49.185929648241206</v>
      </c>
      <c r="M994" s="14">
        <f t="shared" si="298"/>
        <v>48.760200878844948</v>
      </c>
    </row>
    <row r="995" spans="1:13" ht="12" customHeight="1" x14ac:dyDescent="0.15">
      <c r="A995" s="47" t="s">
        <v>190</v>
      </c>
      <c r="B995" s="33">
        <v>76.070000000000007</v>
      </c>
      <c r="C995" s="33">
        <v>85.78</v>
      </c>
      <c r="D995" s="33">
        <v>84.7</v>
      </c>
      <c r="E995" s="33">
        <v>54.210000000000008</v>
      </c>
      <c r="F995" s="33">
        <v>56.000000000000007</v>
      </c>
      <c r="G995" s="73">
        <v>56.690000000000005</v>
      </c>
      <c r="H995" s="14">
        <f t="shared" si="294"/>
        <v>17.416489227740005</v>
      </c>
      <c r="I995" s="14">
        <f t="shared" si="295"/>
        <v>19.749959708056085</v>
      </c>
      <c r="J995" s="14">
        <f t="shared" si="296"/>
        <v>19.954295945532074</v>
      </c>
      <c r="K995" s="14">
        <f t="shared" si="297"/>
        <v>13.429286298213889</v>
      </c>
      <c r="L995" s="14">
        <f t="shared" si="298"/>
        <v>14.070351758793972</v>
      </c>
      <c r="M995" s="14">
        <f t="shared" si="298"/>
        <v>14.827892864616032</v>
      </c>
    </row>
    <row r="996" spans="1:13" ht="12" customHeight="1" x14ac:dyDescent="0.15">
      <c r="A996" s="47" t="s">
        <v>191</v>
      </c>
      <c r="B996" s="33">
        <v>7.38</v>
      </c>
      <c r="C996" s="33">
        <v>12.59</v>
      </c>
      <c r="D996" s="33">
        <v>11.360000000000001</v>
      </c>
      <c r="E996" s="33">
        <v>10.17</v>
      </c>
      <c r="F996" s="33"/>
      <c r="G996" s="73"/>
      <c r="H996" s="57">
        <f t="shared" si="294"/>
        <v>1.6896764887698332</v>
      </c>
      <c r="I996" s="57">
        <f t="shared" si="295"/>
        <v>2.8987175649851498</v>
      </c>
      <c r="J996" s="57">
        <f t="shared" si="296"/>
        <v>2.6762786533795087</v>
      </c>
      <c r="K996" s="57">
        <f t="shared" si="297"/>
        <v>2.5193846458741049</v>
      </c>
      <c r="L996" s="57">
        <f t="shared" si="298"/>
        <v>0</v>
      </c>
      <c r="M996" s="57">
        <f t="shared" si="298"/>
        <v>0</v>
      </c>
    </row>
    <row r="997" spans="1:13" ht="12" customHeight="1" x14ac:dyDescent="0.15">
      <c r="A997" s="48" t="s">
        <v>140</v>
      </c>
      <c r="B997" s="66"/>
      <c r="C997" s="66"/>
      <c r="D997" s="66"/>
      <c r="E997" s="66"/>
      <c r="F997" s="66"/>
      <c r="G997" s="67"/>
      <c r="H997" s="5"/>
      <c r="I997" s="5"/>
      <c r="J997" s="5"/>
      <c r="K997" s="5"/>
      <c r="L997" s="5"/>
      <c r="M997" s="13"/>
    </row>
    <row r="998" spans="1:13" ht="12" customHeight="1" x14ac:dyDescent="0.15">
      <c r="A998" s="47" t="s">
        <v>181</v>
      </c>
      <c r="B998" s="33">
        <v>42.089999999999996</v>
      </c>
      <c r="C998" s="33">
        <v>47.55</v>
      </c>
      <c r="D998" s="33">
        <v>47.19</v>
      </c>
      <c r="E998" s="33">
        <v>37.17</v>
      </c>
      <c r="F998" s="33">
        <v>31.770000000000003</v>
      </c>
      <c r="G998" s="73">
        <v>29.35</v>
      </c>
      <c r="H998" s="69">
        <f t="shared" ref="H998:M1005" si="299">B998/SUM(B$998:B$1005)*100</f>
        <v>6.3442059568310629</v>
      </c>
      <c r="I998" s="69">
        <f t="shared" si="299"/>
        <v>7.1980018165304278</v>
      </c>
      <c r="J998" s="69">
        <f t="shared" si="299"/>
        <v>7.1096045197740114</v>
      </c>
      <c r="K998" s="69">
        <f t="shared" si="299"/>
        <v>5.7627906976744194</v>
      </c>
      <c r="L998" s="69">
        <f t="shared" si="299"/>
        <v>4.827607166193074</v>
      </c>
      <c r="M998" s="69">
        <f t="shared" si="299"/>
        <v>4.4452858765619085</v>
      </c>
    </row>
    <row r="999" spans="1:13" ht="12" customHeight="1" x14ac:dyDescent="0.15">
      <c r="A999" s="47" t="s">
        <v>182</v>
      </c>
      <c r="B999" s="33">
        <v>17.82</v>
      </c>
      <c r="C999" s="33"/>
      <c r="D999" s="33">
        <v>5.67</v>
      </c>
      <c r="E999" s="33">
        <v>5.67</v>
      </c>
      <c r="F999" s="33">
        <v>5.67</v>
      </c>
      <c r="G999" s="73">
        <v>5.67</v>
      </c>
      <c r="H999" s="14">
        <f t="shared" si="299"/>
        <v>2.6860002411672501</v>
      </c>
      <c r="I999" s="14">
        <f t="shared" si="299"/>
        <v>0</v>
      </c>
      <c r="J999" s="14">
        <f t="shared" si="299"/>
        <v>0.85423728813559319</v>
      </c>
      <c r="K999" s="14">
        <f t="shared" si="299"/>
        <v>0.87906976744186038</v>
      </c>
      <c r="L999" s="14">
        <f t="shared" si="299"/>
        <v>0.861584281785166</v>
      </c>
      <c r="M999" s="14">
        <f t="shared" si="299"/>
        <v>0.85876561908368032</v>
      </c>
    </row>
    <row r="1000" spans="1:13" ht="12" customHeight="1" x14ac:dyDescent="0.15">
      <c r="A1000" s="47" t="s">
        <v>184</v>
      </c>
      <c r="B1000" s="33"/>
      <c r="C1000" s="33">
        <v>3.82</v>
      </c>
      <c r="D1000" s="33"/>
      <c r="E1000" s="33"/>
      <c r="F1000" s="33">
        <v>5.97</v>
      </c>
      <c r="G1000" s="73">
        <v>2.42</v>
      </c>
      <c r="H1000" s="14">
        <f t="shared" si="299"/>
        <v>0</v>
      </c>
      <c r="I1000" s="14">
        <f t="shared" si="299"/>
        <v>0.57826218589161382</v>
      </c>
      <c r="J1000" s="14">
        <f t="shared" si="299"/>
        <v>0</v>
      </c>
      <c r="K1000" s="14">
        <f t="shared" si="299"/>
        <v>0</v>
      </c>
      <c r="L1000" s="14">
        <f t="shared" si="299"/>
        <v>0.90717075172088901</v>
      </c>
      <c r="M1000" s="14">
        <f t="shared" si="299"/>
        <v>0.36652783036728515</v>
      </c>
    </row>
    <row r="1001" spans="1:13" ht="12" customHeight="1" x14ac:dyDescent="0.15">
      <c r="A1001" s="47" t="s">
        <v>185</v>
      </c>
      <c r="B1001" s="33">
        <v>152.69000000000003</v>
      </c>
      <c r="C1001" s="33">
        <v>164.3</v>
      </c>
      <c r="D1001" s="33">
        <v>152.55000000000001</v>
      </c>
      <c r="E1001" s="33">
        <v>163.22999999999999</v>
      </c>
      <c r="F1001" s="33">
        <v>124.54</v>
      </c>
      <c r="G1001" s="73">
        <v>124.36</v>
      </c>
      <c r="H1001" s="14">
        <f t="shared" si="299"/>
        <v>23.014892077655862</v>
      </c>
      <c r="I1001" s="14">
        <f t="shared" si="299"/>
        <v>24.871329094762341</v>
      </c>
      <c r="J1001" s="14">
        <f t="shared" si="299"/>
        <v>22.98305084745763</v>
      </c>
      <c r="K1001" s="14">
        <f t="shared" si="299"/>
        <v>25.306976744186045</v>
      </c>
      <c r="L1001" s="14">
        <f t="shared" si="299"/>
        <v>18.924463219316504</v>
      </c>
      <c r="M1001" s="14">
        <f t="shared" si="299"/>
        <v>18.835289663006439</v>
      </c>
    </row>
    <row r="1002" spans="1:13" ht="12" customHeight="1" x14ac:dyDescent="0.15">
      <c r="A1002" s="47" t="s">
        <v>186</v>
      </c>
      <c r="B1002" s="33">
        <v>46.87</v>
      </c>
      <c r="C1002" s="33">
        <v>29.34</v>
      </c>
      <c r="D1002" s="33">
        <v>62.55</v>
      </c>
      <c r="E1002" s="33">
        <v>64.7</v>
      </c>
      <c r="F1002" s="33">
        <v>68.070000000000007</v>
      </c>
      <c r="G1002" s="73">
        <v>38.89</v>
      </c>
      <c r="H1002" s="14">
        <f t="shared" si="299"/>
        <v>7.0646931146750278</v>
      </c>
      <c r="I1002" s="14">
        <f t="shared" si="299"/>
        <v>4.4414168937329705</v>
      </c>
      <c r="J1002" s="14">
        <f t="shared" si="299"/>
        <v>9.4237288135593218</v>
      </c>
      <c r="K1002" s="14">
        <f t="shared" si="299"/>
        <v>10.031007751937986</v>
      </c>
      <c r="L1002" s="14">
        <f t="shared" si="299"/>
        <v>10.343570028415565</v>
      </c>
      <c r="M1002" s="14">
        <f t="shared" si="299"/>
        <v>5.8901931086709585</v>
      </c>
    </row>
    <row r="1003" spans="1:13" ht="12" customHeight="1" x14ac:dyDescent="0.15">
      <c r="A1003" s="47" t="s">
        <v>188</v>
      </c>
      <c r="B1003" s="33">
        <v>189.68999999999997</v>
      </c>
      <c r="C1003" s="33">
        <v>173.89</v>
      </c>
      <c r="D1003" s="33">
        <v>132.66999999999999</v>
      </c>
      <c r="E1003" s="33">
        <v>102.45</v>
      </c>
      <c r="F1003" s="33">
        <v>91.760000000000019</v>
      </c>
      <c r="G1003" s="73">
        <v>149.08000000000001</v>
      </c>
      <c r="H1003" s="14">
        <f t="shared" si="299"/>
        <v>28.591884722054743</v>
      </c>
      <c r="I1003" s="14">
        <f t="shared" si="299"/>
        <v>26.323039660914322</v>
      </c>
      <c r="J1003" s="14">
        <f t="shared" si="299"/>
        <v>19.987947269303199</v>
      </c>
      <c r="K1003" s="14">
        <f t="shared" si="299"/>
        <v>15.88372093023256</v>
      </c>
      <c r="L1003" s="14">
        <f t="shared" si="299"/>
        <v>13.943381604339834</v>
      </c>
      <c r="M1003" s="14">
        <f t="shared" si="299"/>
        <v>22.579326012873913</v>
      </c>
    </row>
    <row r="1004" spans="1:13" ht="12" customHeight="1" x14ac:dyDescent="0.15">
      <c r="A1004" s="47" t="s">
        <v>189</v>
      </c>
      <c r="B1004" s="33">
        <v>39.39</v>
      </c>
      <c r="C1004" s="33">
        <v>40.78</v>
      </c>
      <c r="D1004" s="33">
        <v>15.9</v>
      </c>
      <c r="E1004" s="33">
        <v>98.19</v>
      </c>
      <c r="F1004" s="33">
        <v>192.05</v>
      </c>
      <c r="G1004" s="73">
        <v>167.33</v>
      </c>
      <c r="H1004" s="14">
        <f t="shared" si="299"/>
        <v>5.9372362233208733</v>
      </c>
      <c r="I1004" s="14">
        <f t="shared" si="299"/>
        <v>6.1731759006963376</v>
      </c>
      <c r="J1004" s="14">
        <f t="shared" si="299"/>
        <v>2.3954802259887007</v>
      </c>
      <c r="K1004" s="14">
        <f t="shared" si="299"/>
        <v>15.223255813953488</v>
      </c>
      <c r="L1004" s="14">
        <f t="shared" si="299"/>
        <v>29.18293850385205</v>
      </c>
      <c r="M1004" s="14">
        <f t="shared" si="299"/>
        <v>25.343430518742906</v>
      </c>
    </row>
    <row r="1005" spans="1:13" ht="12" customHeight="1" x14ac:dyDescent="0.15">
      <c r="A1005" s="47" t="s">
        <v>190</v>
      </c>
      <c r="B1005" s="33">
        <v>174.89000000000001</v>
      </c>
      <c r="C1005" s="33">
        <v>200.92000000000002</v>
      </c>
      <c r="D1005" s="33">
        <v>247.22</v>
      </c>
      <c r="E1005" s="33">
        <v>173.58999999999997</v>
      </c>
      <c r="F1005" s="33">
        <v>138.26</v>
      </c>
      <c r="G1005" s="73">
        <v>143.14999999999998</v>
      </c>
      <c r="H1005" s="14">
        <f t="shared" si="299"/>
        <v>26.361087664295191</v>
      </c>
      <c r="I1005" s="14">
        <f t="shared" si="299"/>
        <v>30.414774447472006</v>
      </c>
      <c r="J1005" s="14">
        <f t="shared" si="299"/>
        <v>37.245951035781545</v>
      </c>
      <c r="K1005" s="14">
        <f t="shared" si="299"/>
        <v>26.91317829457364</v>
      </c>
      <c r="L1005" s="14">
        <f t="shared" si="299"/>
        <v>21.009284444376902</v>
      </c>
      <c r="M1005" s="14">
        <f t="shared" si="299"/>
        <v>21.681181370692915</v>
      </c>
    </row>
    <row r="1006" spans="1:13" s="6" customFormat="1" x14ac:dyDescent="0.15"/>
    <row r="1007" spans="1:13" ht="12" customHeight="1" x14ac:dyDescent="0.15">
      <c r="A1007" s="6"/>
      <c r="B1007" s="168" t="s">
        <v>199</v>
      </c>
      <c r="C1007" s="169"/>
      <c r="D1007" s="169"/>
      <c r="E1007" s="169"/>
      <c r="F1007" s="169"/>
      <c r="G1007" s="170"/>
      <c r="H1007" s="168" t="s">
        <v>179</v>
      </c>
      <c r="I1007" s="169"/>
      <c r="J1007" s="169"/>
      <c r="K1007" s="169"/>
      <c r="L1007" s="169"/>
      <c r="M1007" s="170"/>
    </row>
    <row r="1008" spans="1:13" ht="12" customHeight="1" x14ac:dyDescent="0.15">
      <c r="A1008" s="6"/>
      <c r="B1008" s="40" t="s">
        <v>180</v>
      </c>
      <c r="C1008" s="40" t="s">
        <v>33</v>
      </c>
      <c r="D1008" s="40" t="s">
        <v>34</v>
      </c>
      <c r="E1008" s="40" t="s">
        <v>35</v>
      </c>
      <c r="F1008" s="40" t="s">
        <v>36</v>
      </c>
      <c r="G1008" s="40" t="s">
        <v>37</v>
      </c>
      <c r="H1008" s="40" t="s">
        <v>180</v>
      </c>
      <c r="I1008" s="40" t="s">
        <v>33</v>
      </c>
      <c r="J1008" s="40" t="s">
        <v>34</v>
      </c>
      <c r="K1008" s="40" t="s">
        <v>35</v>
      </c>
      <c r="L1008" s="40" t="s">
        <v>36</v>
      </c>
      <c r="M1008" s="40" t="s">
        <v>37</v>
      </c>
    </row>
    <row r="1009" spans="1:13" ht="12" customHeight="1" x14ac:dyDescent="0.15">
      <c r="A1009" s="48" t="s">
        <v>141</v>
      </c>
      <c r="B1009" s="66"/>
      <c r="C1009" s="66"/>
      <c r="D1009" s="66"/>
      <c r="E1009" s="66"/>
      <c r="F1009" s="66"/>
      <c r="G1009" s="67"/>
      <c r="H1009" s="5"/>
      <c r="I1009" s="5"/>
      <c r="J1009" s="5"/>
      <c r="K1009" s="5"/>
      <c r="L1009" s="5"/>
      <c r="M1009" s="13"/>
    </row>
    <row r="1010" spans="1:13" ht="12" customHeight="1" x14ac:dyDescent="0.15">
      <c r="A1010" s="47" t="s">
        <v>181</v>
      </c>
      <c r="B1010" s="33"/>
      <c r="C1010" s="33"/>
      <c r="D1010" s="33"/>
      <c r="E1010" s="33">
        <v>2.2599999999999998</v>
      </c>
      <c r="F1010" s="33">
        <v>2.36</v>
      </c>
      <c r="G1010" s="73">
        <v>2.2599999999999998</v>
      </c>
      <c r="H1010" s="69"/>
      <c r="I1010" s="69"/>
      <c r="J1010" s="69"/>
      <c r="K1010" s="69">
        <f t="shared" ref="K1010:L1017" si="300">E1010/SUM(E$1010:E$1017)*100</f>
        <v>6.2673322240709917</v>
      </c>
      <c r="L1010" s="69">
        <f t="shared" si="300"/>
        <v>6.2649323068754965</v>
      </c>
      <c r="M1010" s="69">
        <f>IFERROR(G1010/SUM(G$1010:G$1017)*100,"")</f>
        <v>6.0687432867883997</v>
      </c>
    </row>
    <row r="1011" spans="1:13" ht="12" customHeight="1" x14ac:dyDescent="0.15">
      <c r="A1011" s="47" t="s">
        <v>182</v>
      </c>
      <c r="B1011" s="33"/>
      <c r="C1011" s="33"/>
      <c r="D1011" s="33"/>
      <c r="E1011" s="33">
        <v>2.2599999999999998</v>
      </c>
      <c r="F1011" s="33">
        <v>2.2599999999999998</v>
      </c>
      <c r="G1011" s="73">
        <v>1.51</v>
      </c>
      <c r="H1011" s="14"/>
      <c r="I1011" s="14"/>
      <c r="J1011" s="14"/>
      <c r="K1011" s="14">
        <f t="shared" si="300"/>
        <v>6.2673322240709917</v>
      </c>
      <c r="L1011" s="14">
        <f t="shared" si="300"/>
        <v>5.999469073533314</v>
      </c>
      <c r="M1011" s="69">
        <f t="shared" ref="M1011:M1017" si="301">IFERROR(G1011/SUM(G$1010:G$1017)*100,"")</f>
        <v>4.0547798066595062</v>
      </c>
    </row>
    <row r="1012" spans="1:13" ht="12" customHeight="1" x14ac:dyDescent="0.15">
      <c r="A1012" s="47" t="s">
        <v>195</v>
      </c>
      <c r="B1012" s="33"/>
      <c r="C1012" s="33"/>
      <c r="D1012" s="33"/>
      <c r="E1012" s="33">
        <v>5.2000000000000011</v>
      </c>
      <c r="F1012" s="33">
        <v>4.9500000000000011</v>
      </c>
      <c r="G1012" s="73"/>
      <c r="H1012" s="14"/>
      <c r="I1012" s="14"/>
      <c r="J1012" s="14"/>
      <c r="K1012" s="14">
        <f t="shared" si="300"/>
        <v>14.420410427066003</v>
      </c>
      <c r="L1012" s="14">
        <f t="shared" si="300"/>
        <v>13.140430050438018</v>
      </c>
      <c r="M1012" s="69">
        <f t="shared" si="301"/>
        <v>0</v>
      </c>
    </row>
    <row r="1013" spans="1:13" ht="12" customHeight="1" x14ac:dyDescent="0.15">
      <c r="A1013" s="47" t="s">
        <v>185</v>
      </c>
      <c r="B1013" s="33"/>
      <c r="C1013" s="33"/>
      <c r="D1013" s="33"/>
      <c r="E1013" s="33">
        <v>5.27</v>
      </c>
      <c r="F1013" s="33">
        <v>5.31</v>
      </c>
      <c r="G1013" s="73">
        <v>5.35</v>
      </c>
      <c r="H1013" s="14"/>
      <c r="I1013" s="14"/>
      <c r="J1013" s="14"/>
      <c r="K1013" s="14">
        <f t="shared" si="300"/>
        <v>14.614531336661118</v>
      </c>
      <c r="L1013" s="14">
        <f t="shared" si="300"/>
        <v>14.09609769046987</v>
      </c>
      <c r="M1013" s="69">
        <f t="shared" si="301"/>
        <v>14.366272824919443</v>
      </c>
    </row>
    <row r="1014" spans="1:13" ht="12" customHeight="1" x14ac:dyDescent="0.15">
      <c r="A1014" s="47" t="s">
        <v>186</v>
      </c>
      <c r="B1014" s="33"/>
      <c r="C1014" s="33"/>
      <c r="D1014" s="33"/>
      <c r="E1014" s="33">
        <v>4.51</v>
      </c>
      <c r="F1014" s="33">
        <v>2.5299999999999998</v>
      </c>
      <c r="G1014" s="73"/>
      <c r="H1014" s="14"/>
      <c r="I1014" s="14"/>
      <c r="J1014" s="14"/>
      <c r="K1014" s="14">
        <f t="shared" si="300"/>
        <v>12.506932889628397</v>
      </c>
      <c r="L1014" s="14">
        <f t="shared" si="300"/>
        <v>6.7162198035572063</v>
      </c>
      <c r="M1014" s="69">
        <f t="shared" si="301"/>
        <v>0</v>
      </c>
    </row>
    <row r="1015" spans="1:13" ht="12" customHeight="1" x14ac:dyDescent="0.15">
      <c r="A1015" s="47" t="s">
        <v>188</v>
      </c>
      <c r="B1015" s="33"/>
      <c r="C1015" s="33"/>
      <c r="D1015" s="33"/>
      <c r="E1015" s="33">
        <v>5.27</v>
      </c>
      <c r="F1015" s="33">
        <v>0.85</v>
      </c>
      <c r="G1015" s="73">
        <v>4.17</v>
      </c>
      <c r="H1015" s="14"/>
      <c r="I1015" s="14"/>
      <c r="J1015" s="14"/>
      <c r="K1015" s="14">
        <f t="shared" si="300"/>
        <v>14.614531336661118</v>
      </c>
      <c r="L1015" s="14">
        <f t="shared" si="300"/>
        <v>2.2564374834085474</v>
      </c>
      <c r="M1015" s="69">
        <f t="shared" si="301"/>
        <v>11.197636949516649</v>
      </c>
    </row>
    <row r="1016" spans="1:13" ht="12" customHeight="1" x14ac:dyDescent="0.15">
      <c r="A1016" s="47" t="s">
        <v>193</v>
      </c>
      <c r="B1016" s="33"/>
      <c r="C1016" s="33"/>
      <c r="D1016" s="33"/>
      <c r="E1016" s="33"/>
      <c r="F1016" s="33"/>
      <c r="G1016" s="73">
        <v>4.93</v>
      </c>
      <c r="H1016" s="14"/>
      <c r="I1016" s="14"/>
      <c r="J1016" s="14"/>
      <c r="K1016" s="14"/>
      <c r="L1016" s="14"/>
      <c r="M1016" s="69">
        <f t="shared" si="301"/>
        <v>13.238453276047263</v>
      </c>
    </row>
    <row r="1017" spans="1:13" ht="12" customHeight="1" x14ac:dyDescent="0.15">
      <c r="A1017" s="47" t="s">
        <v>190</v>
      </c>
      <c r="B1017" s="33"/>
      <c r="C1017" s="33"/>
      <c r="D1017" s="33"/>
      <c r="E1017" s="33">
        <v>11.29</v>
      </c>
      <c r="F1017" s="33">
        <v>19.41</v>
      </c>
      <c r="G1017" s="73">
        <v>19.02</v>
      </c>
      <c r="H1017" s="57"/>
      <c r="I1017" s="57"/>
      <c r="J1017" s="57"/>
      <c r="K1017" s="57">
        <f t="shared" si="300"/>
        <v>31.308929561841371</v>
      </c>
      <c r="L1017" s="57">
        <f t="shared" si="300"/>
        <v>51.526413591717542</v>
      </c>
      <c r="M1017" s="69">
        <f t="shared" si="301"/>
        <v>51.074113856068749</v>
      </c>
    </row>
    <row r="1018" spans="1:13" ht="12" customHeight="1" x14ac:dyDescent="0.15">
      <c r="A1018" s="48" t="s">
        <v>142</v>
      </c>
      <c r="B1018" s="66"/>
      <c r="C1018" s="66"/>
      <c r="D1018" s="66"/>
      <c r="E1018" s="66"/>
      <c r="F1018" s="66"/>
      <c r="G1018" s="67"/>
      <c r="H1018" s="5"/>
      <c r="I1018" s="5"/>
      <c r="J1018" s="5"/>
      <c r="K1018" s="5"/>
      <c r="L1018" s="5"/>
      <c r="M1018" s="13"/>
    </row>
    <row r="1019" spans="1:13" ht="12" customHeight="1" x14ac:dyDescent="0.15">
      <c r="A1019" s="47" t="s">
        <v>181</v>
      </c>
      <c r="B1019" s="33"/>
      <c r="C1019" s="33"/>
      <c r="D1019" s="33"/>
      <c r="E1019" s="33">
        <v>1.7600000000000002</v>
      </c>
      <c r="F1019" s="33">
        <v>1.5</v>
      </c>
      <c r="G1019" s="73">
        <v>1.52</v>
      </c>
      <c r="H1019" s="69"/>
      <c r="I1019" s="69"/>
      <c r="J1019" s="69"/>
      <c r="K1019" s="69">
        <f t="shared" ref="K1019:K1027" si="302">E1019/SUM(E$1019:E$1027)*100</f>
        <v>7.6388888888888893</v>
      </c>
      <c r="L1019" s="69">
        <f t="shared" ref="L1019:L1027" si="303">F1019/SUM(F$1019:F$1027)*100</f>
        <v>6.510416666666667</v>
      </c>
      <c r="M1019" s="69">
        <f>IFERROR(G1019/SUM(G$1019:G$1027)*100,"")</f>
        <v>6.594360086767896</v>
      </c>
    </row>
    <row r="1020" spans="1:13" ht="12" customHeight="1" x14ac:dyDescent="0.15">
      <c r="A1020" s="47" t="s">
        <v>182</v>
      </c>
      <c r="B1020" s="33"/>
      <c r="C1020" s="33"/>
      <c r="D1020" s="33"/>
      <c r="E1020" s="33">
        <v>2.2200000000000002</v>
      </c>
      <c r="F1020" s="33">
        <v>2.27</v>
      </c>
      <c r="G1020" s="73">
        <v>1.87</v>
      </c>
      <c r="H1020" s="14"/>
      <c r="I1020" s="14"/>
      <c r="J1020" s="14"/>
      <c r="K1020" s="14">
        <f t="shared" si="302"/>
        <v>9.6354166666666679</v>
      </c>
      <c r="L1020" s="14">
        <f t="shared" si="303"/>
        <v>9.8524305555555571</v>
      </c>
      <c r="M1020" s="69">
        <f t="shared" ref="M1020:M1027" si="304">IFERROR(G1020/SUM(G$1019:G$1027)*100,"")</f>
        <v>8.1127982646420822</v>
      </c>
    </row>
    <row r="1021" spans="1:13" ht="12" customHeight="1" x14ac:dyDescent="0.15">
      <c r="A1021" s="47" t="s">
        <v>195</v>
      </c>
      <c r="B1021" s="33"/>
      <c r="C1021" s="33"/>
      <c r="D1021" s="33"/>
      <c r="E1021" s="33">
        <v>0.75</v>
      </c>
      <c r="F1021" s="33"/>
      <c r="G1021" s="73"/>
      <c r="H1021" s="14"/>
      <c r="I1021" s="14"/>
      <c r="J1021" s="14"/>
      <c r="K1021" s="14">
        <f t="shared" si="302"/>
        <v>3.2552083333333335</v>
      </c>
      <c r="L1021" s="14">
        <f t="shared" si="303"/>
        <v>0</v>
      </c>
      <c r="M1021" s="69">
        <f t="shared" si="304"/>
        <v>0</v>
      </c>
    </row>
    <row r="1022" spans="1:13" ht="12" customHeight="1" x14ac:dyDescent="0.15">
      <c r="A1022" s="47" t="s">
        <v>185</v>
      </c>
      <c r="B1022" s="33"/>
      <c r="C1022" s="33"/>
      <c r="D1022" s="33"/>
      <c r="E1022" s="33">
        <v>4.6100000000000003</v>
      </c>
      <c r="F1022" s="33">
        <v>4.4300000000000006</v>
      </c>
      <c r="G1022" s="73">
        <v>0.44</v>
      </c>
      <c r="H1022" s="14"/>
      <c r="I1022" s="14"/>
      <c r="J1022" s="14"/>
      <c r="K1022" s="14">
        <f t="shared" si="302"/>
        <v>20.008680555555557</v>
      </c>
      <c r="L1022" s="14">
        <f t="shared" si="303"/>
        <v>19.227430555555557</v>
      </c>
      <c r="M1022" s="69">
        <f t="shared" si="304"/>
        <v>1.9088937093275489</v>
      </c>
    </row>
    <row r="1023" spans="1:13" ht="12" customHeight="1" x14ac:dyDescent="0.15">
      <c r="A1023" s="47" t="s">
        <v>186</v>
      </c>
      <c r="B1023" s="33"/>
      <c r="C1023" s="33"/>
      <c r="D1023" s="33"/>
      <c r="E1023" s="33">
        <v>4.2300000000000004</v>
      </c>
      <c r="F1023" s="33">
        <v>4.24</v>
      </c>
      <c r="G1023" s="73">
        <v>4.25</v>
      </c>
      <c r="H1023" s="14"/>
      <c r="I1023" s="14"/>
      <c r="J1023" s="14"/>
      <c r="K1023" s="14">
        <f t="shared" si="302"/>
        <v>18.359375000000004</v>
      </c>
      <c r="L1023" s="14">
        <f t="shared" si="303"/>
        <v>18.402777777777779</v>
      </c>
      <c r="M1023" s="69">
        <f t="shared" si="304"/>
        <v>18.43817787418655</v>
      </c>
    </row>
    <row r="1024" spans="1:13" ht="12" customHeight="1" x14ac:dyDescent="0.15">
      <c r="A1024" s="47" t="s">
        <v>187</v>
      </c>
      <c r="B1024" s="33"/>
      <c r="C1024" s="33"/>
      <c r="D1024" s="33"/>
      <c r="E1024" s="33">
        <v>2.42</v>
      </c>
      <c r="F1024" s="33">
        <v>1.76</v>
      </c>
      <c r="G1024" s="73">
        <v>2.68</v>
      </c>
      <c r="H1024" s="14"/>
      <c r="I1024" s="14"/>
      <c r="J1024" s="14"/>
      <c r="K1024" s="14">
        <f t="shared" si="302"/>
        <v>10.503472222222223</v>
      </c>
      <c r="L1024" s="14">
        <f t="shared" si="303"/>
        <v>7.6388888888888893</v>
      </c>
      <c r="M1024" s="69">
        <f t="shared" si="304"/>
        <v>11.626898047722344</v>
      </c>
    </row>
    <row r="1025" spans="1:13" ht="12" customHeight="1" x14ac:dyDescent="0.15">
      <c r="A1025" s="47" t="s">
        <v>188</v>
      </c>
      <c r="B1025" s="33"/>
      <c r="C1025" s="33"/>
      <c r="D1025" s="33"/>
      <c r="E1025" s="33">
        <v>1.01</v>
      </c>
      <c r="F1025" s="33">
        <v>1.4100000000000001</v>
      </c>
      <c r="G1025" s="73">
        <v>0.99</v>
      </c>
      <c r="H1025" s="14"/>
      <c r="I1025" s="14"/>
      <c r="J1025" s="14"/>
      <c r="K1025" s="14">
        <f t="shared" si="302"/>
        <v>4.3836805555555562</v>
      </c>
      <c r="L1025" s="14">
        <f t="shared" si="303"/>
        <v>6.1197916666666679</v>
      </c>
      <c r="M1025" s="69">
        <f t="shared" si="304"/>
        <v>4.295010845986984</v>
      </c>
    </row>
    <row r="1026" spans="1:13" ht="12" customHeight="1" x14ac:dyDescent="0.15">
      <c r="A1026" s="47" t="s">
        <v>189</v>
      </c>
      <c r="B1026" s="33"/>
      <c r="C1026" s="33"/>
      <c r="D1026" s="33"/>
      <c r="E1026" s="33"/>
      <c r="F1026" s="33">
        <v>0.76</v>
      </c>
      <c r="G1026" s="73">
        <v>4.17</v>
      </c>
      <c r="H1026" s="14"/>
      <c r="I1026" s="14"/>
      <c r="J1026" s="14"/>
      <c r="K1026" s="14">
        <f t="shared" si="302"/>
        <v>0</v>
      </c>
      <c r="L1026" s="14">
        <f t="shared" si="303"/>
        <v>3.2986111111111112</v>
      </c>
      <c r="M1026" s="69">
        <f t="shared" si="304"/>
        <v>18.09110629067245</v>
      </c>
    </row>
    <row r="1027" spans="1:13" ht="12" customHeight="1" x14ac:dyDescent="0.15">
      <c r="A1027" s="47" t="s">
        <v>190</v>
      </c>
      <c r="B1027" s="33"/>
      <c r="C1027" s="33"/>
      <c r="D1027" s="33"/>
      <c r="E1027" s="33">
        <v>6.04</v>
      </c>
      <c r="F1027" s="33">
        <v>6.67</v>
      </c>
      <c r="G1027" s="73">
        <v>7.13</v>
      </c>
      <c r="H1027" s="57"/>
      <c r="I1027" s="57"/>
      <c r="J1027" s="57"/>
      <c r="K1027" s="57">
        <f t="shared" si="302"/>
        <v>26.215277777777779</v>
      </c>
      <c r="L1027" s="57">
        <f t="shared" si="303"/>
        <v>28.949652777777779</v>
      </c>
      <c r="M1027" s="69">
        <f t="shared" si="304"/>
        <v>30.932754880694141</v>
      </c>
    </row>
    <row r="1028" spans="1:13" ht="12" customHeight="1" x14ac:dyDescent="0.15">
      <c r="A1028" s="48" t="s">
        <v>143</v>
      </c>
      <c r="B1028" s="66"/>
      <c r="C1028" s="66"/>
      <c r="D1028" s="66"/>
      <c r="E1028" s="66"/>
      <c r="F1028" s="66"/>
      <c r="G1028" s="67"/>
      <c r="H1028" s="5"/>
      <c r="I1028" s="5"/>
      <c r="J1028" s="5"/>
      <c r="K1028" s="5"/>
      <c r="L1028" s="5"/>
      <c r="M1028" s="13"/>
    </row>
    <row r="1029" spans="1:13" ht="12" customHeight="1" x14ac:dyDescent="0.15">
      <c r="A1029" s="47" t="s">
        <v>182</v>
      </c>
      <c r="B1029" s="33">
        <v>9.75</v>
      </c>
      <c r="C1029" s="33">
        <v>12.75</v>
      </c>
      <c r="D1029" s="33">
        <v>10.25</v>
      </c>
      <c r="E1029" s="33">
        <v>10.050000000000001</v>
      </c>
      <c r="F1029" s="33">
        <v>6.39</v>
      </c>
      <c r="G1029" s="73">
        <v>3.5</v>
      </c>
      <c r="H1029" s="69">
        <f t="shared" ref="H1029:M1036" si="305">B1029/SUM(B$1029:B$1036)*100</f>
        <v>22.413793103448278</v>
      </c>
      <c r="I1029" s="69">
        <f t="shared" si="305"/>
        <v>28.333333333333332</v>
      </c>
      <c r="J1029" s="69">
        <f t="shared" si="305"/>
        <v>23.26373127553336</v>
      </c>
      <c r="K1029" s="69">
        <f t="shared" si="305"/>
        <v>23.586012673081438</v>
      </c>
      <c r="L1029" s="69">
        <f t="shared" si="305"/>
        <v>15.323741007194242</v>
      </c>
      <c r="M1029" s="69">
        <f t="shared" si="305"/>
        <v>7.7777777777777777</v>
      </c>
    </row>
    <row r="1030" spans="1:13" ht="12" customHeight="1" x14ac:dyDescent="0.15">
      <c r="A1030" s="47" t="s">
        <v>195</v>
      </c>
      <c r="B1030" s="33"/>
      <c r="C1030" s="33"/>
      <c r="D1030" s="33">
        <v>3.75</v>
      </c>
      <c r="E1030" s="33"/>
      <c r="F1030" s="33"/>
      <c r="G1030" s="73"/>
      <c r="H1030" s="14">
        <f t="shared" si="305"/>
        <v>0</v>
      </c>
      <c r="I1030" s="14">
        <f t="shared" si="305"/>
        <v>0</v>
      </c>
      <c r="J1030" s="14">
        <f t="shared" si="305"/>
        <v>8.5111211983658652</v>
      </c>
      <c r="K1030" s="14">
        <f t="shared" si="305"/>
        <v>0</v>
      </c>
      <c r="L1030" s="14">
        <f t="shared" si="305"/>
        <v>0</v>
      </c>
      <c r="M1030" s="14">
        <f t="shared" si="305"/>
        <v>0</v>
      </c>
    </row>
    <row r="1031" spans="1:13" ht="12" customHeight="1" x14ac:dyDescent="0.15">
      <c r="A1031" s="47" t="s">
        <v>194</v>
      </c>
      <c r="B1031" s="33">
        <v>0.75</v>
      </c>
      <c r="C1031" s="33">
        <v>3</v>
      </c>
      <c r="D1031" s="33"/>
      <c r="E1031" s="33"/>
      <c r="F1031" s="33"/>
      <c r="G1031" s="73"/>
      <c r="H1031" s="14">
        <f t="shared" si="305"/>
        <v>1.7241379310344827</v>
      </c>
      <c r="I1031" s="14">
        <f t="shared" si="305"/>
        <v>6.666666666666667</v>
      </c>
      <c r="J1031" s="14">
        <f t="shared" si="305"/>
        <v>0</v>
      </c>
      <c r="K1031" s="14">
        <f t="shared" si="305"/>
        <v>0</v>
      </c>
      <c r="L1031" s="14">
        <f t="shared" si="305"/>
        <v>0</v>
      </c>
      <c r="M1031" s="14">
        <f t="shared" si="305"/>
        <v>0</v>
      </c>
    </row>
    <row r="1032" spans="1:13" ht="12" customHeight="1" x14ac:dyDescent="0.15">
      <c r="A1032" s="47" t="s">
        <v>185</v>
      </c>
      <c r="B1032" s="33">
        <v>7.5</v>
      </c>
      <c r="C1032" s="33">
        <v>7.5</v>
      </c>
      <c r="D1032" s="33">
        <v>3.63</v>
      </c>
      <c r="E1032" s="33">
        <v>2.46</v>
      </c>
      <c r="F1032" s="33">
        <v>3.66</v>
      </c>
      <c r="G1032" s="73">
        <v>3.75</v>
      </c>
      <c r="H1032" s="14">
        <f t="shared" si="305"/>
        <v>17.241379310344829</v>
      </c>
      <c r="I1032" s="14">
        <f t="shared" si="305"/>
        <v>16.666666666666664</v>
      </c>
      <c r="J1032" s="14">
        <f t="shared" si="305"/>
        <v>8.238765320018155</v>
      </c>
      <c r="K1032" s="14">
        <f t="shared" si="305"/>
        <v>5.7732926543065011</v>
      </c>
      <c r="L1032" s="14">
        <f t="shared" si="305"/>
        <v>8.7769784172661875</v>
      </c>
      <c r="M1032" s="14">
        <f t="shared" si="305"/>
        <v>8.3333333333333321</v>
      </c>
    </row>
    <row r="1033" spans="1:13" ht="12" customHeight="1" x14ac:dyDescent="0.15">
      <c r="A1033" s="47" t="s">
        <v>186</v>
      </c>
      <c r="B1033" s="33"/>
      <c r="C1033" s="33"/>
      <c r="D1033" s="33"/>
      <c r="E1033" s="33">
        <v>14.34</v>
      </c>
      <c r="F1033" s="33">
        <v>16.5</v>
      </c>
      <c r="G1033" s="73">
        <v>18.510000000000002</v>
      </c>
      <c r="H1033" s="14">
        <f t="shared" si="305"/>
        <v>0</v>
      </c>
      <c r="I1033" s="14">
        <f t="shared" si="305"/>
        <v>0</v>
      </c>
      <c r="J1033" s="14">
        <f t="shared" si="305"/>
        <v>0</v>
      </c>
      <c r="K1033" s="14">
        <f t="shared" si="305"/>
        <v>33.654071814128137</v>
      </c>
      <c r="L1033" s="14">
        <f t="shared" si="305"/>
        <v>39.568345323741006</v>
      </c>
      <c r="M1033" s="14">
        <f t="shared" si="305"/>
        <v>41.13333333333334</v>
      </c>
    </row>
    <row r="1034" spans="1:13" ht="12" customHeight="1" x14ac:dyDescent="0.15">
      <c r="A1034" s="47" t="s">
        <v>188</v>
      </c>
      <c r="B1034" s="33">
        <v>5.25</v>
      </c>
      <c r="C1034" s="33">
        <v>6.75</v>
      </c>
      <c r="D1034" s="33">
        <v>4.5</v>
      </c>
      <c r="E1034" s="33">
        <v>4.13</v>
      </c>
      <c r="F1034" s="33"/>
      <c r="G1034" s="73">
        <v>4.1500000000000004</v>
      </c>
      <c r="H1034" s="14">
        <f t="shared" si="305"/>
        <v>12.068965517241379</v>
      </c>
      <c r="I1034" s="14">
        <f t="shared" si="305"/>
        <v>15</v>
      </c>
      <c r="J1034" s="14">
        <f t="shared" si="305"/>
        <v>10.213345438039036</v>
      </c>
      <c r="K1034" s="14">
        <f t="shared" si="305"/>
        <v>9.6925604318235159</v>
      </c>
      <c r="L1034" s="14">
        <f t="shared" si="305"/>
        <v>0</v>
      </c>
      <c r="M1034" s="14">
        <f t="shared" si="305"/>
        <v>9.2222222222222232</v>
      </c>
    </row>
    <row r="1035" spans="1:13" ht="12" customHeight="1" x14ac:dyDescent="0.15">
      <c r="A1035" s="47" t="s">
        <v>189</v>
      </c>
      <c r="B1035" s="33">
        <v>2.25</v>
      </c>
      <c r="C1035" s="33"/>
      <c r="D1035" s="33"/>
      <c r="E1035" s="33"/>
      <c r="F1035" s="33"/>
      <c r="G1035" s="73"/>
      <c r="H1035" s="14">
        <f t="shared" si="305"/>
        <v>5.1724137931034484</v>
      </c>
      <c r="I1035" s="14">
        <f t="shared" si="305"/>
        <v>0</v>
      </c>
      <c r="J1035" s="14">
        <f t="shared" si="305"/>
        <v>0</v>
      </c>
      <c r="K1035" s="14">
        <f t="shared" si="305"/>
        <v>0</v>
      </c>
      <c r="L1035" s="14">
        <f t="shared" si="305"/>
        <v>0</v>
      </c>
      <c r="M1035" s="14">
        <f t="shared" si="305"/>
        <v>0</v>
      </c>
    </row>
    <row r="1036" spans="1:13" ht="12" customHeight="1" x14ac:dyDescent="0.15">
      <c r="A1036" s="47" t="s">
        <v>190</v>
      </c>
      <c r="B1036" s="33">
        <v>18</v>
      </c>
      <c r="C1036" s="33">
        <v>15</v>
      </c>
      <c r="D1036" s="33">
        <v>21.93</v>
      </c>
      <c r="E1036" s="33">
        <v>11.629999999999999</v>
      </c>
      <c r="F1036" s="33">
        <v>15.15</v>
      </c>
      <c r="G1036" s="73">
        <v>15.09</v>
      </c>
      <c r="H1036" s="14">
        <f t="shared" si="305"/>
        <v>41.379310344827587</v>
      </c>
      <c r="I1036" s="14">
        <f t="shared" si="305"/>
        <v>33.333333333333329</v>
      </c>
      <c r="J1036" s="14">
        <f t="shared" si="305"/>
        <v>49.773036768043575</v>
      </c>
      <c r="K1036" s="14">
        <f t="shared" si="305"/>
        <v>27.294062426660403</v>
      </c>
      <c r="L1036" s="14">
        <f t="shared" si="305"/>
        <v>36.330935251798557</v>
      </c>
      <c r="M1036" s="14">
        <f t="shared" si="305"/>
        <v>33.533333333333331</v>
      </c>
    </row>
    <row r="1037" spans="1:13" s="6" customFormat="1" x14ac:dyDescent="0.15"/>
    <row r="1038" spans="1:13" ht="12" customHeight="1" x14ac:dyDescent="0.15">
      <c r="A1038" s="6"/>
      <c r="B1038" s="168" t="s">
        <v>199</v>
      </c>
      <c r="C1038" s="169"/>
      <c r="D1038" s="169"/>
      <c r="E1038" s="169"/>
      <c r="F1038" s="169"/>
      <c r="G1038" s="170"/>
      <c r="H1038" s="168" t="s">
        <v>179</v>
      </c>
      <c r="I1038" s="169"/>
      <c r="J1038" s="169"/>
      <c r="K1038" s="169"/>
      <c r="L1038" s="169"/>
      <c r="M1038" s="170"/>
    </row>
    <row r="1039" spans="1:13" ht="12" customHeight="1" x14ac:dyDescent="0.15">
      <c r="A1039" s="6"/>
      <c r="B1039" s="40" t="s">
        <v>180</v>
      </c>
      <c r="C1039" s="40" t="s">
        <v>33</v>
      </c>
      <c r="D1039" s="40" t="s">
        <v>34</v>
      </c>
      <c r="E1039" s="40" t="s">
        <v>35</v>
      </c>
      <c r="F1039" s="40" t="s">
        <v>36</v>
      </c>
      <c r="G1039" s="40" t="s">
        <v>37</v>
      </c>
      <c r="H1039" s="40" t="s">
        <v>180</v>
      </c>
      <c r="I1039" s="40" t="s">
        <v>33</v>
      </c>
      <c r="J1039" s="40" t="s">
        <v>34</v>
      </c>
      <c r="K1039" s="40" t="s">
        <v>35</v>
      </c>
      <c r="L1039" s="40" t="s">
        <v>36</v>
      </c>
      <c r="M1039" s="40" t="s">
        <v>37</v>
      </c>
    </row>
    <row r="1040" spans="1:13" ht="12" customHeight="1" x14ac:dyDescent="0.15">
      <c r="A1040" s="48" t="s">
        <v>144</v>
      </c>
      <c r="B1040" s="66"/>
      <c r="C1040" s="66"/>
      <c r="D1040" s="66"/>
      <c r="E1040" s="66"/>
      <c r="F1040" s="66"/>
      <c r="G1040" s="67"/>
      <c r="H1040" s="5"/>
      <c r="I1040" s="5"/>
      <c r="J1040" s="5"/>
      <c r="K1040" s="5"/>
      <c r="L1040" s="5"/>
      <c r="M1040" s="13"/>
    </row>
    <row r="1041" spans="1:13" ht="12" customHeight="1" x14ac:dyDescent="0.15">
      <c r="A1041" s="47" t="s">
        <v>181</v>
      </c>
      <c r="B1041" s="33"/>
      <c r="C1041" s="33">
        <v>0.63</v>
      </c>
      <c r="D1041" s="33">
        <v>0.96</v>
      </c>
      <c r="E1041" s="33">
        <v>1.08</v>
      </c>
      <c r="F1041" s="33">
        <v>0.8</v>
      </c>
      <c r="G1041" s="73">
        <v>0.77</v>
      </c>
      <c r="H1041" s="69"/>
      <c r="I1041" s="69">
        <f t="shared" ref="I1041:I1051" si="306">C1041/SUM(C$1041:C$1051)*100</f>
        <v>2.912621359223301</v>
      </c>
      <c r="J1041" s="69">
        <f t="shared" ref="J1041:J1051" si="307">D1041/SUM(D$1041:D$1051)*100</f>
        <v>4.399633363886343</v>
      </c>
      <c r="K1041" s="69">
        <f t="shared" ref="K1041:K1051" si="308">E1041/SUM(E$1041:E$1051)*100</f>
        <v>4.4943820224719104</v>
      </c>
      <c r="L1041" s="69">
        <f t="shared" ref="L1041:L1051" si="309">F1041/SUM(F$1041:F$1051)*100</f>
        <v>3.2935364347468106</v>
      </c>
      <c r="M1041" s="69">
        <f>IFERROR(G1041/SUM(G$1041:G$1051)*100,"")</f>
        <v>3.3757124068391056</v>
      </c>
    </row>
    <row r="1042" spans="1:13" ht="12" customHeight="1" x14ac:dyDescent="0.15">
      <c r="A1042" s="47" t="s">
        <v>182</v>
      </c>
      <c r="B1042" s="33"/>
      <c r="C1042" s="33">
        <v>3.8200000000000003</v>
      </c>
      <c r="D1042" s="33">
        <v>3.88</v>
      </c>
      <c r="E1042" s="33">
        <v>3.7800000000000002</v>
      </c>
      <c r="F1042" s="33">
        <v>3.4</v>
      </c>
      <c r="G1042" s="73">
        <v>3.25</v>
      </c>
      <c r="H1042" s="14"/>
      <c r="I1042" s="14">
        <f t="shared" si="306"/>
        <v>17.660656495607956</v>
      </c>
      <c r="J1042" s="14">
        <f t="shared" si="307"/>
        <v>17.781851512373965</v>
      </c>
      <c r="K1042" s="14">
        <f t="shared" si="308"/>
        <v>15.730337078651685</v>
      </c>
      <c r="L1042" s="14">
        <f t="shared" si="309"/>
        <v>13.997529847673942</v>
      </c>
      <c r="M1042" s="69">
        <f t="shared" ref="M1042:M1051" si="310">IFERROR(G1042/SUM(G$1041:G$1051)*100,"")</f>
        <v>14.248136782113107</v>
      </c>
    </row>
    <row r="1043" spans="1:13" ht="12" customHeight="1" x14ac:dyDescent="0.15">
      <c r="A1043" s="47" t="s">
        <v>184</v>
      </c>
      <c r="B1043" s="33"/>
      <c r="C1043" s="33">
        <v>0.25</v>
      </c>
      <c r="D1043" s="33"/>
      <c r="E1043" s="33"/>
      <c r="F1043" s="33"/>
      <c r="G1043" s="73"/>
      <c r="H1043" s="14"/>
      <c r="I1043" s="14">
        <f t="shared" si="306"/>
        <v>1.1558021266759133</v>
      </c>
      <c r="J1043" s="14">
        <f t="shared" si="307"/>
        <v>0</v>
      </c>
      <c r="K1043" s="14">
        <f t="shared" si="308"/>
        <v>0</v>
      </c>
      <c r="L1043" s="14">
        <f t="shared" si="309"/>
        <v>0</v>
      </c>
      <c r="M1043" s="69">
        <f t="shared" si="310"/>
        <v>0</v>
      </c>
    </row>
    <row r="1044" spans="1:13" ht="12" customHeight="1" x14ac:dyDescent="0.15">
      <c r="A1044" s="47" t="s">
        <v>195</v>
      </c>
      <c r="B1044" s="33"/>
      <c r="C1044" s="33">
        <v>0.75</v>
      </c>
      <c r="D1044" s="33"/>
      <c r="E1044" s="33">
        <v>0.75</v>
      </c>
      <c r="F1044" s="33">
        <v>0.8</v>
      </c>
      <c r="G1044" s="73"/>
      <c r="H1044" s="14"/>
      <c r="I1044" s="14">
        <f t="shared" si="306"/>
        <v>3.467406380027739</v>
      </c>
      <c r="J1044" s="14">
        <f t="shared" si="307"/>
        <v>0</v>
      </c>
      <c r="K1044" s="14">
        <f t="shared" si="308"/>
        <v>3.1210986267166043</v>
      </c>
      <c r="L1044" s="14">
        <f t="shared" si="309"/>
        <v>3.2935364347468106</v>
      </c>
      <c r="M1044" s="69">
        <f t="shared" si="310"/>
        <v>0</v>
      </c>
    </row>
    <row r="1045" spans="1:13" ht="12" customHeight="1" x14ac:dyDescent="0.15">
      <c r="A1045" s="47" t="s">
        <v>185</v>
      </c>
      <c r="B1045" s="33"/>
      <c r="C1045" s="33">
        <v>5.0299999999999994</v>
      </c>
      <c r="D1045" s="33">
        <v>0.77</v>
      </c>
      <c r="E1045" s="33">
        <v>0.79</v>
      </c>
      <c r="F1045" s="33">
        <v>1.8599999999999999</v>
      </c>
      <c r="G1045" s="73">
        <v>0.90999999999999992</v>
      </c>
      <c r="H1045" s="14"/>
      <c r="I1045" s="14">
        <f t="shared" si="306"/>
        <v>23.254738788719369</v>
      </c>
      <c r="J1045" s="14">
        <f t="shared" si="307"/>
        <v>3.5288725939505041</v>
      </c>
      <c r="K1045" s="14">
        <f t="shared" si="308"/>
        <v>3.2875572201414895</v>
      </c>
      <c r="L1045" s="14">
        <f t="shared" si="309"/>
        <v>7.6574722107863327</v>
      </c>
      <c r="M1045" s="69">
        <f t="shared" si="310"/>
        <v>3.9894782989916702</v>
      </c>
    </row>
    <row r="1046" spans="1:13" ht="12" customHeight="1" x14ac:dyDescent="0.15">
      <c r="A1046" s="47" t="s">
        <v>186</v>
      </c>
      <c r="B1046" s="33"/>
      <c r="C1046" s="33">
        <v>0.25</v>
      </c>
      <c r="D1046" s="33">
        <v>4.13</v>
      </c>
      <c r="E1046" s="33">
        <v>4.59</v>
      </c>
      <c r="F1046" s="33">
        <v>4.22</v>
      </c>
      <c r="G1046" s="73">
        <v>4.25</v>
      </c>
      <c r="H1046" s="14"/>
      <c r="I1046" s="14">
        <f t="shared" si="306"/>
        <v>1.1558021266759133</v>
      </c>
      <c r="J1046" s="14">
        <f t="shared" si="307"/>
        <v>18.927589367552702</v>
      </c>
      <c r="K1046" s="14">
        <f t="shared" si="308"/>
        <v>19.101123595505616</v>
      </c>
      <c r="L1046" s="14">
        <f t="shared" si="309"/>
        <v>17.373404693289419</v>
      </c>
      <c r="M1046" s="69">
        <f t="shared" si="310"/>
        <v>18.632178868917144</v>
      </c>
    </row>
    <row r="1047" spans="1:13" ht="12" customHeight="1" x14ac:dyDescent="0.15">
      <c r="A1047" s="47" t="s">
        <v>187</v>
      </c>
      <c r="B1047" s="33"/>
      <c r="C1047" s="33">
        <v>2.86</v>
      </c>
      <c r="D1047" s="33">
        <v>2.6599999999999997</v>
      </c>
      <c r="E1047" s="33">
        <v>3.24</v>
      </c>
      <c r="F1047" s="33">
        <v>2.52</v>
      </c>
      <c r="G1047" s="73">
        <v>3.1999999999999997</v>
      </c>
      <c r="H1047" s="14"/>
      <c r="I1047" s="14">
        <f t="shared" si="306"/>
        <v>13.222376329172445</v>
      </c>
      <c r="J1047" s="14">
        <f t="shared" si="307"/>
        <v>12.190650779101739</v>
      </c>
      <c r="K1047" s="14">
        <f t="shared" si="308"/>
        <v>13.48314606741573</v>
      </c>
      <c r="L1047" s="14">
        <f t="shared" si="309"/>
        <v>10.37463976945245</v>
      </c>
      <c r="M1047" s="69">
        <f t="shared" si="310"/>
        <v>14.028934677772906</v>
      </c>
    </row>
    <row r="1048" spans="1:13" ht="12" customHeight="1" x14ac:dyDescent="0.15">
      <c r="A1048" s="47" t="s">
        <v>188</v>
      </c>
      <c r="B1048" s="33"/>
      <c r="C1048" s="33">
        <v>5.4799999999999995</v>
      </c>
      <c r="D1048" s="33">
        <v>1.24</v>
      </c>
      <c r="E1048" s="33">
        <v>1.72</v>
      </c>
      <c r="F1048" s="33">
        <v>1.8</v>
      </c>
      <c r="G1048" s="73">
        <v>0.99</v>
      </c>
      <c r="H1048" s="14"/>
      <c r="I1048" s="14">
        <f t="shared" si="306"/>
        <v>25.335182616736013</v>
      </c>
      <c r="J1048" s="14">
        <f t="shared" si="307"/>
        <v>5.682859761686526</v>
      </c>
      <c r="K1048" s="14">
        <f t="shared" si="308"/>
        <v>7.1577195172700776</v>
      </c>
      <c r="L1048" s="14">
        <f t="shared" si="309"/>
        <v>7.4104569781803225</v>
      </c>
      <c r="M1048" s="69">
        <f t="shared" si="310"/>
        <v>4.340201665935993</v>
      </c>
    </row>
    <row r="1049" spans="1:13" ht="12" customHeight="1" x14ac:dyDescent="0.15">
      <c r="A1049" s="47" t="s">
        <v>193</v>
      </c>
      <c r="B1049" s="33"/>
      <c r="C1049" s="33"/>
      <c r="D1049" s="33"/>
      <c r="E1049" s="33"/>
      <c r="F1049" s="33"/>
      <c r="G1049" s="73">
        <v>0.2</v>
      </c>
      <c r="H1049" s="14"/>
      <c r="I1049" s="14"/>
      <c r="J1049" s="14"/>
      <c r="K1049" s="14"/>
      <c r="L1049" s="14"/>
      <c r="M1049" s="69">
        <f t="shared" si="310"/>
        <v>0.87680841736080684</v>
      </c>
    </row>
    <row r="1050" spans="1:13" ht="12" customHeight="1" x14ac:dyDescent="0.15">
      <c r="A1050" s="47" t="s">
        <v>189</v>
      </c>
      <c r="B1050" s="33"/>
      <c r="C1050" s="33"/>
      <c r="D1050" s="33"/>
      <c r="E1050" s="33">
        <v>4.5</v>
      </c>
      <c r="F1050" s="33">
        <v>3.83</v>
      </c>
      <c r="G1050" s="73">
        <v>4.17</v>
      </c>
      <c r="H1050" s="14"/>
      <c r="I1050" s="14">
        <f t="shared" si="306"/>
        <v>0</v>
      </c>
      <c r="J1050" s="14">
        <f t="shared" si="307"/>
        <v>0</v>
      </c>
      <c r="K1050" s="14">
        <f t="shared" si="308"/>
        <v>18.726591760299623</v>
      </c>
      <c r="L1050" s="14">
        <f t="shared" si="309"/>
        <v>15.767805681350353</v>
      </c>
      <c r="M1050" s="69">
        <f t="shared" si="310"/>
        <v>18.281455501972822</v>
      </c>
    </row>
    <row r="1051" spans="1:13" ht="12" customHeight="1" x14ac:dyDescent="0.15">
      <c r="A1051" s="47" t="s">
        <v>190</v>
      </c>
      <c r="B1051" s="33"/>
      <c r="C1051" s="33">
        <v>2.56</v>
      </c>
      <c r="D1051" s="33">
        <v>8.18</v>
      </c>
      <c r="E1051" s="33">
        <v>3.58</v>
      </c>
      <c r="F1051" s="33">
        <v>5.0599999999999996</v>
      </c>
      <c r="G1051" s="73">
        <v>5.07</v>
      </c>
      <c r="H1051" s="57"/>
      <c r="I1051" s="57">
        <f t="shared" si="306"/>
        <v>11.835413777161351</v>
      </c>
      <c r="J1051" s="57">
        <f t="shared" si="307"/>
        <v>37.488542621448211</v>
      </c>
      <c r="K1051" s="57">
        <f t="shared" si="308"/>
        <v>14.898044111527255</v>
      </c>
      <c r="L1051" s="57">
        <f t="shared" si="309"/>
        <v>20.83161794977357</v>
      </c>
      <c r="M1051" s="69">
        <f t="shared" si="310"/>
        <v>22.227093380096452</v>
      </c>
    </row>
    <row r="1052" spans="1:13" ht="12" customHeight="1" x14ac:dyDescent="0.15">
      <c r="A1052" s="48" t="s">
        <v>145</v>
      </c>
      <c r="B1052" s="66"/>
      <c r="C1052" s="66"/>
      <c r="D1052" s="66"/>
      <c r="E1052" s="66"/>
      <c r="F1052" s="66"/>
      <c r="G1052" s="67"/>
      <c r="H1052" s="5"/>
      <c r="I1052" s="5"/>
      <c r="J1052" s="5"/>
      <c r="K1052" s="5"/>
      <c r="L1052" s="5"/>
      <c r="M1052" s="13"/>
    </row>
    <row r="1053" spans="1:13" ht="12" customHeight="1" x14ac:dyDescent="0.15">
      <c r="A1053" s="47" t="s">
        <v>181</v>
      </c>
      <c r="B1053" s="33"/>
      <c r="C1053" s="33">
        <v>0.26</v>
      </c>
      <c r="D1053" s="33">
        <v>0.62</v>
      </c>
      <c r="E1053" s="33">
        <v>0.64</v>
      </c>
      <c r="F1053" s="33">
        <v>0.41</v>
      </c>
      <c r="G1053" s="73">
        <v>0.41</v>
      </c>
      <c r="H1053" s="69"/>
      <c r="I1053" s="69">
        <f t="shared" ref="I1053:I1063" si="311">C1053/SUM(C$1053:C$1063)*100</f>
        <v>1.1633109619686801</v>
      </c>
      <c r="J1053" s="69">
        <f t="shared" ref="J1053:J1063" si="312">D1053/SUM(D$1053:D$1063)*100</f>
        <v>3.0347528144884972</v>
      </c>
      <c r="K1053" s="69">
        <f t="shared" ref="K1053:K1063" si="313">E1053/SUM(E$1053:E$1063)*100</f>
        <v>3.0754444978375779</v>
      </c>
      <c r="L1053" s="69">
        <f t="shared" ref="L1053:L1063" si="314">F1053/SUM(F$1053:F$1063)*100</f>
        <v>1.6984258492129245</v>
      </c>
      <c r="M1053" s="69">
        <f>IFERROR(G1053/SUM(G$1053:G$1063)*100,"")</f>
        <v>1.7140468227424748</v>
      </c>
    </row>
    <row r="1054" spans="1:13" ht="12" customHeight="1" x14ac:dyDescent="0.15">
      <c r="A1054" s="47" t="s">
        <v>182</v>
      </c>
      <c r="B1054" s="33"/>
      <c r="C1054" s="33">
        <v>7.2500000000000009</v>
      </c>
      <c r="D1054" s="33">
        <v>3.6900000000000004</v>
      </c>
      <c r="E1054" s="33">
        <v>2.31</v>
      </c>
      <c r="F1054" s="33">
        <v>2.15</v>
      </c>
      <c r="G1054" s="73">
        <v>2.67</v>
      </c>
      <c r="H1054" s="14"/>
      <c r="I1054" s="14">
        <f t="shared" si="311"/>
        <v>32.438478747203582</v>
      </c>
      <c r="J1054" s="14">
        <f t="shared" si="312"/>
        <v>18.061674008810574</v>
      </c>
      <c r="K1054" s="14">
        <f t="shared" si="313"/>
        <v>11.100432484382509</v>
      </c>
      <c r="L1054" s="14">
        <f t="shared" si="314"/>
        <v>8.9063794531897269</v>
      </c>
      <c r="M1054" s="69">
        <f t="shared" ref="M1054:M1063" si="315">IFERROR(G1054/SUM(G$1053:G$1063)*100,"")</f>
        <v>11.162207357859531</v>
      </c>
    </row>
    <row r="1055" spans="1:13" ht="12" customHeight="1" x14ac:dyDescent="0.15">
      <c r="A1055" s="47" t="s">
        <v>184</v>
      </c>
      <c r="B1055" s="33"/>
      <c r="C1055" s="33">
        <v>0.26</v>
      </c>
      <c r="D1055" s="33"/>
      <c r="E1055" s="33"/>
      <c r="F1055" s="33"/>
      <c r="G1055" s="73"/>
      <c r="H1055" s="14"/>
      <c r="I1055" s="14">
        <f t="shared" si="311"/>
        <v>1.1633109619686801</v>
      </c>
      <c r="J1055" s="14">
        <f t="shared" si="312"/>
        <v>0</v>
      </c>
      <c r="K1055" s="14">
        <f t="shared" si="313"/>
        <v>0</v>
      </c>
      <c r="L1055" s="14">
        <f t="shared" si="314"/>
        <v>0</v>
      </c>
      <c r="M1055" s="69">
        <f t="shared" si="315"/>
        <v>0</v>
      </c>
    </row>
    <row r="1056" spans="1:13" ht="12" customHeight="1" x14ac:dyDescent="0.15">
      <c r="A1056" s="47" t="s">
        <v>195</v>
      </c>
      <c r="B1056" s="33"/>
      <c r="C1056" s="33"/>
      <c r="D1056" s="33"/>
      <c r="E1056" s="33">
        <v>0.75</v>
      </c>
      <c r="F1056" s="33"/>
      <c r="G1056" s="73"/>
      <c r="H1056" s="14"/>
      <c r="I1056" s="14">
        <f t="shared" si="311"/>
        <v>0</v>
      </c>
      <c r="J1056" s="14">
        <f t="shared" si="312"/>
        <v>0</v>
      </c>
      <c r="K1056" s="14">
        <f t="shared" si="313"/>
        <v>3.6040365209034113</v>
      </c>
      <c r="L1056" s="14">
        <f t="shared" si="314"/>
        <v>0</v>
      </c>
      <c r="M1056" s="69">
        <f t="shared" si="315"/>
        <v>0</v>
      </c>
    </row>
    <row r="1057" spans="1:13" ht="12" customHeight="1" x14ac:dyDescent="0.15">
      <c r="A1057" s="47" t="s">
        <v>194</v>
      </c>
      <c r="B1057" s="33"/>
      <c r="C1057" s="33">
        <v>4</v>
      </c>
      <c r="D1057" s="33"/>
      <c r="E1057" s="33"/>
      <c r="F1057" s="33"/>
      <c r="G1057" s="73"/>
      <c r="H1057" s="14"/>
      <c r="I1057" s="14">
        <f t="shared" si="311"/>
        <v>17.897091722595075</v>
      </c>
      <c r="J1057" s="14">
        <f t="shared" si="312"/>
        <v>0</v>
      </c>
      <c r="K1057" s="14">
        <f t="shared" si="313"/>
        <v>0</v>
      </c>
      <c r="L1057" s="14">
        <f t="shared" si="314"/>
        <v>0</v>
      </c>
      <c r="M1057" s="69">
        <f t="shared" si="315"/>
        <v>0</v>
      </c>
    </row>
    <row r="1058" spans="1:13" ht="12" customHeight="1" x14ac:dyDescent="0.15">
      <c r="A1058" s="47" t="s">
        <v>185</v>
      </c>
      <c r="B1058" s="33"/>
      <c r="C1058" s="33">
        <v>1.27</v>
      </c>
      <c r="D1058" s="33">
        <v>1.17</v>
      </c>
      <c r="E1058" s="33">
        <v>1.7400000000000002</v>
      </c>
      <c r="F1058" s="33">
        <v>2.1</v>
      </c>
      <c r="G1058" s="73">
        <v>2.12</v>
      </c>
      <c r="H1058" s="14"/>
      <c r="I1058" s="14">
        <f t="shared" si="311"/>
        <v>5.682326621923937</v>
      </c>
      <c r="J1058" s="14">
        <f t="shared" si="312"/>
        <v>5.7268722466960345</v>
      </c>
      <c r="K1058" s="14">
        <f t="shared" si="313"/>
        <v>8.3613647284959161</v>
      </c>
      <c r="L1058" s="14">
        <f t="shared" si="314"/>
        <v>8.699254349627175</v>
      </c>
      <c r="M1058" s="69">
        <f t="shared" si="315"/>
        <v>8.8628762541806019</v>
      </c>
    </row>
    <row r="1059" spans="1:13" ht="12" customHeight="1" x14ac:dyDescent="0.15">
      <c r="A1059" s="47" t="s">
        <v>186</v>
      </c>
      <c r="B1059" s="33"/>
      <c r="C1059" s="33">
        <v>0.26</v>
      </c>
      <c r="D1059" s="33"/>
      <c r="E1059" s="33">
        <v>3.41</v>
      </c>
      <c r="F1059" s="33">
        <v>11.02</v>
      </c>
      <c r="G1059" s="73">
        <v>5.45</v>
      </c>
      <c r="H1059" s="14"/>
      <c r="I1059" s="14">
        <f t="shared" si="311"/>
        <v>1.1633109619686801</v>
      </c>
      <c r="J1059" s="14">
        <f t="shared" si="312"/>
        <v>0</v>
      </c>
      <c r="K1059" s="14">
        <f t="shared" si="313"/>
        <v>16.386352715040843</v>
      </c>
      <c r="L1059" s="14">
        <f t="shared" si="314"/>
        <v>45.650372825186409</v>
      </c>
      <c r="M1059" s="69">
        <f t="shared" si="315"/>
        <v>22.784280936454849</v>
      </c>
    </row>
    <row r="1060" spans="1:13" ht="12" customHeight="1" x14ac:dyDescent="0.15">
      <c r="A1060" s="47" t="s">
        <v>187</v>
      </c>
      <c r="B1060" s="33"/>
      <c r="C1060" s="33">
        <v>0.23</v>
      </c>
      <c r="D1060" s="33"/>
      <c r="E1060" s="33">
        <v>0.46</v>
      </c>
      <c r="F1060" s="33">
        <v>0.6</v>
      </c>
      <c r="G1060" s="73">
        <v>0.55999999999999994</v>
      </c>
      <c r="H1060" s="14"/>
      <c r="I1060" s="14">
        <f t="shared" si="311"/>
        <v>1.029082774049217</v>
      </c>
      <c r="J1060" s="14">
        <f t="shared" si="312"/>
        <v>0</v>
      </c>
      <c r="K1060" s="14">
        <f t="shared" si="313"/>
        <v>2.2104757328207594</v>
      </c>
      <c r="L1060" s="14">
        <f t="shared" si="314"/>
        <v>2.4855012427506216</v>
      </c>
      <c r="M1060" s="69">
        <f t="shared" si="315"/>
        <v>2.3411371237458187</v>
      </c>
    </row>
    <row r="1061" spans="1:13" ht="12" customHeight="1" x14ac:dyDescent="0.15">
      <c r="A1061" s="47" t="s">
        <v>188</v>
      </c>
      <c r="B1061" s="33"/>
      <c r="C1061" s="33">
        <v>1.72</v>
      </c>
      <c r="D1061" s="33">
        <v>6.25</v>
      </c>
      <c r="E1061" s="33">
        <v>1.56</v>
      </c>
      <c r="F1061" s="33">
        <v>2.5499999999999998</v>
      </c>
      <c r="G1061" s="73">
        <v>4.4099999999999993</v>
      </c>
      <c r="H1061" s="14"/>
      <c r="I1061" s="14">
        <f t="shared" si="311"/>
        <v>7.6957494407158835</v>
      </c>
      <c r="J1061" s="14">
        <f t="shared" si="312"/>
        <v>30.59226627508566</v>
      </c>
      <c r="K1061" s="14">
        <f t="shared" si="313"/>
        <v>7.4963959634790971</v>
      </c>
      <c r="L1061" s="14">
        <f t="shared" si="314"/>
        <v>10.56338028169014</v>
      </c>
      <c r="M1061" s="69">
        <f t="shared" si="315"/>
        <v>18.436454849498325</v>
      </c>
    </row>
    <row r="1062" spans="1:13" ht="12" customHeight="1" x14ac:dyDescent="0.15">
      <c r="A1062" s="47" t="s">
        <v>189</v>
      </c>
      <c r="B1062" s="33"/>
      <c r="C1062" s="33"/>
      <c r="D1062" s="33"/>
      <c r="E1062" s="33">
        <v>2.81</v>
      </c>
      <c r="F1062" s="33">
        <v>0.75</v>
      </c>
      <c r="G1062" s="73">
        <v>3</v>
      </c>
      <c r="H1062" s="14"/>
      <c r="I1062" s="14">
        <f t="shared" si="311"/>
        <v>0</v>
      </c>
      <c r="J1062" s="14">
        <f t="shared" si="312"/>
        <v>0</v>
      </c>
      <c r="K1062" s="14">
        <f t="shared" si="313"/>
        <v>13.503123498318114</v>
      </c>
      <c r="L1062" s="14">
        <f t="shared" si="314"/>
        <v>3.1068765534382767</v>
      </c>
      <c r="M1062" s="69">
        <f t="shared" si="315"/>
        <v>12.54180602006689</v>
      </c>
    </row>
    <row r="1063" spans="1:13" ht="12" customHeight="1" x14ac:dyDescent="0.15">
      <c r="A1063" s="47" t="s">
        <v>190</v>
      </c>
      <c r="B1063" s="33"/>
      <c r="C1063" s="33">
        <v>7.1</v>
      </c>
      <c r="D1063" s="33">
        <v>8.6999999999999993</v>
      </c>
      <c r="E1063" s="33">
        <v>7.13</v>
      </c>
      <c r="F1063" s="33">
        <v>4.5599999999999996</v>
      </c>
      <c r="G1063" s="73">
        <v>5.3</v>
      </c>
      <c r="H1063" s="57"/>
      <c r="I1063" s="57">
        <f t="shared" si="311"/>
        <v>31.76733780760626</v>
      </c>
      <c r="J1063" s="57">
        <f t="shared" si="312"/>
        <v>42.584434654919235</v>
      </c>
      <c r="K1063" s="57">
        <f t="shared" si="313"/>
        <v>34.262373858721759</v>
      </c>
      <c r="L1063" s="57">
        <f t="shared" si="314"/>
        <v>18.889809444904721</v>
      </c>
      <c r="M1063" s="69">
        <f t="shared" si="315"/>
        <v>22.157190635451503</v>
      </c>
    </row>
    <row r="1064" spans="1:13" ht="12" customHeight="1" x14ac:dyDescent="0.15">
      <c r="A1064" s="48" t="s">
        <v>146</v>
      </c>
      <c r="B1064" s="66"/>
      <c r="C1064" s="66"/>
      <c r="D1064" s="66"/>
      <c r="E1064" s="66"/>
      <c r="F1064" s="66"/>
      <c r="G1064" s="67"/>
      <c r="H1064" s="5"/>
      <c r="I1064" s="5"/>
      <c r="J1064" s="5"/>
      <c r="K1064" s="5"/>
      <c r="L1064" s="5"/>
      <c r="M1064" s="13"/>
    </row>
    <row r="1065" spans="1:13" ht="12" customHeight="1" x14ac:dyDescent="0.15">
      <c r="A1065" s="47" t="s">
        <v>181</v>
      </c>
      <c r="B1065" s="33"/>
      <c r="C1065" s="33">
        <v>0.27</v>
      </c>
      <c r="D1065" s="33">
        <v>0.46</v>
      </c>
      <c r="E1065" s="33">
        <v>0.5</v>
      </c>
      <c r="F1065" s="33">
        <v>0.28999999999999998</v>
      </c>
      <c r="G1065" s="73">
        <v>0.31</v>
      </c>
      <c r="H1065" s="69"/>
      <c r="I1065" s="69">
        <f t="shared" ref="I1065:I1074" si="316">C1065/SUM(C$1065:C$1074)*100</f>
        <v>2.2149302707136997</v>
      </c>
      <c r="J1065" s="69">
        <f t="shared" ref="J1065:J1074" si="317">D1065/SUM(D$1065:D$1074)*100</f>
        <v>5.3056516724336795</v>
      </c>
      <c r="K1065" s="69">
        <f t="shared" ref="K1065:K1074" si="318">E1065/SUM(E$1065:E$1074)*100</f>
        <v>3.536067892503536</v>
      </c>
      <c r="L1065" s="69">
        <f t="shared" ref="L1065:L1074" si="319">F1065/SUM(F$1065:F$1074)*100</f>
        <v>3.1659388646288207</v>
      </c>
      <c r="M1065" s="69">
        <f>IFERROR(G1065/SUM(G$1065:G$1074)*100,"")</f>
        <v>2.72887323943662</v>
      </c>
    </row>
    <row r="1066" spans="1:13" ht="12" customHeight="1" x14ac:dyDescent="0.15">
      <c r="A1066" s="47" t="s">
        <v>182</v>
      </c>
      <c r="B1066" s="33"/>
      <c r="C1066" s="33">
        <v>0.88</v>
      </c>
      <c r="D1066" s="33">
        <v>1.21</v>
      </c>
      <c r="E1066" s="33">
        <v>1.4300000000000002</v>
      </c>
      <c r="F1066" s="33">
        <v>0.57999999999999996</v>
      </c>
      <c r="G1066" s="73">
        <v>0.89</v>
      </c>
      <c r="H1066" s="14"/>
      <c r="I1066" s="14">
        <f t="shared" si="316"/>
        <v>7.2190319934372429</v>
      </c>
      <c r="J1066" s="14">
        <f t="shared" si="317"/>
        <v>13.956170703575548</v>
      </c>
      <c r="K1066" s="14">
        <f t="shared" si="318"/>
        <v>10.113154172560114</v>
      </c>
      <c r="L1066" s="14">
        <f t="shared" si="319"/>
        <v>6.3318777292576414</v>
      </c>
      <c r="M1066" s="69">
        <f t="shared" ref="M1066:M1074" si="320">IFERROR(G1066/SUM(G$1065:G$1074)*100,"")</f>
        <v>7.8345070422535219</v>
      </c>
    </row>
    <row r="1067" spans="1:13" ht="12" customHeight="1" x14ac:dyDescent="0.15">
      <c r="A1067" s="47" t="s">
        <v>184</v>
      </c>
      <c r="B1067" s="33"/>
      <c r="C1067" s="33">
        <v>0.27</v>
      </c>
      <c r="D1067" s="33"/>
      <c r="E1067" s="33"/>
      <c r="F1067" s="33"/>
      <c r="G1067" s="73"/>
      <c r="H1067" s="14"/>
      <c r="I1067" s="14">
        <f t="shared" si="316"/>
        <v>2.2149302707136997</v>
      </c>
      <c r="J1067" s="14">
        <f t="shared" si="317"/>
        <v>0</v>
      </c>
      <c r="K1067" s="14">
        <f t="shared" si="318"/>
        <v>0</v>
      </c>
      <c r="L1067" s="14">
        <f t="shared" si="319"/>
        <v>0</v>
      </c>
      <c r="M1067" s="69">
        <f t="shared" si="320"/>
        <v>0</v>
      </c>
    </row>
    <row r="1068" spans="1:13" ht="12" customHeight="1" x14ac:dyDescent="0.15">
      <c r="A1068" s="47" t="s">
        <v>195</v>
      </c>
      <c r="B1068" s="33"/>
      <c r="C1068" s="33">
        <v>7.5</v>
      </c>
      <c r="D1068" s="33"/>
      <c r="E1068" s="33">
        <v>3.31</v>
      </c>
      <c r="F1068" s="33">
        <v>1.47</v>
      </c>
      <c r="G1068" s="73"/>
      <c r="H1068" s="14"/>
      <c r="I1068" s="14">
        <f t="shared" si="316"/>
        <v>61.525840853158321</v>
      </c>
      <c r="J1068" s="14">
        <f t="shared" si="317"/>
        <v>0</v>
      </c>
      <c r="K1068" s="14">
        <f t="shared" si="318"/>
        <v>23.408769448373409</v>
      </c>
      <c r="L1068" s="14">
        <f t="shared" si="319"/>
        <v>16.048034934497814</v>
      </c>
      <c r="M1068" s="69">
        <f t="shared" si="320"/>
        <v>0</v>
      </c>
    </row>
    <row r="1069" spans="1:13" ht="12" customHeight="1" x14ac:dyDescent="0.15">
      <c r="A1069" s="47" t="s">
        <v>185</v>
      </c>
      <c r="B1069" s="33"/>
      <c r="C1069" s="33">
        <v>0.56000000000000005</v>
      </c>
      <c r="D1069" s="33">
        <v>3.76</v>
      </c>
      <c r="E1069" s="33">
        <v>4.07</v>
      </c>
      <c r="F1069" s="33">
        <v>1.96</v>
      </c>
      <c r="G1069" s="73">
        <v>3.0399999999999996</v>
      </c>
      <c r="H1069" s="14"/>
      <c r="I1069" s="14">
        <f t="shared" si="316"/>
        <v>4.5939294503691555</v>
      </c>
      <c r="J1069" s="14">
        <f t="shared" si="317"/>
        <v>43.3679354094579</v>
      </c>
      <c r="K1069" s="14">
        <f t="shared" si="318"/>
        <v>28.783592644978782</v>
      </c>
      <c r="L1069" s="14">
        <f t="shared" si="319"/>
        <v>21.397379912663755</v>
      </c>
      <c r="M1069" s="69">
        <f t="shared" si="320"/>
        <v>26.760563380281688</v>
      </c>
    </row>
    <row r="1070" spans="1:13" ht="12" customHeight="1" x14ac:dyDescent="0.15">
      <c r="A1070" s="47" t="s">
        <v>186</v>
      </c>
      <c r="B1070" s="33"/>
      <c r="C1070" s="33">
        <v>0.27</v>
      </c>
      <c r="D1070" s="33">
        <v>0.49</v>
      </c>
      <c r="E1070" s="33">
        <v>1.28</v>
      </c>
      <c r="F1070" s="33">
        <v>0.43999999999999995</v>
      </c>
      <c r="G1070" s="73"/>
      <c r="H1070" s="14"/>
      <c r="I1070" s="14">
        <f t="shared" si="316"/>
        <v>2.2149302707136997</v>
      </c>
      <c r="J1070" s="14">
        <f t="shared" si="317"/>
        <v>5.6516724336793542</v>
      </c>
      <c r="K1070" s="14">
        <f t="shared" si="318"/>
        <v>9.0523338048090523</v>
      </c>
      <c r="L1070" s="14">
        <f t="shared" si="319"/>
        <v>4.8034934497816586</v>
      </c>
      <c r="M1070" s="69">
        <f t="shared" si="320"/>
        <v>0</v>
      </c>
    </row>
    <row r="1071" spans="1:13" ht="12" customHeight="1" x14ac:dyDescent="0.15">
      <c r="A1071" s="47" t="s">
        <v>187</v>
      </c>
      <c r="B1071" s="33"/>
      <c r="C1071" s="33">
        <v>0.24</v>
      </c>
      <c r="D1071" s="33"/>
      <c r="E1071" s="33">
        <v>0.36</v>
      </c>
      <c r="F1071" s="33">
        <v>0.43</v>
      </c>
      <c r="G1071" s="73">
        <v>0.45</v>
      </c>
      <c r="H1071" s="14"/>
      <c r="I1071" s="14">
        <f t="shared" si="316"/>
        <v>1.9688269073010662</v>
      </c>
      <c r="J1071" s="14">
        <f t="shared" si="317"/>
        <v>0</v>
      </c>
      <c r="K1071" s="14">
        <f t="shared" si="318"/>
        <v>2.5459688826025459</v>
      </c>
      <c r="L1071" s="14">
        <f t="shared" si="319"/>
        <v>4.6943231441048034</v>
      </c>
      <c r="M1071" s="69">
        <f t="shared" si="320"/>
        <v>3.961267605633803</v>
      </c>
    </row>
    <row r="1072" spans="1:13" ht="12" customHeight="1" x14ac:dyDescent="0.15">
      <c r="A1072" s="47" t="s">
        <v>188</v>
      </c>
      <c r="B1072" s="33"/>
      <c r="C1072" s="33">
        <v>1.05</v>
      </c>
      <c r="D1072" s="33">
        <v>1.01</v>
      </c>
      <c r="E1072" s="33">
        <v>1.23</v>
      </c>
      <c r="F1072" s="33">
        <v>1.3</v>
      </c>
      <c r="G1072" s="73">
        <v>1.45</v>
      </c>
      <c r="H1072" s="14"/>
      <c r="I1072" s="14">
        <f t="shared" si="316"/>
        <v>8.6136177194421659</v>
      </c>
      <c r="J1072" s="14">
        <f t="shared" si="317"/>
        <v>11.649365628604382</v>
      </c>
      <c r="K1072" s="14">
        <f t="shared" si="318"/>
        <v>8.6987270155586973</v>
      </c>
      <c r="L1072" s="14">
        <f t="shared" si="319"/>
        <v>14.192139737991265</v>
      </c>
      <c r="M1072" s="69">
        <f t="shared" si="320"/>
        <v>12.764084507042254</v>
      </c>
    </row>
    <row r="1073" spans="1:13" ht="12" customHeight="1" x14ac:dyDescent="0.15">
      <c r="A1073" s="47" t="s">
        <v>193</v>
      </c>
      <c r="B1073" s="33"/>
      <c r="C1073" s="33"/>
      <c r="D1073" s="33"/>
      <c r="E1073" s="33"/>
      <c r="F1073" s="33"/>
      <c r="G1073" s="73">
        <v>1.2</v>
      </c>
      <c r="H1073" s="14"/>
      <c r="I1073" s="14"/>
      <c r="J1073" s="14"/>
      <c r="K1073" s="14"/>
      <c r="L1073" s="14"/>
      <c r="M1073" s="69">
        <f t="shared" si="320"/>
        <v>10.56338028169014</v>
      </c>
    </row>
    <row r="1074" spans="1:13" ht="12" customHeight="1" x14ac:dyDescent="0.15">
      <c r="A1074" s="47" t="s">
        <v>190</v>
      </c>
      <c r="B1074" s="33"/>
      <c r="C1074" s="33">
        <v>1.1499999999999999</v>
      </c>
      <c r="D1074" s="33">
        <v>1.74</v>
      </c>
      <c r="E1074" s="33">
        <v>1.96</v>
      </c>
      <c r="F1074" s="33">
        <v>2.69</v>
      </c>
      <c r="G1074" s="73">
        <v>4.0200000000000005</v>
      </c>
      <c r="H1074" s="14"/>
      <c r="I1074" s="14">
        <f t="shared" si="316"/>
        <v>9.4339622641509422</v>
      </c>
      <c r="J1074" s="14">
        <f t="shared" si="317"/>
        <v>20.069204152249135</v>
      </c>
      <c r="K1074" s="14">
        <f t="shared" si="318"/>
        <v>13.861386138613859</v>
      </c>
      <c r="L1074" s="14">
        <f t="shared" si="319"/>
        <v>29.366812227074234</v>
      </c>
      <c r="M1074" s="69">
        <f t="shared" si="320"/>
        <v>35.387323943661983</v>
      </c>
    </row>
    <row r="1075" spans="1:13" s="6" customFormat="1" x14ac:dyDescent="0.15"/>
    <row r="1076" spans="1:13" ht="12" customHeight="1" x14ac:dyDescent="0.15">
      <c r="A1076" s="6"/>
      <c r="B1076" s="168" t="s">
        <v>199</v>
      </c>
      <c r="C1076" s="169"/>
      <c r="D1076" s="169"/>
      <c r="E1076" s="169"/>
      <c r="F1076" s="169"/>
      <c r="G1076" s="170"/>
      <c r="H1076" s="168" t="s">
        <v>179</v>
      </c>
      <c r="I1076" s="169"/>
      <c r="J1076" s="169"/>
      <c r="K1076" s="169"/>
      <c r="L1076" s="169"/>
      <c r="M1076" s="170"/>
    </row>
    <row r="1077" spans="1:13" ht="12" customHeight="1" x14ac:dyDescent="0.15">
      <c r="A1077" s="6"/>
      <c r="B1077" s="40" t="s">
        <v>180</v>
      </c>
      <c r="C1077" s="40" t="s">
        <v>33</v>
      </c>
      <c r="D1077" s="40" t="s">
        <v>34</v>
      </c>
      <c r="E1077" s="40" t="s">
        <v>35</v>
      </c>
      <c r="F1077" s="40" t="s">
        <v>36</v>
      </c>
      <c r="G1077" s="40" t="s">
        <v>37</v>
      </c>
      <c r="H1077" s="40" t="s">
        <v>180</v>
      </c>
      <c r="I1077" s="40" t="s">
        <v>33</v>
      </c>
      <c r="J1077" s="40" t="s">
        <v>34</v>
      </c>
      <c r="K1077" s="40" t="s">
        <v>35</v>
      </c>
      <c r="L1077" s="40" t="s">
        <v>36</v>
      </c>
      <c r="M1077" s="40" t="s">
        <v>37</v>
      </c>
    </row>
    <row r="1078" spans="1:13" ht="12" customHeight="1" x14ac:dyDescent="0.15">
      <c r="A1078" s="48" t="s">
        <v>147</v>
      </c>
      <c r="B1078" s="66"/>
      <c r="C1078" s="66"/>
      <c r="D1078" s="66"/>
      <c r="E1078" s="66"/>
      <c r="F1078" s="66"/>
      <c r="G1078" s="67"/>
      <c r="H1078" s="5"/>
      <c r="I1078" s="5"/>
      <c r="J1078" s="5"/>
      <c r="K1078" s="5"/>
      <c r="L1078" s="5"/>
      <c r="M1078" s="13"/>
    </row>
    <row r="1079" spans="1:13" ht="12" customHeight="1" x14ac:dyDescent="0.15">
      <c r="A1079" s="47" t="s">
        <v>181</v>
      </c>
      <c r="B1079" s="33"/>
      <c r="C1079" s="33">
        <v>0.24</v>
      </c>
      <c r="D1079" s="33">
        <v>0.59</v>
      </c>
      <c r="E1079" s="33">
        <v>0.71</v>
      </c>
      <c r="F1079" s="33">
        <v>0.39</v>
      </c>
      <c r="G1079" s="73">
        <v>0.39</v>
      </c>
      <c r="H1079" s="69"/>
      <c r="I1079" s="69">
        <f t="shared" ref="I1079:I1088" si="321">C1079/SUM(C$1079:C$1088)*100</f>
        <v>1.2030075187969922</v>
      </c>
      <c r="J1079" s="69">
        <f t="shared" ref="J1079:J1088" si="322">D1079/SUM(D$1079:D$1088)*100</f>
        <v>3.5671100362756953</v>
      </c>
      <c r="K1079" s="69">
        <f t="shared" ref="K1079:K1088" si="323">E1079/SUM(E$1079:E$1088)*100</f>
        <v>3.7927350427350426</v>
      </c>
      <c r="L1079" s="69">
        <f t="shared" ref="L1079:L1088" si="324">F1079/SUM(F$1079:F$1088)*100</f>
        <v>2.2375215146299485</v>
      </c>
      <c r="M1079" s="69">
        <f>IFERROR(G1079/SUM(G$1079:G$1088)*100,"")</f>
        <v>2.2452504317789295</v>
      </c>
    </row>
    <row r="1080" spans="1:13" ht="12" customHeight="1" x14ac:dyDescent="0.15">
      <c r="A1080" s="47" t="s">
        <v>182</v>
      </c>
      <c r="B1080" s="33"/>
      <c r="C1080" s="33">
        <v>0.77999999999999992</v>
      </c>
      <c r="D1080" s="33">
        <v>0.9</v>
      </c>
      <c r="E1080" s="33">
        <v>0.79</v>
      </c>
      <c r="F1080" s="33">
        <v>0.39</v>
      </c>
      <c r="G1080" s="73">
        <v>0.27</v>
      </c>
      <c r="H1080" s="14"/>
      <c r="I1080" s="14">
        <f t="shared" si="321"/>
        <v>3.9097744360902249</v>
      </c>
      <c r="J1080" s="14">
        <f t="shared" si="322"/>
        <v>5.4413542926239424</v>
      </c>
      <c r="K1080" s="14">
        <f t="shared" si="323"/>
        <v>4.2200854700854702</v>
      </c>
      <c r="L1080" s="14">
        <f t="shared" si="324"/>
        <v>2.2375215146299485</v>
      </c>
      <c r="M1080" s="69">
        <f t="shared" ref="M1080:M1088" si="325">IFERROR(G1080/SUM(G$1079:G$1088)*100,"")</f>
        <v>1.5544041450777202</v>
      </c>
    </row>
    <row r="1081" spans="1:13" ht="12" customHeight="1" x14ac:dyDescent="0.15">
      <c r="A1081" s="47" t="s">
        <v>184</v>
      </c>
      <c r="B1081" s="33"/>
      <c r="C1081" s="33">
        <v>0.24</v>
      </c>
      <c r="D1081" s="33"/>
      <c r="E1081" s="33"/>
      <c r="F1081" s="33"/>
      <c r="G1081" s="73"/>
      <c r="H1081" s="14"/>
      <c r="I1081" s="14">
        <f t="shared" si="321"/>
        <v>1.2030075187969922</v>
      </c>
      <c r="J1081" s="14">
        <f t="shared" si="322"/>
        <v>0</v>
      </c>
      <c r="K1081" s="14">
        <f t="shared" si="323"/>
        <v>0</v>
      </c>
      <c r="L1081" s="14">
        <f t="shared" si="324"/>
        <v>0</v>
      </c>
      <c r="M1081" s="69">
        <f t="shared" si="325"/>
        <v>0</v>
      </c>
    </row>
    <row r="1082" spans="1:13" ht="12" customHeight="1" x14ac:dyDescent="0.15">
      <c r="A1082" s="47" t="s">
        <v>195</v>
      </c>
      <c r="B1082" s="33"/>
      <c r="C1082" s="33">
        <v>3.16</v>
      </c>
      <c r="D1082" s="33"/>
      <c r="E1082" s="33">
        <v>2.2400000000000002</v>
      </c>
      <c r="F1082" s="33">
        <v>0.39</v>
      </c>
      <c r="G1082" s="73"/>
      <c r="H1082" s="14"/>
      <c r="I1082" s="14">
        <f t="shared" si="321"/>
        <v>15.839598997493734</v>
      </c>
      <c r="J1082" s="14">
        <f t="shared" si="322"/>
        <v>0</v>
      </c>
      <c r="K1082" s="14">
        <f t="shared" si="323"/>
        <v>11.965811965811968</v>
      </c>
      <c r="L1082" s="14">
        <f t="shared" si="324"/>
        <v>2.2375215146299485</v>
      </c>
      <c r="M1082" s="69">
        <f t="shared" si="325"/>
        <v>0</v>
      </c>
    </row>
    <row r="1083" spans="1:13" ht="12" customHeight="1" x14ac:dyDescent="0.15">
      <c r="A1083" s="47" t="s">
        <v>185</v>
      </c>
      <c r="B1083" s="33"/>
      <c r="C1083" s="33">
        <v>1.23</v>
      </c>
      <c r="D1083" s="33">
        <v>1.08</v>
      </c>
      <c r="E1083" s="33">
        <v>1.9100000000000001</v>
      </c>
      <c r="F1083" s="33">
        <v>3.3200000000000003</v>
      </c>
      <c r="G1083" s="73">
        <v>3.42</v>
      </c>
      <c r="H1083" s="14"/>
      <c r="I1083" s="14">
        <f t="shared" si="321"/>
        <v>6.1654135338345855</v>
      </c>
      <c r="J1083" s="14">
        <f t="shared" si="322"/>
        <v>6.5296251511487311</v>
      </c>
      <c r="K1083" s="14">
        <f t="shared" si="323"/>
        <v>10.202991452991455</v>
      </c>
      <c r="L1083" s="14">
        <f t="shared" si="324"/>
        <v>19.047619047619051</v>
      </c>
      <c r="M1083" s="69">
        <f t="shared" si="325"/>
        <v>19.689119170984455</v>
      </c>
    </row>
    <row r="1084" spans="1:13" ht="12" customHeight="1" x14ac:dyDescent="0.15">
      <c r="A1084" s="47" t="s">
        <v>186</v>
      </c>
      <c r="B1084" s="33"/>
      <c r="C1084" s="33">
        <v>0.24</v>
      </c>
      <c r="D1084" s="33"/>
      <c r="E1084" s="33">
        <v>1.22</v>
      </c>
      <c r="F1084" s="33">
        <v>2.82</v>
      </c>
      <c r="G1084" s="73">
        <v>2.46</v>
      </c>
      <c r="H1084" s="14"/>
      <c r="I1084" s="14">
        <f t="shared" si="321"/>
        <v>1.2030075187969922</v>
      </c>
      <c r="J1084" s="14">
        <f t="shared" si="322"/>
        <v>0</v>
      </c>
      <c r="K1084" s="14">
        <f t="shared" si="323"/>
        <v>6.5170940170940179</v>
      </c>
      <c r="L1084" s="14">
        <f t="shared" si="324"/>
        <v>16.179001721170394</v>
      </c>
      <c r="M1084" s="69">
        <f t="shared" si="325"/>
        <v>14.162348877374784</v>
      </c>
    </row>
    <row r="1085" spans="1:13" ht="12" customHeight="1" x14ac:dyDescent="0.15">
      <c r="A1085" s="47" t="s">
        <v>187</v>
      </c>
      <c r="B1085" s="33"/>
      <c r="C1085" s="33">
        <v>2.86</v>
      </c>
      <c r="D1085" s="33">
        <v>2.31</v>
      </c>
      <c r="E1085" s="33">
        <v>0.51</v>
      </c>
      <c r="F1085" s="33">
        <v>0.55000000000000004</v>
      </c>
      <c r="G1085" s="73">
        <v>0.55999999999999994</v>
      </c>
      <c r="H1085" s="14"/>
      <c r="I1085" s="14">
        <f t="shared" si="321"/>
        <v>14.335839598997492</v>
      </c>
      <c r="J1085" s="14">
        <f t="shared" si="322"/>
        <v>13.966142684401452</v>
      </c>
      <c r="K1085" s="14">
        <f t="shared" si="323"/>
        <v>2.7243589743589749</v>
      </c>
      <c r="L1085" s="14">
        <f t="shared" si="324"/>
        <v>3.1554790590935173</v>
      </c>
      <c r="M1085" s="69">
        <f t="shared" si="325"/>
        <v>3.2239493379389748</v>
      </c>
    </row>
    <row r="1086" spans="1:13" ht="12" customHeight="1" x14ac:dyDescent="0.15">
      <c r="A1086" s="47" t="s">
        <v>188</v>
      </c>
      <c r="B1086" s="33"/>
      <c r="C1086" s="33">
        <v>8.2800000000000011</v>
      </c>
      <c r="D1086" s="33">
        <v>5.4799999999999995</v>
      </c>
      <c r="E1086" s="33">
        <v>2.92</v>
      </c>
      <c r="F1086" s="33">
        <v>2.8800000000000003</v>
      </c>
      <c r="G1086" s="73">
        <v>0.99</v>
      </c>
      <c r="H1086" s="14"/>
      <c r="I1086" s="14">
        <f t="shared" si="321"/>
        <v>41.503759398496243</v>
      </c>
      <c r="J1086" s="14">
        <f t="shared" si="322"/>
        <v>33.131801692865778</v>
      </c>
      <c r="K1086" s="14">
        <f t="shared" si="323"/>
        <v>15.598290598290598</v>
      </c>
      <c r="L1086" s="14">
        <f t="shared" si="324"/>
        <v>16.523235800344235</v>
      </c>
      <c r="M1086" s="69">
        <f t="shared" si="325"/>
        <v>5.6994818652849739</v>
      </c>
    </row>
    <row r="1087" spans="1:13" ht="12" customHeight="1" x14ac:dyDescent="0.15">
      <c r="A1087" s="47" t="s">
        <v>193</v>
      </c>
      <c r="B1087" s="33"/>
      <c r="C1087" s="33"/>
      <c r="D1087" s="33"/>
      <c r="E1087" s="33"/>
      <c r="F1087" s="33"/>
      <c r="G1087" s="73">
        <v>0.32</v>
      </c>
      <c r="H1087" s="14"/>
      <c r="I1087" s="14"/>
      <c r="J1087" s="14"/>
      <c r="K1087" s="14"/>
      <c r="L1087" s="14"/>
      <c r="M1087" s="69">
        <f t="shared" si="325"/>
        <v>1.8422567645365571</v>
      </c>
    </row>
    <row r="1088" spans="1:13" ht="12" customHeight="1" x14ac:dyDescent="0.15">
      <c r="A1088" s="47" t="s">
        <v>190</v>
      </c>
      <c r="B1088" s="33"/>
      <c r="C1088" s="33">
        <v>2.92</v>
      </c>
      <c r="D1088" s="33">
        <v>6.18</v>
      </c>
      <c r="E1088" s="33">
        <v>8.42</v>
      </c>
      <c r="F1088" s="33">
        <v>6.69</v>
      </c>
      <c r="G1088" s="73">
        <v>8.9600000000000009</v>
      </c>
      <c r="H1088" s="57"/>
      <c r="I1088" s="57">
        <f t="shared" si="321"/>
        <v>14.63659147869674</v>
      </c>
      <c r="J1088" s="57">
        <f t="shared" si="322"/>
        <v>37.363966142684404</v>
      </c>
      <c r="K1088" s="57">
        <f t="shared" si="323"/>
        <v>44.978632478632477</v>
      </c>
      <c r="L1088" s="57">
        <f t="shared" si="324"/>
        <v>38.382099827882968</v>
      </c>
      <c r="M1088" s="69">
        <f t="shared" si="325"/>
        <v>51.58318940702361</v>
      </c>
    </row>
    <row r="1089" spans="1:13" ht="12" customHeight="1" x14ac:dyDescent="0.15">
      <c r="A1089" s="48" t="s">
        <v>148</v>
      </c>
      <c r="B1089" s="66"/>
      <c r="C1089" s="66"/>
      <c r="D1089" s="66"/>
      <c r="E1089" s="66"/>
      <c r="F1089" s="66"/>
      <c r="G1089" s="67"/>
      <c r="H1089" s="5"/>
      <c r="I1089" s="5"/>
      <c r="J1089" s="5"/>
      <c r="K1089" s="5"/>
      <c r="L1089" s="5"/>
      <c r="M1089" s="13"/>
    </row>
    <row r="1090" spans="1:13" ht="12" customHeight="1" x14ac:dyDescent="0.15">
      <c r="A1090" s="47" t="s">
        <v>181</v>
      </c>
      <c r="B1090" s="33"/>
      <c r="C1090" s="33">
        <v>2.48</v>
      </c>
      <c r="D1090" s="33">
        <v>2.52</v>
      </c>
      <c r="E1090" s="33">
        <v>2.57</v>
      </c>
      <c r="F1090" s="33">
        <v>2.25</v>
      </c>
      <c r="G1090" s="73">
        <v>2.2999999999999998</v>
      </c>
      <c r="H1090" s="69"/>
      <c r="I1090" s="69">
        <f t="shared" ref="I1090:L1097" si="326">C1090/SUM(C$1090:C$1097)*100</f>
        <v>12.633723892002038</v>
      </c>
      <c r="J1090" s="69">
        <f t="shared" si="326"/>
        <v>13.340391741662255</v>
      </c>
      <c r="K1090" s="69">
        <f t="shared" si="326"/>
        <v>12.921065862242331</v>
      </c>
      <c r="L1090" s="69">
        <f t="shared" si="326"/>
        <v>11.233150274588118</v>
      </c>
      <c r="M1090" s="69">
        <f>IFERROR(G1090/SUM(G$1090:G$1097)*100,"")</f>
        <v>11.318897637795274</v>
      </c>
    </row>
    <row r="1091" spans="1:13" ht="12" customHeight="1" x14ac:dyDescent="0.15">
      <c r="A1091" s="47" t="s">
        <v>182</v>
      </c>
      <c r="B1091" s="33"/>
      <c r="C1091" s="33">
        <v>0.74</v>
      </c>
      <c r="D1091" s="33">
        <v>0.9</v>
      </c>
      <c r="E1091" s="33">
        <v>0.77</v>
      </c>
      <c r="F1091" s="33">
        <v>0.39</v>
      </c>
      <c r="G1091" s="73">
        <v>0.28000000000000003</v>
      </c>
      <c r="H1091" s="14"/>
      <c r="I1091" s="14">
        <f t="shared" si="326"/>
        <v>3.7697401935812529</v>
      </c>
      <c r="J1091" s="14">
        <f t="shared" si="326"/>
        <v>4.7644256220222339</v>
      </c>
      <c r="K1091" s="14">
        <f t="shared" si="326"/>
        <v>3.8712921065862242</v>
      </c>
      <c r="L1091" s="14">
        <f t="shared" si="326"/>
        <v>1.9470793809286069</v>
      </c>
      <c r="M1091" s="69">
        <f t="shared" ref="M1091:M1097" si="327">IFERROR(G1091/SUM(G$1090:G$1097)*100,"")</f>
        <v>1.377952755905512</v>
      </c>
    </row>
    <row r="1092" spans="1:13" ht="12" customHeight="1" x14ac:dyDescent="0.15">
      <c r="A1092" s="47" t="s">
        <v>184</v>
      </c>
      <c r="B1092" s="33"/>
      <c r="C1092" s="33">
        <v>0.23</v>
      </c>
      <c r="D1092" s="33"/>
      <c r="E1092" s="33"/>
      <c r="F1092" s="33"/>
      <c r="G1092" s="73"/>
      <c r="H1092" s="14"/>
      <c r="I1092" s="14">
        <f t="shared" si="326"/>
        <v>1.1716760061130922</v>
      </c>
      <c r="J1092" s="14">
        <f t="shared" si="326"/>
        <v>0</v>
      </c>
      <c r="K1092" s="14">
        <f t="shared" si="326"/>
        <v>0</v>
      </c>
      <c r="L1092" s="14">
        <f t="shared" si="326"/>
        <v>0</v>
      </c>
      <c r="M1092" s="69">
        <f t="shared" si="327"/>
        <v>0</v>
      </c>
    </row>
    <row r="1093" spans="1:13" ht="12" customHeight="1" x14ac:dyDescent="0.15">
      <c r="A1093" s="47" t="s">
        <v>185</v>
      </c>
      <c r="B1093" s="33"/>
      <c r="C1093" s="33">
        <v>0.44</v>
      </c>
      <c r="D1093" s="33">
        <v>0.41</v>
      </c>
      <c r="E1093" s="33">
        <v>0.84</v>
      </c>
      <c r="F1093" s="33">
        <v>1.7400000000000002</v>
      </c>
      <c r="G1093" s="73">
        <v>1.8499999999999999</v>
      </c>
      <c r="H1093" s="14"/>
      <c r="I1093" s="14">
        <f t="shared" si="326"/>
        <v>2.2414671421293937</v>
      </c>
      <c r="J1093" s="14">
        <f t="shared" si="326"/>
        <v>2.1704605611434622</v>
      </c>
      <c r="K1093" s="14">
        <f t="shared" si="326"/>
        <v>4.2232277526395166</v>
      </c>
      <c r="L1093" s="14">
        <f t="shared" si="326"/>
        <v>8.6869695456814782</v>
      </c>
      <c r="M1093" s="69">
        <f t="shared" si="327"/>
        <v>9.1043307086614167</v>
      </c>
    </row>
    <row r="1094" spans="1:13" ht="12" customHeight="1" x14ac:dyDescent="0.15">
      <c r="A1094" s="47" t="s">
        <v>186</v>
      </c>
      <c r="B1094" s="33"/>
      <c r="C1094" s="33">
        <v>2.48</v>
      </c>
      <c r="D1094" s="33">
        <v>1.92</v>
      </c>
      <c r="E1094" s="33">
        <v>3.05</v>
      </c>
      <c r="F1094" s="33">
        <v>0.2</v>
      </c>
      <c r="G1094" s="73"/>
      <c r="H1094" s="14"/>
      <c r="I1094" s="14">
        <f t="shared" si="326"/>
        <v>12.633723892002038</v>
      </c>
      <c r="J1094" s="14">
        <f t="shared" si="326"/>
        <v>10.164107993647432</v>
      </c>
      <c r="K1094" s="14">
        <f t="shared" si="326"/>
        <v>15.334338863750627</v>
      </c>
      <c r="L1094" s="14">
        <f t="shared" si="326"/>
        <v>0.99850224663005505</v>
      </c>
      <c r="M1094" s="69">
        <f t="shared" si="327"/>
        <v>0</v>
      </c>
    </row>
    <row r="1095" spans="1:13" ht="12" customHeight="1" x14ac:dyDescent="0.15">
      <c r="A1095" s="47" t="s">
        <v>187</v>
      </c>
      <c r="B1095" s="33"/>
      <c r="C1095" s="33">
        <v>1.3</v>
      </c>
      <c r="D1095" s="33">
        <v>0.98</v>
      </c>
      <c r="E1095" s="33">
        <v>0.5</v>
      </c>
      <c r="F1095" s="33">
        <v>0.57000000000000006</v>
      </c>
      <c r="G1095" s="73">
        <v>0.56999999999999995</v>
      </c>
      <c r="H1095" s="14"/>
      <c r="I1095" s="14">
        <f t="shared" si="326"/>
        <v>6.6225165562913908</v>
      </c>
      <c r="J1095" s="14">
        <f t="shared" si="326"/>
        <v>5.1879301217575433</v>
      </c>
      <c r="K1095" s="14">
        <f t="shared" si="326"/>
        <v>2.5138260432378079</v>
      </c>
      <c r="L1095" s="14">
        <f t="shared" si="326"/>
        <v>2.8457314028956566</v>
      </c>
      <c r="M1095" s="69">
        <f t="shared" si="327"/>
        <v>2.8051181102362204</v>
      </c>
    </row>
    <row r="1096" spans="1:13" ht="12" customHeight="1" x14ac:dyDescent="0.15">
      <c r="A1096" s="47" t="s">
        <v>188</v>
      </c>
      <c r="B1096" s="33"/>
      <c r="C1096" s="33">
        <v>3.89</v>
      </c>
      <c r="D1096" s="33">
        <v>3.85</v>
      </c>
      <c r="E1096" s="33">
        <v>4.1900000000000004</v>
      </c>
      <c r="F1096" s="33">
        <v>6.0699999999999994</v>
      </c>
      <c r="G1096" s="73">
        <v>2.9</v>
      </c>
      <c r="H1096" s="14"/>
      <c r="I1096" s="14">
        <f t="shared" si="326"/>
        <v>19.816607233825778</v>
      </c>
      <c r="J1096" s="14">
        <f t="shared" si="326"/>
        <v>20.381154049761779</v>
      </c>
      <c r="K1096" s="14">
        <f t="shared" si="326"/>
        <v>21.06586224233283</v>
      </c>
      <c r="L1096" s="14">
        <f t="shared" si="326"/>
        <v>30.304543185222162</v>
      </c>
      <c r="M1096" s="69">
        <f t="shared" si="327"/>
        <v>14.271653543307087</v>
      </c>
    </row>
    <row r="1097" spans="1:13" ht="12" customHeight="1" x14ac:dyDescent="0.15">
      <c r="A1097" s="47" t="s">
        <v>190</v>
      </c>
      <c r="B1097" s="33"/>
      <c r="C1097" s="33">
        <v>8.07</v>
      </c>
      <c r="D1097" s="33">
        <v>8.31</v>
      </c>
      <c r="E1097" s="33">
        <v>7.97</v>
      </c>
      <c r="F1097" s="33">
        <v>8.81</v>
      </c>
      <c r="G1097" s="73">
        <v>12.42</v>
      </c>
      <c r="H1097" s="57"/>
      <c r="I1097" s="57">
        <f t="shared" si="326"/>
        <v>41.110545084055019</v>
      </c>
      <c r="J1097" s="57">
        <f t="shared" si="326"/>
        <v>43.991529910005298</v>
      </c>
      <c r="K1097" s="57">
        <f t="shared" si="326"/>
        <v>40.070387129210658</v>
      </c>
      <c r="L1097" s="57">
        <f t="shared" si="326"/>
        <v>43.984023964053918</v>
      </c>
      <c r="M1097" s="69">
        <f t="shared" si="327"/>
        <v>61.122047244094489</v>
      </c>
    </row>
    <row r="1098" spans="1:13" ht="12" customHeight="1" x14ac:dyDescent="0.15">
      <c r="A1098" s="48" t="s">
        <v>149</v>
      </c>
      <c r="B1098" s="66"/>
      <c r="C1098" s="66"/>
      <c r="D1098" s="66"/>
      <c r="E1098" s="66"/>
      <c r="F1098" s="66"/>
      <c r="G1098" s="67"/>
      <c r="H1098" s="5"/>
      <c r="I1098" s="5"/>
      <c r="J1098" s="5"/>
      <c r="K1098" s="5"/>
      <c r="L1098" s="5"/>
      <c r="M1098" s="13"/>
    </row>
    <row r="1099" spans="1:13" ht="12" customHeight="1" x14ac:dyDescent="0.15">
      <c r="A1099" s="47" t="s">
        <v>181</v>
      </c>
      <c r="B1099" s="33"/>
      <c r="C1099" s="33"/>
      <c r="D1099" s="33">
        <v>0.16</v>
      </c>
      <c r="E1099" s="33"/>
      <c r="F1099" s="33"/>
      <c r="G1099" s="73"/>
      <c r="H1099" s="69"/>
      <c r="I1099" s="69">
        <f t="shared" ref="I1099:L1105" si="328">C1099/SUM(C$1099:C$1105)*100</f>
        <v>0</v>
      </c>
      <c r="J1099" s="69">
        <f t="shared" si="328"/>
        <v>0.51563003544956487</v>
      </c>
      <c r="K1099" s="69">
        <f t="shared" si="328"/>
        <v>0</v>
      </c>
      <c r="L1099" s="69">
        <f t="shared" si="328"/>
        <v>0</v>
      </c>
      <c r="M1099" s="69">
        <f>IFERROR(G1099/SUM(G$1099:G$1105)*100,"")</f>
        <v>0</v>
      </c>
    </row>
    <row r="1100" spans="1:13" ht="12" customHeight="1" x14ac:dyDescent="0.15">
      <c r="A1100" s="47" t="s">
        <v>182</v>
      </c>
      <c r="B1100" s="33"/>
      <c r="C1100" s="33">
        <v>0.52</v>
      </c>
      <c r="D1100" s="33">
        <v>0.8600000000000001</v>
      </c>
      <c r="E1100" s="33">
        <v>0.42</v>
      </c>
      <c r="F1100" s="33"/>
      <c r="G1100" s="73">
        <v>0.23</v>
      </c>
      <c r="H1100" s="14"/>
      <c r="I1100" s="14">
        <f t="shared" si="328"/>
        <v>1.8200910045502277</v>
      </c>
      <c r="J1100" s="14">
        <f t="shared" si="328"/>
        <v>2.7715114405414116</v>
      </c>
      <c r="K1100" s="14">
        <f t="shared" si="328"/>
        <v>1.3457225248317846</v>
      </c>
      <c r="L1100" s="14">
        <f t="shared" si="328"/>
        <v>0</v>
      </c>
      <c r="M1100" s="69">
        <f t="shared" ref="M1100:M1105" si="329">IFERROR(G1100/SUM(G$1099:G$1105)*100,"")</f>
        <v>0.76234670202187604</v>
      </c>
    </row>
    <row r="1101" spans="1:13" ht="12" customHeight="1" x14ac:dyDescent="0.15">
      <c r="A1101" s="47" t="s">
        <v>185</v>
      </c>
      <c r="B1101" s="33"/>
      <c r="C1101" s="33"/>
      <c r="D1101" s="33">
        <v>0.49</v>
      </c>
      <c r="E1101" s="33">
        <v>0.17</v>
      </c>
      <c r="F1101" s="33">
        <v>0.65</v>
      </c>
      <c r="G1101" s="73">
        <v>0.43</v>
      </c>
      <c r="H1101" s="14"/>
      <c r="I1101" s="14">
        <f t="shared" si="328"/>
        <v>0</v>
      </c>
      <c r="J1101" s="14">
        <f t="shared" si="328"/>
        <v>1.5791169835642924</v>
      </c>
      <c r="K1101" s="14">
        <f t="shared" si="328"/>
        <v>0.54469721243191283</v>
      </c>
      <c r="L1101" s="14">
        <f t="shared" si="328"/>
        <v>2.1001615508885294</v>
      </c>
      <c r="M1101" s="69">
        <f t="shared" si="329"/>
        <v>1.4252568776930725</v>
      </c>
    </row>
    <row r="1102" spans="1:13" ht="12" customHeight="1" x14ac:dyDescent="0.15">
      <c r="A1102" s="47" t="s">
        <v>186</v>
      </c>
      <c r="B1102" s="33"/>
      <c r="C1102" s="33"/>
      <c r="D1102" s="33"/>
      <c r="E1102" s="33">
        <v>2.2400000000000002</v>
      </c>
      <c r="F1102" s="33">
        <v>4.71</v>
      </c>
      <c r="G1102" s="73"/>
      <c r="H1102" s="14"/>
      <c r="I1102" s="14">
        <f t="shared" si="328"/>
        <v>0</v>
      </c>
      <c r="J1102" s="14">
        <f t="shared" si="328"/>
        <v>0</v>
      </c>
      <c r="K1102" s="14">
        <f t="shared" si="328"/>
        <v>7.1771867991028522</v>
      </c>
      <c r="L1102" s="14">
        <f t="shared" si="328"/>
        <v>15.218093699515345</v>
      </c>
      <c r="M1102" s="69">
        <f t="shared" si="329"/>
        <v>0</v>
      </c>
    </row>
    <row r="1103" spans="1:13" ht="12" customHeight="1" x14ac:dyDescent="0.15">
      <c r="A1103" s="47" t="s">
        <v>187</v>
      </c>
      <c r="B1103" s="33"/>
      <c r="C1103" s="33">
        <v>0.26</v>
      </c>
      <c r="D1103" s="33"/>
      <c r="E1103" s="33">
        <v>0.66</v>
      </c>
      <c r="F1103" s="33">
        <v>0.6</v>
      </c>
      <c r="G1103" s="73">
        <v>0.46</v>
      </c>
      <c r="H1103" s="14"/>
      <c r="I1103" s="14">
        <f t="shared" si="328"/>
        <v>0.91004550227511383</v>
      </c>
      <c r="J1103" s="14">
        <f t="shared" si="328"/>
        <v>0</v>
      </c>
      <c r="K1103" s="14">
        <f t="shared" si="328"/>
        <v>2.1147068247356615</v>
      </c>
      <c r="L1103" s="14">
        <f t="shared" si="328"/>
        <v>1.9386106623586425</v>
      </c>
      <c r="M1103" s="69">
        <f t="shared" si="329"/>
        <v>1.5246934040437521</v>
      </c>
    </row>
    <row r="1104" spans="1:13" ht="12" customHeight="1" x14ac:dyDescent="0.15">
      <c r="A1104" s="47" t="s">
        <v>188</v>
      </c>
      <c r="B1104" s="33"/>
      <c r="C1104" s="33">
        <v>9.42</v>
      </c>
      <c r="D1104" s="33">
        <v>9.9400000000000013</v>
      </c>
      <c r="E1104" s="33">
        <v>8.35</v>
      </c>
      <c r="F1104" s="33">
        <v>7.84</v>
      </c>
      <c r="G1104" s="73">
        <v>12</v>
      </c>
      <c r="H1104" s="14"/>
      <c r="I1104" s="14">
        <f t="shared" si="328"/>
        <v>32.971648582429118</v>
      </c>
      <c r="J1104" s="14">
        <f t="shared" si="328"/>
        <v>32.033515952304228</v>
      </c>
      <c r="K1104" s="14">
        <f t="shared" si="328"/>
        <v>26.754245434155717</v>
      </c>
      <c r="L1104" s="14">
        <f t="shared" si="328"/>
        <v>25.331179321486264</v>
      </c>
      <c r="M1104" s="69">
        <f t="shared" si="329"/>
        <v>39.774610540271794</v>
      </c>
    </row>
    <row r="1105" spans="1:13" ht="12" customHeight="1" x14ac:dyDescent="0.15">
      <c r="A1105" s="47" t="s">
        <v>190</v>
      </c>
      <c r="B1105" s="33"/>
      <c r="C1105" s="33">
        <v>18.37</v>
      </c>
      <c r="D1105" s="33">
        <v>19.579999999999998</v>
      </c>
      <c r="E1105" s="33">
        <v>19.37</v>
      </c>
      <c r="F1105" s="33">
        <v>17.150000000000002</v>
      </c>
      <c r="G1105" s="73">
        <v>17.05</v>
      </c>
      <c r="H1105" s="14"/>
      <c r="I1105" s="14">
        <f t="shared" si="328"/>
        <v>64.298214910745543</v>
      </c>
      <c r="J1105" s="14">
        <f t="shared" si="328"/>
        <v>63.100225588140503</v>
      </c>
      <c r="K1105" s="14">
        <f t="shared" si="328"/>
        <v>62.063441204742077</v>
      </c>
      <c r="L1105" s="14">
        <f t="shared" si="328"/>
        <v>55.411954765751211</v>
      </c>
      <c r="M1105" s="69">
        <f t="shared" si="329"/>
        <v>56.513092475969508</v>
      </c>
    </row>
    <row r="1106" spans="1:13" s="6" customFormat="1" x14ac:dyDescent="0.15"/>
    <row r="1107" spans="1:13" ht="12" customHeight="1" x14ac:dyDescent="0.15">
      <c r="A1107" s="6"/>
      <c r="B1107" s="168" t="s">
        <v>199</v>
      </c>
      <c r="C1107" s="169"/>
      <c r="D1107" s="169"/>
      <c r="E1107" s="169"/>
      <c r="F1107" s="169"/>
      <c r="G1107" s="170"/>
      <c r="H1107" s="168" t="s">
        <v>179</v>
      </c>
      <c r="I1107" s="169"/>
      <c r="J1107" s="169"/>
      <c r="K1107" s="169"/>
      <c r="L1107" s="169"/>
      <c r="M1107" s="170"/>
    </row>
    <row r="1108" spans="1:13" ht="12" customHeight="1" x14ac:dyDescent="0.15">
      <c r="A1108" s="6"/>
      <c r="B1108" s="40" t="s">
        <v>180</v>
      </c>
      <c r="C1108" s="40" t="s">
        <v>33</v>
      </c>
      <c r="D1108" s="40" t="s">
        <v>34</v>
      </c>
      <c r="E1108" s="40" t="s">
        <v>35</v>
      </c>
      <c r="F1108" s="40" t="s">
        <v>36</v>
      </c>
      <c r="G1108" s="40" t="s">
        <v>37</v>
      </c>
      <c r="H1108" s="40" t="s">
        <v>180</v>
      </c>
      <c r="I1108" s="40" t="s">
        <v>33</v>
      </c>
      <c r="J1108" s="40" t="s">
        <v>34</v>
      </c>
      <c r="K1108" s="40" t="s">
        <v>35</v>
      </c>
      <c r="L1108" s="40" t="s">
        <v>36</v>
      </c>
      <c r="M1108" s="40" t="s">
        <v>37</v>
      </c>
    </row>
    <row r="1109" spans="1:13" ht="12" customHeight="1" x14ac:dyDescent="0.15">
      <c r="A1109" s="48" t="s">
        <v>150</v>
      </c>
      <c r="B1109" s="66"/>
      <c r="C1109" s="66"/>
      <c r="D1109" s="66"/>
      <c r="E1109" s="66"/>
      <c r="F1109" s="66"/>
      <c r="G1109" s="67"/>
      <c r="H1109" s="5"/>
      <c r="I1109" s="5"/>
      <c r="J1109" s="5"/>
      <c r="K1109" s="5"/>
      <c r="L1109" s="5"/>
      <c r="M1109" s="13"/>
    </row>
    <row r="1110" spans="1:13" ht="12" customHeight="1" x14ac:dyDescent="0.15">
      <c r="A1110" s="47" t="s">
        <v>181</v>
      </c>
      <c r="B1110" s="33"/>
      <c r="C1110" s="33">
        <v>1.38</v>
      </c>
      <c r="D1110" s="33">
        <v>1.6999999999999997</v>
      </c>
      <c r="E1110" s="33">
        <v>1.88</v>
      </c>
      <c r="F1110" s="33">
        <v>1.5399999999999998</v>
      </c>
      <c r="G1110" s="73">
        <v>1.5</v>
      </c>
      <c r="H1110" s="69"/>
      <c r="I1110" s="69">
        <f t="shared" ref="I1110:I1118" si="330">C1110/SUM(C$1110:C$1118)*100</f>
        <v>6.3800277392510401</v>
      </c>
      <c r="J1110" s="69">
        <f t="shared" ref="J1110:J1118" si="331">D1110/SUM(D$1110:D$1118)*100</f>
        <v>7.5221238938053077</v>
      </c>
      <c r="K1110" s="69">
        <f t="shared" ref="K1110:K1118" si="332">E1110/SUM(E$1110:E$1118)*100</f>
        <v>7.695456406058125</v>
      </c>
      <c r="L1110" s="69">
        <f t="shared" ref="L1110:L1118" si="333">F1110/SUM(F$1110:F$1118)*100</f>
        <v>6.3348416289592739</v>
      </c>
      <c r="M1110" s="69">
        <f>IFERROR(G1110/SUM(G$1110:G$1118)*100,"")</f>
        <v>6.4020486555697822</v>
      </c>
    </row>
    <row r="1111" spans="1:13" ht="12" customHeight="1" x14ac:dyDescent="0.15">
      <c r="A1111" s="47" t="s">
        <v>182</v>
      </c>
      <c r="B1111" s="33"/>
      <c r="C1111" s="33">
        <v>0.82</v>
      </c>
      <c r="D1111" s="33">
        <v>0.9</v>
      </c>
      <c r="E1111" s="33">
        <v>0.82000000000000006</v>
      </c>
      <c r="F1111" s="33">
        <v>0.4</v>
      </c>
      <c r="G1111" s="73">
        <v>0.26</v>
      </c>
      <c r="H1111" s="14"/>
      <c r="I1111" s="14">
        <f t="shared" si="330"/>
        <v>3.7910309754969953</v>
      </c>
      <c r="J1111" s="14">
        <f t="shared" si="331"/>
        <v>3.9823008849557522</v>
      </c>
      <c r="K1111" s="14">
        <f t="shared" si="332"/>
        <v>3.3565288579615231</v>
      </c>
      <c r="L1111" s="14">
        <f t="shared" si="333"/>
        <v>1.6454134101192923</v>
      </c>
      <c r="M1111" s="69">
        <f t="shared" ref="M1111:M1118" si="334">IFERROR(G1111/SUM(G$1110:G$1118)*100,"")</f>
        <v>1.1096884336320956</v>
      </c>
    </row>
    <row r="1112" spans="1:13" ht="12" customHeight="1" x14ac:dyDescent="0.15">
      <c r="A1112" s="47" t="s">
        <v>184</v>
      </c>
      <c r="B1112" s="33"/>
      <c r="C1112" s="33">
        <v>0.25</v>
      </c>
      <c r="D1112" s="33"/>
      <c r="E1112" s="33"/>
      <c r="F1112" s="33"/>
      <c r="G1112" s="73"/>
      <c r="H1112" s="14"/>
      <c r="I1112" s="14">
        <f t="shared" si="330"/>
        <v>1.1558021266759133</v>
      </c>
      <c r="J1112" s="14">
        <f t="shared" si="331"/>
        <v>0</v>
      </c>
      <c r="K1112" s="14">
        <f t="shared" si="332"/>
        <v>0</v>
      </c>
      <c r="L1112" s="14">
        <f t="shared" si="333"/>
        <v>0</v>
      </c>
      <c r="M1112" s="69">
        <f t="shared" si="334"/>
        <v>0</v>
      </c>
    </row>
    <row r="1113" spans="1:13" ht="12" customHeight="1" x14ac:dyDescent="0.15">
      <c r="A1113" s="47" t="s">
        <v>185</v>
      </c>
      <c r="B1113" s="33"/>
      <c r="C1113" s="33">
        <v>1.28</v>
      </c>
      <c r="D1113" s="33">
        <v>0.79</v>
      </c>
      <c r="E1113" s="33">
        <v>0.83000000000000007</v>
      </c>
      <c r="F1113" s="33">
        <v>1.1000000000000001</v>
      </c>
      <c r="G1113" s="73">
        <v>0.90999999999999992</v>
      </c>
      <c r="H1113" s="14"/>
      <c r="I1113" s="14">
        <f t="shared" si="330"/>
        <v>5.9177068885806756</v>
      </c>
      <c r="J1113" s="14">
        <f t="shared" si="331"/>
        <v>3.4955752212389375</v>
      </c>
      <c r="K1113" s="14">
        <f t="shared" si="332"/>
        <v>3.3974621367171514</v>
      </c>
      <c r="L1113" s="14">
        <f t="shared" si="333"/>
        <v>4.5248868778280542</v>
      </c>
      <c r="M1113" s="69">
        <f t="shared" si="334"/>
        <v>3.8839095177123339</v>
      </c>
    </row>
    <row r="1114" spans="1:13" ht="12" customHeight="1" x14ac:dyDescent="0.15">
      <c r="A1114" s="47" t="s">
        <v>186</v>
      </c>
      <c r="B1114" s="33"/>
      <c r="C1114" s="33">
        <v>0.25</v>
      </c>
      <c r="D1114" s="33">
        <v>0.38</v>
      </c>
      <c r="E1114" s="33">
        <v>0.86</v>
      </c>
      <c r="F1114" s="33">
        <v>0.45999999999999996</v>
      </c>
      <c r="G1114" s="73">
        <v>0.24</v>
      </c>
      <c r="H1114" s="14"/>
      <c r="I1114" s="14">
        <f t="shared" si="330"/>
        <v>1.1558021266759133</v>
      </c>
      <c r="J1114" s="14">
        <f t="shared" si="331"/>
        <v>1.6814159292035398</v>
      </c>
      <c r="K1114" s="14">
        <f t="shared" si="332"/>
        <v>3.5202619729840361</v>
      </c>
      <c r="L1114" s="14">
        <f t="shared" si="333"/>
        <v>1.8922254216371861</v>
      </c>
      <c r="M1114" s="69">
        <f t="shared" si="334"/>
        <v>1.0243277848911652</v>
      </c>
    </row>
    <row r="1115" spans="1:13" ht="12" customHeight="1" x14ac:dyDescent="0.15">
      <c r="A1115" s="47" t="s">
        <v>187</v>
      </c>
      <c r="B1115" s="33"/>
      <c r="C1115" s="33">
        <v>15.61</v>
      </c>
      <c r="D1115" s="33">
        <v>15.41</v>
      </c>
      <c r="E1115" s="33">
        <v>16.02</v>
      </c>
      <c r="F1115" s="33">
        <v>15.17</v>
      </c>
      <c r="G1115" s="73">
        <v>15.81</v>
      </c>
      <c r="H1115" s="14"/>
      <c r="I1115" s="14">
        <f t="shared" si="330"/>
        <v>72.168284789644005</v>
      </c>
      <c r="J1115" s="14">
        <f t="shared" si="331"/>
        <v>68.185840707964601</v>
      </c>
      <c r="K1115" s="14">
        <f t="shared" si="332"/>
        <v>65.57511256651658</v>
      </c>
      <c r="L1115" s="14">
        <f t="shared" si="333"/>
        <v>62.402303578774166</v>
      </c>
      <c r="M1115" s="69">
        <f t="shared" si="334"/>
        <v>67.477592829705515</v>
      </c>
    </row>
    <row r="1116" spans="1:13" ht="12" customHeight="1" x14ac:dyDescent="0.15">
      <c r="A1116" s="47" t="s">
        <v>188</v>
      </c>
      <c r="B1116" s="33"/>
      <c r="C1116" s="33">
        <v>0.98</v>
      </c>
      <c r="D1116" s="33">
        <v>1.26</v>
      </c>
      <c r="E1116" s="33">
        <v>1.82</v>
      </c>
      <c r="F1116" s="33">
        <v>1.8</v>
      </c>
      <c r="G1116" s="73">
        <v>0.92</v>
      </c>
      <c r="H1116" s="14"/>
      <c r="I1116" s="14">
        <f t="shared" si="330"/>
        <v>4.5307443365695796</v>
      </c>
      <c r="J1116" s="14">
        <f t="shared" si="331"/>
        <v>5.5752212389380533</v>
      </c>
      <c r="K1116" s="14">
        <f t="shared" si="332"/>
        <v>7.4498567335243555</v>
      </c>
      <c r="L1116" s="14">
        <f t="shared" si="333"/>
        <v>7.4043603455368157</v>
      </c>
      <c r="M1116" s="69">
        <f t="shared" si="334"/>
        <v>3.9265898420827998</v>
      </c>
    </row>
    <row r="1117" spans="1:13" ht="12" customHeight="1" x14ac:dyDescent="0.15">
      <c r="A1117" s="47" t="s">
        <v>189</v>
      </c>
      <c r="B1117" s="33"/>
      <c r="C1117" s="33"/>
      <c r="D1117" s="33"/>
      <c r="E1117" s="33"/>
      <c r="F1117" s="33">
        <v>0.78</v>
      </c>
      <c r="G1117" s="73">
        <v>0.16</v>
      </c>
      <c r="H1117" s="14"/>
      <c r="I1117" s="14">
        <f t="shared" si="330"/>
        <v>0</v>
      </c>
      <c r="J1117" s="14">
        <f t="shared" si="331"/>
        <v>0</v>
      </c>
      <c r="K1117" s="14">
        <f t="shared" si="332"/>
        <v>0</v>
      </c>
      <c r="L1117" s="14">
        <f t="shared" si="333"/>
        <v>3.2085561497326198</v>
      </c>
      <c r="M1117" s="69">
        <f t="shared" si="334"/>
        <v>0.68288518992744351</v>
      </c>
    </row>
    <row r="1118" spans="1:13" ht="12" customHeight="1" x14ac:dyDescent="0.15">
      <c r="A1118" s="47" t="s">
        <v>190</v>
      </c>
      <c r="B1118" s="33"/>
      <c r="C1118" s="33">
        <v>1.06</v>
      </c>
      <c r="D1118" s="33">
        <v>2.1599999999999997</v>
      </c>
      <c r="E1118" s="33">
        <v>2.2000000000000002</v>
      </c>
      <c r="F1118" s="33">
        <v>3.06</v>
      </c>
      <c r="G1118" s="73">
        <v>3.6300000000000003</v>
      </c>
      <c r="H1118" s="57"/>
      <c r="I1118" s="57">
        <f t="shared" si="330"/>
        <v>4.9006010171058723</v>
      </c>
      <c r="J1118" s="57">
        <f t="shared" si="331"/>
        <v>9.5575221238938042</v>
      </c>
      <c r="K1118" s="57">
        <f t="shared" si="332"/>
        <v>9.0053213262382332</v>
      </c>
      <c r="L1118" s="57">
        <f t="shared" si="333"/>
        <v>12.587412587412587</v>
      </c>
      <c r="M1118" s="69">
        <f t="shared" si="334"/>
        <v>15.492957746478876</v>
      </c>
    </row>
    <row r="1119" spans="1:13" ht="12" customHeight="1" x14ac:dyDescent="0.15">
      <c r="A1119" s="48" t="s">
        <v>151</v>
      </c>
      <c r="B1119" s="66"/>
      <c r="C1119" s="66"/>
      <c r="D1119" s="66"/>
      <c r="E1119" s="66"/>
      <c r="F1119" s="66"/>
      <c r="G1119" s="67"/>
      <c r="H1119" s="5"/>
      <c r="I1119" s="5"/>
      <c r="J1119" s="5"/>
      <c r="K1119" s="5"/>
      <c r="L1119" s="5"/>
      <c r="M1119" s="13"/>
    </row>
    <row r="1120" spans="1:13" ht="12" customHeight="1" x14ac:dyDescent="0.15">
      <c r="A1120" s="47" t="s">
        <v>181</v>
      </c>
      <c r="B1120" s="33">
        <v>3.5</v>
      </c>
      <c r="C1120" s="33"/>
      <c r="D1120" s="33"/>
      <c r="E1120" s="33"/>
      <c r="F1120" s="32"/>
      <c r="G1120" s="73"/>
      <c r="H1120" s="69">
        <f t="shared" ref="H1120:H1128" si="335">B1120/SUM(B$1120:B$1128)*100</f>
        <v>3.0493117267816694</v>
      </c>
      <c r="I1120" s="69">
        <f t="shared" ref="I1120:I1128" si="336">C1120/SUM(C$1120:C$1128)*100</f>
        <v>0</v>
      </c>
      <c r="J1120" s="69">
        <f t="shared" ref="J1120:J1128" si="337">D1120/SUM(D$1120:D$1128)*100</f>
        <v>0</v>
      </c>
      <c r="K1120" s="69">
        <f t="shared" ref="K1120:K1128" si="338">E1120/SUM(E$1120:E$1128)*100</f>
        <v>0</v>
      </c>
      <c r="L1120" s="69"/>
      <c r="M1120" s="69" t="str">
        <f>IFERROR(G1120/SUM(G$1120:G$1128)*100,"")</f>
        <v/>
      </c>
    </row>
    <row r="1121" spans="1:13" ht="12" customHeight="1" x14ac:dyDescent="0.15">
      <c r="A1121" s="47" t="s">
        <v>182</v>
      </c>
      <c r="B1121" s="33">
        <v>13.030000000000001</v>
      </c>
      <c r="C1121" s="33"/>
      <c r="D1121" s="33">
        <v>1.5</v>
      </c>
      <c r="E1121" s="33">
        <v>1.5</v>
      </c>
      <c r="F1121" s="32"/>
      <c r="G1121" s="73"/>
      <c r="H1121" s="14">
        <f t="shared" si="335"/>
        <v>11.352151942847186</v>
      </c>
      <c r="I1121" s="14">
        <f t="shared" si="336"/>
        <v>0</v>
      </c>
      <c r="J1121" s="14">
        <f t="shared" si="337"/>
        <v>26.086956521739129</v>
      </c>
      <c r="K1121" s="14">
        <f t="shared" si="338"/>
        <v>66.666666666666657</v>
      </c>
      <c r="L1121" s="14"/>
      <c r="M1121" s="69" t="str">
        <f t="shared" ref="M1121:M1128" si="339">IFERROR(G1121/SUM(G$1120:G$1128)*100,"")</f>
        <v/>
      </c>
    </row>
    <row r="1122" spans="1:13" ht="12" customHeight="1" x14ac:dyDescent="0.15">
      <c r="A1122" s="47" t="s">
        <v>195</v>
      </c>
      <c r="B1122" s="33">
        <v>17.5</v>
      </c>
      <c r="C1122" s="33"/>
      <c r="D1122" s="33"/>
      <c r="E1122" s="33"/>
      <c r="F1122" s="32"/>
      <c r="G1122" s="73"/>
      <c r="H1122" s="14">
        <f t="shared" si="335"/>
        <v>15.246558633908347</v>
      </c>
      <c r="I1122" s="14">
        <f t="shared" si="336"/>
        <v>0</v>
      </c>
      <c r="J1122" s="14">
        <f t="shared" si="337"/>
        <v>0</v>
      </c>
      <c r="K1122" s="14">
        <f t="shared" si="338"/>
        <v>0</v>
      </c>
      <c r="L1122" s="14"/>
      <c r="M1122" s="69" t="str">
        <f t="shared" si="339"/>
        <v/>
      </c>
    </row>
    <row r="1123" spans="1:13" ht="12" customHeight="1" x14ac:dyDescent="0.15">
      <c r="A1123" s="47" t="s">
        <v>185</v>
      </c>
      <c r="B1123" s="33">
        <v>11.28</v>
      </c>
      <c r="C1123" s="33">
        <v>2.42</v>
      </c>
      <c r="D1123" s="33"/>
      <c r="E1123" s="33"/>
      <c r="F1123" s="32"/>
      <c r="G1123" s="73"/>
      <c r="H1123" s="14">
        <f t="shared" si="335"/>
        <v>9.8274960794563508</v>
      </c>
      <c r="I1123" s="14">
        <f t="shared" si="336"/>
        <v>100</v>
      </c>
      <c r="J1123" s="14">
        <f t="shared" si="337"/>
        <v>0</v>
      </c>
      <c r="K1123" s="14">
        <f t="shared" si="338"/>
        <v>0</v>
      </c>
      <c r="L1123" s="14"/>
      <c r="M1123" s="69" t="str">
        <f t="shared" si="339"/>
        <v/>
      </c>
    </row>
    <row r="1124" spans="1:13" ht="12" customHeight="1" x14ac:dyDescent="0.15">
      <c r="A1124" s="47" t="s">
        <v>186</v>
      </c>
      <c r="B1124" s="33">
        <v>2.1</v>
      </c>
      <c r="C1124" s="33"/>
      <c r="D1124" s="33"/>
      <c r="E1124" s="33"/>
      <c r="F1124" s="32"/>
      <c r="G1124" s="73"/>
      <c r="H1124" s="14">
        <f t="shared" si="335"/>
        <v>1.8295870360690014</v>
      </c>
      <c r="I1124" s="14">
        <f t="shared" si="336"/>
        <v>0</v>
      </c>
      <c r="J1124" s="14">
        <f t="shared" si="337"/>
        <v>0</v>
      </c>
      <c r="K1124" s="14">
        <f t="shared" si="338"/>
        <v>0</v>
      </c>
      <c r="L1124" s="14"/>
      <c r="M1124" s="69" t="str">
        <f t="shared" si="339"/>
        <v/>
      </c>
    </row>
    <row r="1125" spans="1:13" ht="12" customHeight="1" x14ac:dyDescent="0.15">
      <c r="A1125" s="47" t="s">
        <v>187</v>
      </c>
      <c r="B1125" s="33">
        <v>18.25</v>
      </c>
      <c r="C1125" s="33"/>
      <c r="D1125" s="33">
        <v>3.5</v>
      </c>
      <c r="E1125" s="33"/>
      <c r="F1125" s="32"/>
      <c r="G1125" s="73"/>
      <c r="H1125" s="14">
        <f t="shared" si="335"/>
        <v>15.899982575361559</v>
      </c>
      <c r="I1125" s="14">
        <f t="shared" si="336"/>
        <v>0</v>
      </c>
      <c r="J1125" s="14">
        <f t="shared" si="337"/>
        <v>60.869565217391312</v>
      </c>
      <c r="K1125" s="14">
        <f t="shared" si="338"/>
        <v>0</v>
      </c>
      <c r="L1125" s="14"/>
      <c r="M1125" s="69" t="str">
        <f t="shared" si="339"/>
        <v/>
      </c>
    </row>
    <row r="1126" spans="1:13" ht="12" customHeight="1" x14ac:dyDescent="0.15">
      <c r="A1126" s="47" t="s">
        <v>188</v>
      </c>
      <c r="B1126" s="33">
        <v>20.72</v>
      </c>
      <c r="C1126" s="33"/>
      <c r="D1126" s="33">
        <v>0.75</v>
      </c>
      <c r="E1126" s="33">
        <v>0.75</v>
      </c>
      <c r="F1126" s="32"/>
      <c r="G1126" s="73"/>
      <c r="H1126" s="14">
        <f t="shared" si="335"/>
        <v>18.051925422547484</v>
      </c>
      <c r="I1126" s="14">
        <f t="shared" si="336"/>
        <v>0</v>
      </c>
      <c r="J1126" s="14">
        <f t="shared" si="337"/>
        <v>13.043478260869565</v>
      </c>
      <c r="K1126" s="14">
        <f t="shared" si="338"/>
        <v>33.333333333333329</v>
      </c>
      <c r="L1126" s="14"/>
      <c r="M1126" s="69" t="str">
        <f t="shared" si="339"/>
        <v/>
      </c>
    </row>
    <row r="1127" spans="1:13" ht="12" customHeight="1" x14ac:dyDescent="0.15">
      <c r="A1127" s="47" t="s">
        <v>189</v>
      </c>
      <c r="B1127" s="33">
        <v>6.3699999999999992</v>
      </c>
      <c r="C1127" s="33"/>
      <c r="D1127" s="33"/>
      <c r="E1127" s="33"/>
      <c r="F1127" s="32"/>
      <c r="G1127" s="73"/>
      <c r="H1127" s="14">
        <f t="shared" si="335"/>
        <v>5.5497473427426369</v>
      </c>
      <c r="I1127" s="14">
        <f t="shared" si="336"/>
        <v>0</v>
      </c>
      <c r="J1127" s="14">
        <f t="shared" si="337"/>
        <v>0</v>
      </c>
      <c r="K1127" s="14">
        <f t="shared" si="338"/>
        <v>0</v>
      </c>
      <c r="L1127" s="14"/>
      <c r="M1127" s="69" t="str">
        <f t="shared" si="339"/>
        <v/>
      </c>
    </row>
    <row r="1128" spans="1:13" ht="12" customHeight="1" x14ac:dyDescent="0.15">
      <c r="A1128" s="47" t="s">
        <v>190</v>
      </c>
      <c r="B1128" s="33">
        <v>22.03</v>
      </c>
      <c r="C1128" s="33"/>
      <c r="D1128" s="33"/>
      <c r="E1128" s="33"/>
      <c r="F1128" s="32"/>
      <c r="G1128" s="73"/>
      <c r="H1128" s="57">
        <f t="shared" si="335"/>
        <v>19.193239240285763</v>
      </c>
      <c r="I1128" s="57">
        <f t="shared" si="336"/>
        <v>0</v>
      </c>
      <c r="J1128" s="57">
        <f t="shared" si="337"/>
        <v>0</v>
      </c>
      <c r="K1128" s="57">
        <f t="shared" si="338"/>
        <v>0</v>
      </c>
      <c r="L1128" s="57"/>
      <c r="M1128" s="69" t="str">
        <f t="shared" si="339"/>
        <v/>
      </c>
    </row>
    <row r="1129" spans="1:13" ht="12" customHeight="1" x14ac:dyDescent="0.15">
      <c r="A1129" s="48" t="s">
        <v>152</v>
      </c>
      <c r="B1129" s="66"/>
      <c r="C1129" s="66"/>
      <c r="D1129" s="66"/>
      <c r="E1129" s="66"/>
      <c r="F1129" s="66"/>
      <c r="G1129" s="67"/>
      <c r="H1129" s="5"/>
      <c r="I1129" s="5"/>
      <c r="J1129" s="5"/>
      <c r="K1129" s="5"/>
      <c r="L1129" s="5"/>
      <c r="M1129" s="13"/>
    </row>
    <row r="1130" spans="1:13" ht="12" customHeight="1" x14ac:dyDescent="0.15">
      <c r="A1130" s="47" t="s">
        <v>182</v>
      </c>
      <c r="B1130" s="33">
        <v>6</v>
      </c>
      <c r="C1130" s="33">
        <v>6.75</v>
      </c>
      <c r="D1130" s="33">
        <v>6.75</v>
      </c>
      <c r="E1130" s="33">
        <v>6.75</v>
      </c>
      <c r="F1130" s="32">
        <v>6.75</v>
      </c>
      <c r="G1130" s="73">
        <v>6</v>
      </c>
      <c r="H1130" s="69">
        <f t="shared" ref="H1130:M1134" si="340">B1130/SUM(B$1130:B$1134)*100</f>
        <v>27.586206896551722</v>
      </c>
      <c r="I1130" s="69">
        <f t="shared" si="340"/>
        <v>30</v>
      </c>
      <c r="J1130" s="69">
        <f t="shared" si="340"/>
        <v>30</v>
      </c>
      <c r="K1130" s="69">
        <f t="shared" si="340"/>
        <v>30.201342281879196</v>
      </c>
      <c r="L1130" s="69">
        <f t="shared" si="340"/>
        <v>31.235539102267467</v>
      </c>
      <c r="M1130" s="69">
        <f t="shared" si="340"/>
        <v>27.76492364645997</v>
      </c>
    </row>
    <row r="1131" spans="1:13" ht="12" customHeight="1" x14ac:dyDescent="0.15">
      <c r="A1131" s="47" t="s">
        <v>184</v>
      </c>
      <c r="B1131" s="33"/>
      <c r="C1131" s="33"/>
      <c r="D1131" s="33"/>
      <c r="E1131" s="33"/>
      <c r="F1131" s="32"/>
      <c r="G1131" s="73">
        <v>2.25</v>
      </c>
      <c r="H1131" s="14"/>
      <c r="I1131" s="14"/>
      <c r="J1131" s="14"/>
      <c r="K1131" s="14"/>
      <c r="L1131" s="14"/>
      <c r="M1131" s="14">
        <f t="shared" si="340"/>
        <v>10.411846367422489</v>
      </c>
    </row>
    <row r="1132" spans="1:13" ht="12" customHeight="1" x14ac:dyDescent="0.15">
      <c r="A1132" s="47" t="s">
        <v>185</v>
      </c>
      <c r="B1132" s="33">
        <v>7.5</v>
      </c>
      <c r="C1132" s="33">
        <v>6.75</v>
      </c>
      <c r="D1132" s="33">
        <v>6</v>
      </c>
      <c r="E1132" s="33">
        <v>1.5</v>
      </c>
      <c r="F1132" s="33">
        <v>1.5</v>
      </c>
      <c r="G1132" s="73">
        <v>1.5</v>
      </c>
      <c r="H1132" s="14">
        <f t="shared" si="340"/>
        <v>34.482758620689658</v>
      </c>
      <c r="I1132" s="14">
        <f t="shared" si="340"/>
        <v>30</v>
      </c>
      <c r="J1132" s="14">
        <f t="shared" si="340"/>
        <v>26.666666666666668</v>
      </c>
      <c r="K1132" s="14">
        <f t="shared" si="340"/>
        <v>6.7114093959731544</v>
      </c>
      <c r="L1132" s="14">
        <f t="shared" si="340"/>
        <v>6.9412309116149924</v>
      </c>
      <c r="M1132" s="14">
        <f t="shared" si="340"/>
        <v>6.9412309116149924</v>
      </c>
    </row>
    <row r="1133" spans="1:13" ht="12" customHeight="1" x14ac:dyDescent="0.15">
      <c r="A1133" s="47" t="s">
        <v>186</v>
      </c>
      <c r="B1133" s="33"/>
      <c r="C1133" s="33"/>
      <c r="D1133" s="33"/>
      <c r="E1133" s="33">
        <v>4.3499999999999996</v>
      </c>
      <c r="F1133" s="33">
        <v>4.3600000000000003</v>
      </c>
      <c r="G1133" s="73">
        <v>4.3600000000000003</v>
      </c>
      <c r="H1133" s="14">
        <f t="shared" si="340"/>
        <v>0</v>
      </c>
      <c r="I1133" s="14">
        <f t="shared" si="340"/>
        <v>0</v>
      </c>
      <c r="J1133" s="14">
        <f t="shared" si="340"/>
        <v>0</v>
      </c>
      <c r="K1133" s="14">
        <f t="shared" si="340"/>
        <v>19.463087248322143</v>
      </c>
      <c r="L1133" s="14">
        <f t="shared" si="340"/>
        <v>20.175844516427581</v>
      </c>
      <c r="M1133" s="14">
        <f t="shared" si="340"/>
        <v>20.175844516427581</v>
      </c>
    </row>
    <row r="1134" spans="1:13" ht="12" customHeight="1" x14ac:dyDescent="0.15">
      <c r="A1134" s="47" t="s">
        <v>190</v>
      </c>
      <c r="B1134" s="33">
        <v>8.25</v>
      </c>
      <c r="C1134" s="33">
        <v>9</v>
      </c>
      <c r="D1134" s="33">
        <v>9.75</v>
      </c>
      <c r="E1134" s="33">
        <v>9.75</v>
      </c>
      <c r="F1134" s="33">
        <v>9</v>
      </c>
      <c r="G1134" s="73">
        <v>7.5</v>
      </c>
      <c r="H1134" s="57">
        <f t="shared" si="340"/>
        <v>37.931034482758619</v>
      </c>
      <c r="I1134" s="57">
        <f t="shared" si="340"/>
        <v>40</v>
      </c>
      <c r="J1134" s="57">
        <f t="shared" si="340"/>
        <v>43.333333333333336</v>
      </c>
      <c r="K1134" s="57">
        <f t="shared" si="340"/>
        <v>43.624161073825505</v>
      </c>
      <c r="L1134" s="57">
        <f t="shared" si="340"/>
        <v>41.647385469689958</v>
      </c>
      <c r="M1134" s="57">
        <f t="shared" si="340"/>
        <v>34.706154558074964</v>
      </c>
    </row>
    <row r="1135" spans="1:13" ht="12" customHeight="1" x14ac:dyDescent="0.15">
      <c r="A1135" s="48" t="s">
        <v>153</v>
      </c>
      <c r="B1135" s="66"/>
      <c r="C1135" s="66"/>
      <c r="D1135" s="66"/>
      <c r="E1135" s="66"/>
      <c r="F1135" s="66"/>
      <c r="G1135" s="67"/>
      <c r="H1135" s="5"/>
      <c r="I1135" s="5"/>
      <c r="J1135" s="5"/>
      <c r="K1135" s="5"/>
      <c r="L1135" s="5"/>
      <c r="M1135" s="13"/>
    </row>
    <row r="1136" spans="1:13" ht="12" customHeight="1" x14ac:dyDescent="0.15">
      <c r="A1136" s="47" t="s">
        <v>182</v>
      </c>
      <c r="B1136" s="33"/>
      <c r="C1136" s="33"/>
      <c r="D1136" s="33"/>
      <c r="E1136" s="33">
        <v>1.28</v>
      </c>
      <c r="F1136" s="33">
        <v>1.28</v>
      </c>
      <c r="G1136" s="73"/>
      <c r="H1136" s="69"/>
      <c r="I1136" s="69">
        <f t="shared" ref="I1136:L1138" si="341">C1136/SUM(C$1136:C$1138)*100</f>
        <v>0</v>
      </c>
      <c r="J1136" s="69">
        <f t="shared" si="341"/>
        <v>0</v>
      </c>
      <c r="K1136" s="69">
        <f t="shared" si="341"/>
        <v>42.809364548494983</v>
      </c>
      <c r="L1136" s="69">
        <f t="shared" si="341"/>
        <v>42.809364548494983</v>
      </c>
      <c r="M1136" s="14" t="str">
        <f>IFERROR(G1136/SUM(G$1136:G$1138)*100,"")</f>
        <v/>
      </c>
    </row>
    <row r="1137" spans="1:13" ht="12" customHeight="1" x14ac:dyDescent="0.15">
      <c r="A1137" s="47" t="s">
        <v>188</v>
      </c>
      <c r="B1137" s="33"/>
      <c r="C1137" s="33">
        <v>1.71</v>
      </c>
      <c r="D1137" s="33"/>
      <c r="E1137" s="33"/>
      <c r="F1137" s="33"/>
      <c r="G1137" s="73"/>
      <c r="H1137" s="14"/>
      <c r="I1137" s="14">
        <f t="shared" si="341"/>
        <v>57.19063545150501</v>
      </c>
      <c r="J1137" s="14">
        <f t="shared" si="341"/>
        <v>0</v>
      </c>
      <c r="K1137" s="14">
        <f t="shared" si="341"/>
        <v>0</v>
      </c>
      <c r="L1137" s="14">
        <f t="shared" si="341"/>
        <v>0</v>
      </c>
      <c r="M1137" s="14" t="str">
        <f t="shared" ref="M1137:M1138" si="342">IFERROR(G1137/SUM(G$1136:G$1138)*100,"")</f>
        <v/>
      </c>
    </row>
    <row r="1138" spans="1:13" ht="12" customHeight="1" x14ac:dyDescent="0.15">
      <c r="A1138" s="47" t="s">
        <v>190</v>
      </c>
      <c r="B1138" s="33"/>
      <c r="C1138" s="33">
        <v>1.28</v>
      </c>
      <c r="D1138" s="33">
        <v>2.99</v>
      </c>
      <c r="E1138" s="33">
        <v>1.71</v>
      </c>
      <c r="F1138" s="33">
        <v>1.71</v>
      </c>
      <c r="G1138" s="73"/>
      <c r="H1138" s="14"/>
      <c r="I1138" s="14">
        <f t="shared" si="341"/>
        <v>42.809364548494983</v>
      </c>
      <c r="J1138" s="14">
        <f t="shared" si="341"/>
        <v>100</v>
      </c>
      <c r="K1138" s="14">
        <f t="shared" si="341"/>
        <v>57.19063545150501</v>
      </c>
      <c r="L1138" s="14">
        <f t="shared" si="341"/>
        <v>57.19063545150501</v>
      </c>
      <c r="M1138" s="14" t="str">
        <f t="shared" si="342"/>
        <v/>
      </c>
    </row>
    <row r="1139" spans="1:13" s="6" customFormat="1" x14ac:dyDescent="0.15"/>
    <row r="1140" spans="1:13" ht="12" customHeight="1" x14ac:dyDescent="0.15">
      <c r="A1140" s="6"/>
      <c r="B1140" s="168" t="s">
        <v>199</v>
      </c>
      <c r="C1140" s="169"/>
      <c r="D1140" s="169"/>
      <c r="E1140" s="169"/>
      <c r="F1140" s="169"/>
      <c r="G1140" s="170"/>
      <c r="H1140" s="168" t="s">
        <v>179</v>
      </c>
      <c r="I1140" s="169"/>
      <c r="J1140" s="169"/>
      <c r="K1140" s="169"/>
      <c r="L1140" s="169"/>
      <c r="M1140" s="170"/>
    </row>
    <row r="1141" spans="1:13" ht="12" customHeight="1" x14ac:dyDescent="0.15">
      <c r="A1141" s="6"/>
      <c r="B1141" s="40" t="s">
        <v>180</v>
      </c>
      <c r="C1141" s="40" t="s">
        <v>33</v>
      </c>
      <c r="D1141" s="40" t="s">
        <v>34</v>
      </c>
      <c r="E1141" s="40" t="s">
        <v>35</v>
      </c>
      <c r="F1141" s="40" t="s">
        <v>36</v>
      </c>
      <c r="G1141" s="40" t="s">
        <v>37</v>
      </c>
      <c r="H1141" s="40" t="s">
        <v>180</v>
      </c>
      <c r="I1141" s="40" t="s">
        <v>33</v>
      </c>
      <c r="J1141" s="40" t="s">
        <v>34</v>
      </c>
      <c r="K1141" s="40" t="s">
        <v>35</v>
      </c>
      <c r="L1141" s="40" t="s">
        <v>36</v>
      </c>
      <c r="M1141" s="40" t="s">
        <v>37</v>
      </c>
    </row>
    <row r="1142" spans="1:13" ht="12" customHeight="1" x14ac:dyDescent="0.15">
      <c r="A1142" s="48" t="s">
        <v>154</v>
      </c>
      <c r="B1142" s="66"/>
      <c r="C1142" s="66"/>
      <c r="D1142" s="66"/>
      <c r="E1142" s="66"/>
      <c r="F1142" s="66"/>
      <c r="G1142" s="67"/>
      <c r="H1142" s="5"/>
      <c r="I1142" s="5"/>
      <c r="J1142" s="5"/>
      <c r="K1142" s="5"/>
      <c r="L1142" s="5"/>
      <c r="M1142" s="13"/>
    </row>
    <row r="1143" spans="1:13" ht="12" customHeight="1" x14ac:dyDescent="0.15">
      <c r="A1143" s="47" t="s">
        <v>195</v>
      </c>
      <c r="B1143" s="33">
        <v>9</v>
      </c>
      <c r="C1143" s="33">
        <v>9.75</v>
      </c>
      <c r="D1143" s="33"/>
      <c r="E1143" s="33">
        <v>23.72</v>
      </c>
      <c r="F1143" s="33">
        <v>16.899999999999999</v>
      </c>
      <c r="G1143" s="73"/>
      <c r="H1143" s="69">
        <f t="shared" ref="H1143:M1149" si="343">B1143/SUM(B$1143:B$1149)*100</f>
        <v>19.108280254777068</v>
      </c>
      <c r="I1143" s="69">
        <f t="shared" si="343"/>
        <v>23.197715917201997</v>
      </c>
      <c r="J1143" s="69">
        <f t="shared" si="343"/>
        <v>0</v>
      </c>
      <c r="K1143" s="69">
        <f t="shared" si="343"/>
        <v>30.8974859971343</v>
      </c>
      <c r="L1143" s="69">
        <f t="shared" si="343"/>
        <v>22.351540801481285</v>
      </c>
      <c r="M1143" s="69">
        <f t="shared" si="343"/>
        <v>0</v>
      </c>
    </row>
    <row r="1144" spans="1:13" ht="12" customHeight="1" x14ac:dyDescent="0.15">
      <c r="A1144" s="47" t="s">
        <v>185</v>
      </c>
      <c r="B1144" s="33">
        <v>4.37</v>
      </c>
      <c r="C1144" s="33">
        <v>6</v>
      </c>
      <c r="D1144" s="33">
        <v>6</v>
      </c>
      <c r="E1144" s="33">
        <v>7.58</v>
      </c>
      <c r="F1144" s="33">
        <v>7.49</v>
      </c>
      <c r="G1144" s="73">
        <v>5.25</v>
      </c>
      <c r="H1144" s="14">
        <f t="shared" si="343"/>
        <v>9.2781316348195322</v>
      </c>
      <c r="I1144" s="14">
        <f t="shared" si="343"/>
        <v>14.275517487508921</v>
      </c>
      <c r="J1144" s="14">
        <f t="shared" si="343"/>
        <v>11.111111111111111</v>
      </c>
      <c r="K1144" s="14">
        <f t="shared" si="343"/>
        <v>9.8736485606356652</v>
      </c>
      <c r="L1144" s="14">
        <f t="shared" si="343"/>
        <v>9.9060970771062031</v>
      </c>
      <c r="M1144" s="14">
        <f t="shared" si="343"/>
        <v>7.3995771670190269</v>
      </c>
    </row>
    <row r="1145" spans="1:13" ht="12" customHeight="1" x14ac:dyDescent="0.15">
      <c r="A1145" s="47" t="s">
        <v>186</v>
      </c>
      <c r="B1145" s="33">
        <v>2.2000000000000002</v>
      </c>
      <c r="C1145" s="33">
        <v>3</v>
      </c>
      <c r="D1145" s="33">
        <v>7.5</v>
      </c>
      <c r="E1145" s="33">
        <v>3</v>
      </c>
      <c r="F1145" s="33">
        <v>11.25</v>
      </c>
      <c r="G1145" s="73">
        <v>6.5</v>
      </c>
      <c r="H1145" s="14">
        <f t="shared" si="343"/>
        <v>4.670912951167729</v>
      </c>
      <c r="I1145" s="14">
        <f t="shared" si="343"/>
        <v>7.1377587437544605</v>
      </c>
      <c r="J1145" s="14">
        <f t="shared" si="343"/>
        <v>13.888888888888889</v>
      </c>
      <c r="K1145" s="14">
        <f t="shared" si="343"/>
        <v>3.9077764751856194</v>
      </c>
      <c r="L1145" s="14">
        <f t="shared" si="343"/>
        <v>14.878984261341094</v>
      </c>
      <c r="M1145" s="14">
        <f t="shared" si="343"/>
        <v>9.1613812544045103</v>
      </c>
    </row>
    <row r="1146" spans="1:13" ht="12" customHeight="1" x14ac:dyDescent="0.15">
      <c r="A1146" s="47" t="s">
        <v>188</v>
      </c>
      <c r="B1146" s="33">
        <v>5.25</v>
      </c>
      <c r="C1146" s="33">
        <v>6.75</v>
      </c>
      <c r="D1146" s="33">
        <v>11.25</v>
      </c>
      <c r="E1146" s="33">
        <v>4.49</v>
      </c>
      <c r="F1146" s="33">
        <v>1.98</v>
      </c>
      <c r="G1146" s="73">
        <v>3.75</v>
      </c>
      <c r="H1146" s="14">
        <f t="shared" si="343"/>
        <v>11.146496815286625</v>
      </c>
      <c r="I1146" s="14">
        <f t="shared" si="343"/>
        <v>16.059957173447536</v>
      </c>
      <c r="J1146" s="14">
        <f t="shared" si="343"/>
        <v>20.833333333333336</v>
      </c>
      <c r="K1146" s="14">
        <f t="shared" si="343"/>
        <v>5.8486387911944782</v>
      </c>
      <c r="L1146" s="14">
        <f t="shared" si="343"/>
        <v>2.6187012299960322</v>
      </c>
      <c r="M1146" s="14">
        <f t="shared" si="343"/>
        <v>5.2854122621564477</v>
      </c>
    </row>
    <row r="1147" spans="1:13" ht="12" customHeight="1" x14ac:dyDescent="0.15">
      <c r="A1147" s="47" t="s">
        <v>189</v>
      </c>
      <c r="B1147" s="33">
        <v>1.5</v>
      </c>
      <c r="C1147" s="33"/>
      <c r="D1147" s="33"/>
      <c r="E1147" s="33"/>
      <c r="F1147" s="33"/>
      <c r="G1147" s="73"/>
      <c r="H1147" s="14">
        <f t="shared" si="343"/>
        <v>3.1847133757961785</v>
      </c>
      <c r="I1147" s="14">
        <f t="shared" si="343"/>
        <v>0</v>
      </c>
      <c r="J1147" s="14">
        <f t="shared" si="343"/>
        <v>0</v>
      </c>
      <c r="K1147" s="14">
        <f t="shared" si="343"/>
        <v>0</v>
      </c>
      <c r="L1147" s="14">
        <f t="shared" si="343"/>
        <v>0</v>
      </c>
      <c r="M1147" s="14">
        <f t="shared" si="343"/>
        <v>0</v>
      </c>
    </row>
    <row r="1148" spans="1:13" ht="12" customHeight="1" x14ac:dyDescent="0.15">
      <c r="A1148" s="47" t="s">
        <v>193</v>
      </c>
      <c r="B1148" s="33"/>
      <c r="C1148" s="33"/>
      <c r="D1148" s="33"/>
      <c r="E1148" s="33"/>
      <c r="F1148" s="33"/>
      <c r="G1148" s="73">
        <v>14.25</v>
      </c>
      <c r="H1148" s="14"/>
      <c r="I1148" s="14"/>
      <c r="J1148" s="14"/>
      <c r="K1148" s="14"/>
      <c r="L1148" s="14"/>
      <c r="M1148" s="14">
        <f t="shared" si="343"/>
        <v>20.084566596194502</v>
      </c>
    </row>
    <row r="1149" spans="1:13" ht="12" customHeight="1" x14ac:dyDescent="0.15">
      <c r="A1149" s="47" t="s">
        <v>190</v>
      </c>
      <c r="B1149" s="33">
        <v>24.78</v>
      </c>
      <c r="C1149" s="33">
        <v>16.53</v>
      </c>
      <c r="D1149" s="33">
        <v>29.25</v>
      </c>
      <c r="E1149" s="33">
        <v>37.979999999999997</v>
      </c>
      <c r="F1149" s="33">
        <v>37.99</v>
      </c>
      <c r="G1149" s="73">
        <v>41.2</v>
      </c>
      <c r="H1149" s="57">
        <f t="shared" si="343"/>
        <v>52.611464968152866</v>
      </c>
      <c r="I1149" s="57">
        <f t="shared" si="343"/>
        <v>39.329050678087079</v>
      </c>
      <c r="J1149" s="57">
        <f t="shared" si="343"/>
        <v>54.166666666666664</v>
      </c>
      <c r="K1149" s="57">
        <f t="shared" si="343"/>
        <v>49.472450175849943</v>
      </c>
      <c r="L1149" s="57">
        <f t="shared" si="343"/>
        <v>50.244676630075389</v>
      </c>
      <c r="M1149" s="57">
        <f t="shared" si="343"/>
        <v>58.069062720225517</v>
      </c>
    </row>
    <row r="1150" spans="1:13" ht="12" customHeight="1" x14ac:dyDescent="0.15">
      <c r="A1150" s="48" t="s">
        <v>155</v>
      </c>
      <c r="B1150" s="66"/>
      <c r="C1150" s="66"/>
      <c r="D1150" s="66"/>
      <c r="E1150" s="66"/>
      <c r="F1150" s="66"/>
      <c r="G1150" s="67"/>
      <c r="H1150" s="5"/>
      <c r="I1150" s="5"/>
      <c r="J1150" s="5"/>
      <c r="K1150" s="5"/>
      <c r="L1150" s="5"/>
      <c r="M1150" s="13"/>
    </row>
    <row r="1151" spans="1:13" ht="12" customHeight="1" x14ac:dyDescent="0.15">
      <c r="A1151" s="47" t="s">
        <v>182</v>
      </c>
      <c r="B1151" s="33">
        <v>4.8</v>
      </c>
      <c r="C1151" s="32"/>
      <c r="D1151" s="32"/>
      <c r="E1151" s="32"/>
      <c r="F1151" s="32"/>
      <c r="G1151" s="73"/>
      <c r="H1151" s="69">
        <f t="shared" ref="H1151:H1159" si="344">B1151/SUM(B$1151:B$1159)*100</f>
        <v>15.836357637743317</v>
      </c>
      <c r="I1151" s="69"/>
      <c r="J1151" s="69"/>
      <c r="K1151" s="69"/>
      <c r="L1151" s="69"/>
      <c r="M1151" s="69" t="str">
        <f>IFERROR(G1151/SUM($G$1151:$G$1159)*100,"")</f>
        <v/>
      </c>
    </row>
    <row r="1152" spans="1:13" ht="12" customHeight="1" x14ac:dyDescent="0.15">
      <c r="A1152" s="47" t="s">
        <v>195</v>
      </c>
      <c r="B1152" s="33">
        <v>7.8500000000000005</v>
      </c>
      <c r="C1152" s="32"/>
      <c r="D1152" s="32"/>
      <c r="E1152" s="32"/>
      <c r="F1152" s="32"/>
      <c r="G1152" s="73"/>
      <c r="H1152" s="14">
        <f t="shared" si="344"/>
        <v>25.899043220059387</v>
      </c>
      <c r="I1152" s="14"/>
      <c r="J1152" s="14"/>
      <c r="K1152" s="14"/>
      <c r="L1152" s="14"/>
      <c r="M1152" s="69" t="str">
        <f t="shared" ref="M1152:M1158" si="345">IFERROR(G1152/SUM($G$1151:$G$1159)*100,"")</f>
        <v/>
      </c>
    </row>
    <row r="1153" spans="1:13" ht="12" customHeight="1" x14ac:dyDescent="0.15">
      <c r="A1153" s="47" t="s">
        <v>185</v>
      </c>
      <c r="B1153" s="33">
        <v>3.02</v>
      </c>
      <c r="C1153" s="32"/>
      <c r="D1153" s="32"/>
      <c r="E1153" s="32"/>
      <c r="F1153" s="32"/>
      <c r="G1153" s="73"/>
      <c r="H1153" s="14">
        <f t="shared" si="344"/>
        <v>9.9637083470801713</v>
      </c>
      <c r="I1153" s="14"/>
      <c r="J1153" s="14"/>
      <c r="K1153" s="14"/>
      <c r="L1153" s="14"/>
      <c r="M1153" s="69" t="str">
        <f t="shared" si="345"/>
        <v/>
      </c>
    </row>
    <row r="1154" spans="1:13" ht="12" customHeight="1" x14ac:dyDescent="0.15">
      <c r="A1154" s="47" t="s">
        <v>186</v>
      </c>
      <c r="B1154" s="33">
        <v>0.76</v>
      </c>
      <c r="C1154" s="32"/>
      <c r="D1154" s="32"/>
      <c r="E1154" s="32"/>
      <c r="F1154" s="32"/>
      <c r="G1154" s="73"/>
      <c r="H1154" s="14">
        <f t="shared" si="344"/>
        <v>2.507423292642692</v>
      </c>
      <c r="I1154" s="14"/>
      <c r="J1154" s="14"/>
      <c r="K1154" s="14"/>
      <c r="L1154" s="14"/>
      <c r="M1154" s="69" t="str">
        <f t="shared" si="345"/>
        <v/>
      </c>
    </row>
    <row r="1155" spans="1:13" ht="12" customHeight="1" x14ac:dyDescent="0.15">
      <c r="A1155" s="47" t="s">
        <v>187</v>
      </c>
      <c r="B1155" s="33">
        <v>1.1299999999999999</v>
      </c>
      <c r="C1155" s="32"/>
      <c r="D1155" s="32"/>
      <c r="E1155" s="32"/>
      <c r="F1155" s="32"/>
      <c r="G1155" s="73"/>
      <c r="H1155" s="14">
        <f t="shared" si="344"/>
        <v>3.728142527218739</v>
      </c>
      <c r="I1155" s="14"/>
      <c r="J1155" s="14"/>
      <c r="K1155" s="14"/>
      <c r="L1155" s="14"/>
      <c r="M1155" s="69" t="str">
        <f t="shared" si="345"/>
        <v/>
      </c>
    </row>
    <row r="1156" spans="1:13" ht="12" customHeight="1" x14ac:dyDescent="0.15">
      <c r="A1156" s="47" t="s">
        <v>188</v>
      </c>
      <c r="B1156" s="33">
        <v>5.26</v>
      </c>
      <c r="C1156" s="32"/>
      <c r="D1156" s="32"/>
      <c r="E1156" s="32"/>
      <c r="F1156" s="32"/>
      <c r="G1156" s="73"/>
      <c r="H1156" s="14">
        <f t="shared" si="344"/>
        <v>17.354008578027052</v>
      </c>
      <c r="I1156" s="14"/>
      <c r="J1156" s="14"/>
      <c r="K1156" s="14"/>
      <c r="L1156" s="14"/>
      <c r="M1156" s="69" t="str">
        <f t="shared" si="345"/>
        <v/>
      </c>
    </row>
    <row r="1157" spans="1:13" ht="12" customHeight="1" x14ac:dyDescent="0.15">
      <c r="A1157" s="47" t="s">
        <v>189</v>
      </c>
      <c r="B1157" s="33">
        <v>0.37</v>
      </c>
      <c r="C1157" s="32"/>
      <c r="D1157" s="32"/>
      <c r="E1157" s="32"/>
      <c r="F1157" s="32"/>
      <c r="G1157" s="73"/>
      <c r="H1157" s="14">
        <f t="shared" si="344"/>
        <v>1.2207192345760474</v>
      </c>
      <c r="I1157" s="14"/>
      <c r="J1157" s="14"/>
      <c r="K1157" s="14"/>
      <c r="L1157" s="14"/>
      <c r="M1157" s="69" t="str">
        <f t="shared" si="345"/>
        <v/>
      </c>
    </row>
    <row r="1158" spans="1:13" ht="12" customHeight="1" x14ac:dyDescent="0.15">
      <c r="A1158" s="47" t="s">
        <v>190</v>
      </c>
      <c r="B1158" s="33">
        <v>4.88</v>
      </c>
      <c r="C1158" s="32"/>
      <c r="D1158" s="32"/>
      <c r="E1158" s="32"/>
      <c r="F1158" s="32"/>
      <c r="G1158" s="73"/>
      <c r="H1158" s="14">
        <f t="shared" si="344"/>
        <v>16.100296931705707</v>
      </c>
      <c r="I1158" s="14"/>
      <c r="J1158" s="14"/>
      <c r="K1158" s="14"/>
      <c r="L1158" s="14"/>
      <c r="M1158" s="69" t="str">
        <f t="shared" si="345"/>
        <v/>
      </c>
    </row>
    <row r="1159" spans="1:13" ht="12" customHeight="1" x14ac:dyDescent="0.15">
      <c r="A1159" s="47" t="s">
        <v>191</v>
      </c>
      <c r="B1159" s="33">
        <v>2.2400000000000002</v>
      </c>
      <c r="C1159" s="32"/>
      <c r="D1159" s="32"/>
      <c r="E1159" s="32"/>
      <c r="F1159" s="32"/>
      <c r="G1159" s="73"/>
      <c r="H1159" s="57">
        <f t="shared" si="344"/>
        <v>7.3903002309468819</v>
      </c>
      <c r="I1159" s="57"/>
      <c r="J1159" s="57"/>
      <c r="K1159" s="57"/>
      <c r="L1159" s="57"/>
      <c r="M1159" s="69" t="str">
        <f>IFERROR(G1159/SUM($G$1151:$G$1159)*100,"")</f>
        <v/>
      </c>
    </row>
    <row r="1160" spans="1:13" ht="12" customHeight="1" x14ac:dyDescent="0.15">
      <c r="A1160" s="48" t="s">
        <v>156</v>
      </c>
      <c r="B1160" s="66"/>
      <c r="C1160" s="66"/>
      <c r="D1160" s="66"/>
      <c r="E1160" s="66"/>
      <c r="F1160" s="66"/>
      <c r="G1160" s="67"/>
      <c r="H1160" s="5"/>
      <c r="I1160" s="5"/>
      <c r="J1160" s="5"/>
      <c r="K1160" s="5"/>
      <c r="L1160" s="5"/>
      <c r="M1160" s="13"/>
    </row>
    <row r="1161" spans="1:13" ht="12" customHeight="1" x14ac:dyDescent="0.15">
      <c r="A1161" s="47" t="s">
        <v>182</v>
      </c>
      <c r="B1161" s="33">
        <v>7.5</v>
      </c>
      <c r="C1161" s="32"/>
      <c r="D1161" s="32"/>
      <c r="E1161" s="32"/>
      <c r="F1161" s="32"/>
      <c r="G1161" s="73"/>
      <c r="H1161" s="69">
        <f>B1161/SUM(B$1161:B$1164)*100</f>
        <v>12.347711557458018</v>
      </c>
      <c r="I1161" s="69"/>
      <c r="J1161" s="69"/>
      <c r="K1161" s="69"/>
      <c r="L1161" s="69"/>
      <c r="M1161" s="69" t="str">
        <f>IFERROR(G1161/SUM($G$1161:$G$1164)*100,"")</f>
        <v/>
      </c>
    </row>
    <row r="1162" spans="1:13" ht="12" customHeight="1" x14ac:dyDescent="0.15">
      <c r="A1162" s="47" t="s">
        <v>185</v>
      </c>
      <c r="B1162" s="33">
        <v>1.1200000000000001</v>
      </c>
      <c r="C1162" s="32"/>
      <c r="D1162" s="32"/>
      <c r="E1162" s="32"/>
      <c r="F1162" s="32"/>
      <c r="G1162" s="73"/>
      <c r="H1162" s="14">
        <f>B1162/SUM(B$1161:B$1164)*100</f>
        <v>1.8439249259137307</v>
      </c>
      <c r="I1162" s="14"/>
      <c r="J1162" s="14"/>
      <c r="K1162" s="14"/>
      <c r="L1162" s="14"/>
      <c r="M1162" s="69" t="str">
        <f t="shared" ref="M1162:M1163" si="346">IFERROR(G1162/SUM($G$1161:$G$1164)*100,"")</f>
        <v/>
      </c>
    </row>
    <row r="1163" spans="1:13" ht="12" customHeight="1" x14ac:dyDescent="0.15">
      <c r="A1163" s="47" t="s">
        <v>188</v>
      </c>
      <c r="B1163" s="33">
        <v>17.52</v>
      </c>
      <c r="C1163" s="32"/>
      <c r="D1163" s="32"/>
      <c r="E1163" s="32"/>
      <c r="F1163" s="32"/>
      <c r="G1163" s="73"/>
      <c r="H1163" s="14">
        <f>B1163/SUM(B$1161:B$1164)*100</f>
        <v>28.844254198221929</v>
      </c>
      <c r="I1163" s="14"/>
      <c r="J1163" s="14"/>
      <c r="K1163" s="14"/>
      <c r="L1163" s="14"/>
      <c r="M1163" s="69" t="str">
        <f t="shared" si="346"/>
        <v/>
      </c>
    </row>
    <row r="1164" spans="1:13" ht="12" customHeight="1" x14ac:dyDescent="0.15">
      <c r="A1164" s="47" t="s">
        <v>190</v>
      </c>
      <c r="B1164" s="33">
        <v>34.6</v>
      </c>
      <c r="C1164" s="32"/>
      <c r="D1164" s="32"/>
      <c r="E1164" s="32"/>
      <c r="F1164" s="32"/>
      <c r="G1164" s="73"/>
      <c r="H1164" s="57">
        <f>B1164/SUM(B$1161:B$1164)*100</f>
        <v>56.964109318406322</v>
      </c>
      <c r="I1164" s="57"/>
      <c r="J1164" s="57"/>
      <c r="K1164" s="57"/>
      <c r="L1164" s="57"/>
      <c r="M1164" s="69" t="str">
        <f>IFERROR(G1164/SUM($G$1161:$G$1164)*100,"")</f>
        <v/>
      </c>
    </row>
    <row r="1165" spans="1:13" ht="12" customHeight="1" x14ac:dyDescent="0.15">
      <c r="A1165" s="48" t="s">
        <v>157</v>
      </c>
      <c r="B1165" s="66"/>
      <c r="C1165" s="66"/>
      <c r="D1165" s="66"/>
      <c r="E1165" s="66"/>
      <c r="F1165" s="66"/>
      <c r="G1165" s="67"/>
      <c r="H1165" s="5"/>
      <c r="I1165" s="5"/>
      <c r="J1165" s="5"/>
      <c r="K1165" s="5"/>
      <c r="L1165" s="5"/>
      <c r="M1165" s="13"/>
    </row>
    <row r="1166" spans="1:13" ht="12" customHeight="1" x14ac:dyDescent="0.15">
      <c r="A1166" s="47" t="s">
        <v>182</v>
      </c>
      <c r="B1166" s="33"/>
      <c r="C1166" s="33"/>
      <c r="D1166" s="33">
        <v>4.66</v>
      </c>
      <c r="E1166" s="33">
        <v>3.76</v>
      </c>
      <c r="F1166" s="33">
        <v>3.76</v>
      </c>
      <c r="G1166" s="73">
        <v>5.25</v>
      </c>
      <c r="H1166" s="69"/>
      <c r="I1166" s="69"/>
      <c r="J1166" s="69">
        <f t="shared" ref="J1166:L1169" si="347">D1166/SUM(D$1166:D$1169)*100</f>
        <v>10.201401050788093</v>
      </c>
      <c r="K1166" s="69">
        <f t="shared" si="347"/>
        <v>6.9513773340728404</v>
      </c>
      <c r="L1166" s="69">
        <f t="shared" si="347"/>
        <v>7.1455720258456852</v>
      </c>
      <c r="M1166" s="69">
        <f>IFERROR(G1166/SUM(G$1166:G$1169)*100,"")</f>
        <v>10.595358224016147</v>
      </c>
    </row>
    <row r="1167" spans="1:13" ht="12" customHeight="1" x14ac:dyDescent="0.15">
      <c r="A1167" s="47" t="s">
        <v>186</v>
      </c>
      <c r="B1167" s="33"/>
      <c r="C1167" s="33"/>
      <c r="D1167" s="33">
        <v>1.5</v>
      </c>
      <c r="E1167" s="33">
        <v>4.3499999999999996</v>
      </c>
      <c r="F1167" s="33">
        <v>12.01</v>
      </c>
      <c r="G1167" s="73">
        <v>6</v>
      </c>
      <c r="H1167" s="14"/>
      <c r="I1167" s="14"/>
      <c r="J1167" s="14">
        <f t="shared" si="347"/>
        <v>3.2837127845884413</v>
      </c>
      <c r="K1167" s="14">
        <f t="shared" si="347"/>
        <v>8.0421519689406527</v>
      </c>
      <c r="L1167" s="14">
        <f t="shared" si="347"/>
        <v>22.82402128468263</v>
      </c>
      <c r="M1167" s="69">
        <f t="shared" ref="M1167:M1169" si="348">IFERROR(G1167/SUM(G$1166:G$1169)*100,"")</f>
        <v>12.108980827447024</v>
      </c>
    </row>
    <row r="1168" spans="1:13" ht="12" customHeight="1" x14ac:dyDescent="0.15">
      <c r="A1168" s="47" t="s">
        <v>188</v>
      </c>
      <c r="B1168" s="33"/>
      <c r="C1168" s="33"/>
      <c r="D1168" s="33">
        <v>14.28</v>
      </c>
      <c r="E1168" s="33">
        <v>16.68</v>
      </c>
      <c r="F1168" s="33">
        <v>11.61</v>
      </c>
      <c r="G1168" s="73">
        <v>11.28</v>
      </c>
      <c r="H1168" s="14"/>
      <c r="I1168" s="14"/>
      <c r="J1168" s="14">
        <f t="shared" si="347"/>
        <v>31.260945709281962</v>
      </c>
      <c r="K1168" s="14">
        <f t="shared" si="347"/>
        <v>30.837493067110366</v>
      </c>
      <c r="L1168" s="14">
        <f t="shared" si="347"/>
        <v>22.063854047890537</v>
      </c>
      <c r="M1168" s="69">
        <f t="shared" si="348"/>
        <v>22.764883955600403</v>
      </c>
    </row>
    <row r="1169" spans="1:13" ht="12" customHeight="1" x14ac:dyDescent="0.15">
      <c r="A1169" s="47" t="s">
        <v>190</v>
      </c>
      <c r="B1169" s="33"/>
      <c r="C1169" s="33"/>
      <c r="D1169" s="33">
        <v>25.240000000000002</v>
      </c>
      <c r="E1169" s="33">
        <v>29.3</v>
      </c>
      <c r="F1169" s="33">
        <v>25.24</v>
      </c>
      <c r="G1169" s="73">
        <v>27.02</v>
      </c>
      <c r="H1169" s="57"/>
      <c r="I1169" s="57"/>
      <c r="J1169" s="57">
        <f t="shared" si="347"/>
        <v>55.253940455341507</v>
      </c>
      <c r="K1169" s="57">
        <f t="shared" si="347"/>
        <v>54.168977629876125</v>
      </c>
      <c r="L1169" s="57">
        <f t="shared" si="347"/>
        <v>47.966552641581146</v>
      </c>
      <c r="M1169" s="69">
        <f t="shared" si="348"/>
        <v>54.530776992936424</v>
      </c>
    </row>
    <row r="1170" spans="1:13" ht="12" customHeight="1" x14ac:dyDescent="0.15">
      <c r="A1170" s="48" t="s">
        <v>158</v>
      </c>
      <c r="B1170" s="66"/>
      <c r="C1170" s="66"/>
      <c r="D1170" s="66"/>
      <c r="E1170" s="66"/>
      <c r="F1170" s="66"/>
      <c r="G1170" s="67"/>
      <c r="H1170" s="5"/>
      <c r="I1170" s="5"/>
      <c r="J1170" s="5"/>
      <c r="K1170" s="5"/>
      <c r="L1170" s="5"/>
      <c r="M1170" s="13"/>
    </row>
    <row r="1171" spans="1:13" ht="12" customHeight="1" x14ac:dyDescent="0.15">
      <c r="A1171" s="47" t="s">
        <v>195</v>
      </c>
      <c r="B1171" s="33">
        <v>1.9</v>
      </c>
      <c r="C1171" s="32"/>
      <c r="D1171" s="32"/>
      <c r="E1171" s="32"/>
      <c r="F1171" s="32"/>
      <c r="G1171" s="73"/>
      <c r="H1171" s="69">
        <f>B1171/SUM(B$1171:B$1173)*100</f>
        <v>4.086021505376344</v>
      </c>
      <c r="I1171" s="69"/>
      <c r="J1171" s="69"/>
      <c r="K1171" s="69"/>
      <c r="L1171" s="69"/>
      <c r="M1171" s="69" t="str">
        <f>IFERROR(G1171/SUM(G$1171:G$1173)*100,"")</f>
        <v/>
      </c>
    </row>
    <row r="1172" spans="1:13" ht="12" customHeight="1" x14ac:dyDescent="0.15">
      <c r="A1172" s="47" t="s">
        <v>188</v>
      </c>
      <c r="B1172" s="33">
        <v>20.18</v>
      </c>
      <c r="C1172" s="32"/>
      <c r="D1172" s="32"/>
      <c r="E1172" s="32"/>
      <c r="F1172" s="32"/>
      <c r="G1172" s="73"/>
      <c r="H1172" s="14">
        <f>B1172/SUM(B$1171:B$1173)*100</f>
        <v>43.397849462365592</v>
      </c>
      <c r="I1172" s="14"/>
      <c r="J1172" s="14"/>
      <c r="K1172" s="14"/>
      <c r="L1172" s="14"/>
      <c r="M1172" s="69" t="str">
        <f t="shared" ref="M1172:M1173" si="349">IFERROR(G1172/SUM(G$1171:G$1173)*100,"")</f>
        <v/>
      </c>
    </row>
    <row r="1173" spans="1:13" ht="12" customHeight="1" x14ac:dyDescent="0.15">
      <c r="A1173" s="47" t="s">
        <v>190</v>
      </c>
      <c r="B1173" s="33">
        <v>24.42</v>
      </c>
      <c r="C1173" s="32"/>
      <c r="D1173" s="32"/>
      <c r="E1173" s="32"/>
      <c r="F1173" s="32"/>
      <c r="G1173" s="73"/>
      <c r="H1173" s="14">
        <f>B1173/SUM(B$1171:B$1173)*100</f>
        <v>52.516129032258064</v>
      </c>
      <c r="I1173" s="14"/>
      <c r="J1173" s="14"/>
      <c r="K1173" s="14"/>
      <c r="L1173" s="14"/>
      <c r="M1173" s="69" t="str">
        <f t="shared" si="349"/>
        <v/>
      </c>
    </row>
    <row r="1174" spans="1:13" s="6" customFormat="1" x14ac:dyDescent="0.15"/>
    <row r="1175" spans="1:13" ht="12" customHeight="1" x14ac:dyDescent="0.15">
      <c r="A1175" s="6"/>
      <c r="B1175" s="168" t="s">
        <v>199</v>
      </c>
      <c r="C1175" s="169"/>
      <c r="D1175" s="169"/>
      <c r="E1175" s="169"/>
      <c r="F1175" s="169"/>
      <c r="G1175" s="170"/>
      <c r="H1175" s="168" t="s">
        <v>179</v>
      </c>
      <c r="I1175" s="169"/>
      <c r="J1175" s="169"/>
      <c r="K1175" s="169"/>
      <c r="L1175" s="169"/>
      <c r="M1175" s="170"/>
    </row>
    <row r="1176" spans="1:13" ht="12" customHeight="1" x14ac:dyDescent="0.15">
      <c r="A1176" s="6"/>
      <c r="B1176" s="40" t="s">
        <v>180</v>
      </c>
      <c r="C1176" s="40" t="s">
        <v>33</v>
      </c>
      <c r="D1176" s="40" t="s">
        <v>34</v>
      </c>
      <c r="E1176" s="40" t="s">
        <v>35</v>
      </c>
      <c r="F1176" s="40" t="s">
        <v>36</v>
      </c>
      <c r="G1176" s="40" t="s">
        <v>37</v>
      </c>
      <c r="H1176" s="40" t="s">
        <v>180</v>
      </c>
      <c r="I1176" s="40" t="s">
        <v>33</v>
      </c>
      <c r="J1176" s="40" t="s">
        <v>34</v>
      </c>
      <c r="K1176" s="40" t="s">
        <v>35</v>
      </c>
      <c r="L1176" s="40" t="s">
        <v>36</v>
      </c>
      <c r="M1176" s="40" t="s">
        <v>37</v>
      </c>
    </row>
    <row r="1177" spans="1:13" ht="12" customHeight="1" x14ac:dyDescent="0.15">
      <c r="A1177" s="48" t="s">
        <v>159</v>
      </c>
      <c r="B1177" s="66"/>
      <c r="C1177" s="66"/>
      <c r="D1177" s="66"/>
      <c r="E1177" s="66"/>
      <c r="F1177" s="66"/>
      <c r="G1177" s="67"/>
      <c r="H1177" s="5"/>
      <c r="I1177" s="5"/>
      <c r="J1177" s="5"/>
      <c r="K1177" s="5"/>
      <c r="L1177" s="5"/>
      <c r="M1177" s="13"/>
    </row>
    <row r="1178" spans="1:13" ht="12" customHeight="1" x14ac:dyDescent="0.15">
      <c r="A1178" s="47" t="s">
        <v>182</v>
      </c>
      <c r="B1178" s="33"/>
      <c r="C1178" s="33">
        <v>4.13</v>
      </c>
      <c r="D1178" s="33">
        <v>3.29</v>
      </c>
      <c r="E1178" s="33">
        <v>0.8</v>
      </c>
      <c r="F1178" s="33">
        <v>0.3</v>
      </c>
      <c r="G1178" s="73">
        <v>0.5</v>
      </c>
      <c r="H1178" s="69"/>
      <c r="I1178" s="69">
        <f t="shared" ref="I1178:L1186" si="350">C1178/SUM(C$1178:C$1186)*100</f>
        <v>14.119658119658121</v>
      </c>
      <c r="J1178" s="69">
        <f t="shared" si="350"/>
        <v>15.824915824915827</v>
      </c>
      <c r="K1178" s="69">
        <f t="shared" si="350"/>
        <v>6.456820016142049</v>
      </c>
      <c r="L1178" s="69">
        <f t="shared" si="350"/>
        <v>1.8656716417910446</v>
      </c>
      <c r="M1178" s="69">
        <f>IFERROR(G1178/SUM(G$1178:G$1186)*100,"")</f>
        <v>2.9069767441860472</v>
      </c>
    </row>
    <row r="1179" spans="1:13" ht="12" customHeight="1" x14ac:dyDescent="0.15">
      <c r="A1179" s="47" t="s">
        <v>195</v>
      </c>
      <c r="B1179" s="33"/>
      <c r="C1179" s="33">
        <v>1.5</v>
      </c>
      <c r="D1179" s="33"/>
      <c r="E1179" s="33">
        <v>1.68</v>
      </c>
      <c r="F1179" s="33">
        <v>1.97</v>
      </c>
      <c r="G1179" s="73"/>
      <c r="H1179" s="14"/>
      <c r="I1179" s="14">
        <f t="shared" si="350"/>
        <v>5.1282051282051286</v>
      </c>
      <c r="J1179" s="14">
        <f t="shared" si="350"/>
        <v>0</v>
      </c>
      <c r="K1179" s="14">
        <f t="shared" si="350"/>
        <v>13.559322033898304</v>
      </c>
      <c r="L1179" s="14">
        <f t="shared" si="350"/>
        <v>12.251243781094526</v>
      </c>
      <c r="M1179" s="69">
        <f t="shared" ref="M1179:M1186" si="351">IFERROR(G1179/SUM(G$1178:G$1186)*100,"")</f>
        <v>0</v>
      </c>
    </row>
    <row r="1180" spans="1:13" ht="12" customHeight="1" x14ac:dyDescent="0.15">
      <c r="A1180" s="47" t="s">
        <v>185</v>
      </c>
      <c r="B1180" s="33"/>
      <c r="C1180" s="33">
        <v>7.13</v>
      </c>
      <c r="D1180" s="33">
        <v>6.77</v>
      </c>
      <c r="E1180" s="33">
        <v>1.1000000000000001</v>
      </c>
      <c r="F1180" s="33">
        <v>3.16</v>
      </c>
      <c r="G1180" s="73">
        <v>3.54</v>
      </c>
      <c r="H1180" s="14"/>
      <c r="I1180" s="14">
        <f t="shared" si="350"/>
        <v>24.376068376068378</v>
      </c>
      <c r="J1180" s="14">
        <f t="shared" si="350"/>
        <v>32.563732563732565</v>
      </c>
      <c r="K1180" s="14">
        <f t="shared" si="350"/>
        <v>8.8781275221953191</v>
      </c>
      <c r="L1180" s="14">
        <f t="shared" si="350"/>
        <v>19.651741293532339</v>
      </c>
      <c r="M1180" s="69">
        <f t="shared" si="351"/>
        <v>20.581395348837216</v>
      </c>
    </row>
    <row r="1181" spans="1:13" ht="12" customHeight="1" x14ac:dyDescent="0.15">
      <c r="A1181" s="47" t="s">
        <v>186</v>
      </c>
      <c r="B1181" s="33"/>
      <c r="C1181" s="33">
        <v>5.62</v>
      </c>
      <c r="D1181" s="33">
        <v>3.36</v>
      </c>
      <c r="E1181" s="33">
        <v>3.67</v>
      </c>
      <c r="F1181" s="33">
        <v>5.15</v>
      </c>
      <c r="G1181" s="73">
        <v>3.45</v>
      </c>
      <c r="H1181" s="14"/>
      <c r="I1181" s="14">
        <f t="shared" si="350"/>
        <v>19.213675213675216</v>
      </c>
      <c r="J1181" s="14">
        <f t="shared" si="350"/>
        <v>16.161616161616166</v>
      </c>
      <c r="K1181" s="14">
        <f t="shared" si="350"/>
        <v>29.620661824051652</v>
      </c>
      <c r="L1181" s="14">
        <f t="shared" si="350"/>
        <v>32.027363184079597</v>
      </c>
      <c r="M1181" s="69">
        <f t="shared" si="351"/>
        <v>20.058139534883725</v>
      </c>
    </row>
    <row r="1182" spans="1:13" ht="12" customHeight="1" x14ac:dyDescent="0.15">
      <c r="A1182" s="47" t="s">
        <v>187</v>
      </c>
      <c r="B1182" s="33"/>
      <c r="C1182" s="33">
        <v>1.1200000000000001</v>
      </c>
      <c r="D1182" s="33">
        <v>0.68</v>
      </c>
      <c r="E1182" s="33">
        <v>0.67</v>
      </c>
      <c r="F1182" s="33">
        <v>0.74</v>
      </c>
      <c r="G1182" s="73">
        <v>0.69</v>
      </c>
      <c r="H1182" s="14"/>
      <c r="I1182" s="14">
        <f t="shared" si="350"/>
        <v>3.8290598290598297</v>
      </c>
      <c r="J1182" s="14">
        <f t="shared" si="350"/>
        <v>3.2708032708032722</v>
      </c>
      <c r="K1182" s="14">
        <f t="shared" si="350"/>
        <v>5.4075867635189674</v>
      </c>
      <c r="L1182" s="14">
        <f t="shared" si="350"/>
        <v>4.6019900497512429</v>
      </c>
      <c r="M1182" s="69">
        <f t="shared" si="351"/>
        <v>4.0116279069767451</v>
      </c>
    </row>
    <row r="1183" spans="1:13" ht="12" customHeight="1" x14ac:dyDescent="0.15">
      <c r="A1183" s="47" t="s">
        <v>188</v>
      </c>
      <c r="B1183" s="33"/>
      <c r="C1183" s="33">
        <v>3.38</v>
      </c>
      <c r="D1183" s="33">
        <v>0.69</v>
      </c>
      <c r="E1183" s="33">
        <v>0.68</v>
      </c>
      <c r="F1183" s="33">
        <v>0.73</v>
      </c>
      <c r="G1183" s="73">
        <v>2.36</v>
      </c>
      <c r="H1183" s="14"/>
      <c r="I1183" s="14">
        <f t="shared" si="350"/>
        <v>11.555555555555557</v>
      </c>
      <c r="J1183" s="14">
        <f t="shared" si="350"/>
        <v>3.318903318903319</v>
      </c>
      <c r="K1183" s="14">
        <f t="shared" si="350"/>
        <v>5.488297013720743</v>
      </c>
      <c r="L1183" s="14">
        <f t="shared" si="350"/>
        <v>4.5398009950248754</v>
      </c>
      <c r="M1183" s="69">
        <f t="shared" si="351"/>
        <v>13.720930232558143</v>
      </c>
    </row>
    <row r="1184" spans="1:13" ht="12" customHeight="1" x14ac:dyDescent="0.15">
      <c r="A1184" s="65" t="s">
        <v>193</v>
      </c>
      <c r="B1184" s="33"/>
      <c r="C1184" s="33"/>
      <c r="D1184" s="33"/>
      <c r="E1184" s="33"/>
      <c r="F1184" s="33"/>
      <c r="G1184" s="73">
        <v>2.29</v>
      </c>
      <c r="H1184" s="14"/>
      <c r="I1184" s="14"/>
      <c r="J1184" s="14"/>
      <c r="K1184" s="14"/>
      <c r="L1184" s="14"/>
      <c r="M1184" s="69">
        <f t="shared" si="351"/>
        <v>13.313953488372096</v>
      </c>
    </row>
    <row r="1185" spans="1:13" ht="12" customHeight="1" x14ac:dyDescent="0.15">
      <c r="A1185" s="47" t="s">
        <v>190</v>
      </c>
      <c r="B1185" s="33"/>
      <c r="C1185" s="33">
        <v>5.24</v>
      </c>
      <c r="D1185" s="33">
        <v>4.9799999999999995</v>
      </c>
      <c r="E1185" s="33">
        <v>3.6500000000000004</v>
      </c>
      <c r="F1185" s="33">
        <v>4.03</v>
      </c>
      <c r="G1185" s="73">
        <v>4.3699999999999992</v>
      </c>
      <c r="H1185" s="14"/>
      <c r="I1185" s="14">
        <f t="shared" si="350"/>
        <v>17.914529914529918</v>
      </c>
      <c r="J1185" s="14">
        <f t="shared" si="350"/>
        <v>23.953823953823957</v>
      </c>
      <c r="K1185" s="14">
        <f t="shared" si="350"/>
        <v>29.459241323648104</v>
      </c>
      <c r="L1185" s="14">
        <f t="shared" si="350"/>
        <v>25.062189054726367</v>
      </c>
      <c r="M1185" s="69">
        <f t="shared" si="351"/>
        <v>25.40697674418605</v>
      </c>
    </row>
    <row r="1186" spans="1:13" ht="12" customHeight="1" x14ac:dyDescent="0.15">
      <c r="A1186" s="47" t="s">
        <v>191</v>
      </c>
      <c r="B1186" s="33"/>
      <c r="C1186" s="33">
        <v>1.1299999999999999</v>
      </c>
      <c r="D1186" s="33">
        <v>1.02</v>
      </c>
      <c r="E1186" s="33">
        <v>0.14000000000000001</v>
      </c>
      <c r="F1186" s="33"/>
      <c r="G1186" s="73"/>
      <c r="H1186" s="57"/>
      <c r="I1186" s="57">
        <f t="shared" si="350"/>
        <v>3.8632478632478637</v>
      </c>
      <c r="J1186" s="57">
        <f t="shared" si="350"/>
        <v>4.9062049062049073</v>
      </c>
      <c r="K1186" s="57">
        <f t="shared" si="350"/>
        <v>1.1299435028248588</v>
      </c>
      <c r="L1186" s="57">
        <f t="shared" si="350"/>
        <v>0</v>
      </c>
      <c r="M1186" s="69">
        <f t="shared" si="351"/>
        <v>0</v>
      </c>
    </row>
    <row r="1187" spans="1:13" ht="12" customHeight="1" x14ac:dyDescent="0.15">
      <c r="A1187" s="48" t="s">
        <v>160</v>
      </c>
      <c r="B1187" s="66"/>
      <c r="C1187" s="66"/>
      <c r="D1187" s="66"/>
      <c r="E1187" s="66"/>
      <c r="F1187" s="66"/>
      <c r="G1187" s="67"/>
      <c r="H1187" s="5"/>
      <c r="I1187" s="5"/>
      <c r="J1187" s="5"/>
      <c r="K1187" s="5"/>
      <c r="L1187" s="5"/>
      <c r="M1187" s="13"/>
    </row>
    <row r="1188" spans="1:13" ht="12" customHeight="1" x14ac:dyDescent="0.15">
      <c r="A1188" s="47" t="s">
        <v>195</v>
      </c>
      <c r="B1188" s="33"/>
      <c r="C1188" s="33"/>
      <c r="D1188" s="33"/>
      <c r="E1188" s="33">
        <v>8.25</v>
      </c>
      <c r="F1188" s="33">
        <v>4.95</v>
      </c>
      <c r="G1188" s="73"/>
      <c r="H1188" s="69"/>
      <c r="I1188" s="69"/>
      <c r="J1188" s="69"/>
      <c r="K1188" s="69">
        <f t="shared" ref="K1188:L1191" si="352">E1188/SUM(E$1188:E$1191)*100</f>
        <v>52.083333333333336</v>
      </c>
      <c r="L1188" s="69">
        <f t="shared" si="352"/>
        <v>41.631623212783857</v>
      </c>
      <c r="M1188" s="69" t="str">
        <f>IFERROR(G1188/SUM($G$1188:$G$1191)*100,"")</f>
        <v/>
      </c>
    </row>
    <row r="1189" spans="1:13" ht="12" customHeight="1" x14ac:dyDescent="0.15">
      <c r="A1189" s="47" t="s">
        <v>188</v>
      </c>
      <c r="B1189" s="33"/>
      <c r="C1189" s="33"/>
      <c r="D1189" s="33"/>
      <c r="E1189" s="33">
        <v>0.5</v>
      </c>
      <c r="F1189" s="33">
        <v>0.5</v>
      </c>
      <c r="G1189" s="73"/>
      <c r="H1189" s="14"/>
      <c r="I1189" s="14"/>
      <c r="J1189" s="14"/>
      <c r="K1189" s="14">
        <f t="shared" si="352"/>
        <v>3.1565656565656566</v>
      </c>
      <c r="L1189" s="14">
        <f t="shared" si="352"/>
        <v>4.2052144659377637</v>
      </c>
      <c r="M1189" s="69" t="str">
        <f t="shared" ref="M1189:M1191" si="353">IFERROR(G1189/SUM($G$1188:$G$1191)*100,"")</f>
        <v/>
      </c>
    </row>
    <row r="1190" spans="1:13" ht="12" customHeight="1" x14ac:dyDescent="0.15">
      <c r="A1190" s="47" t="s">
        <v>190</v>
      </c>
      <c r="B1190" s="33"/>
      <c r="C1190" s="33"/>
      <c r="D1190" s="33"/>
      <c r="E1190" s="33">
        <v>4.25</v>
      </c>
      <c r="F1190" s="33">
        <v>4</v>
      </c>
      <c r="G1190" s="73"/>
      <c r="H1190" s="14"/>
      <c r="I1190" s="14"/>
      <c r="J1190" s="14"/>
      <c r="K1190" s="14">
        <f t="shared" si="352"/>
        <v>26.830808080808083</v>
      </c>
      <c r="L1190" s="14">
        <f t="shared" si="352"/>
        <v>33.64171572750211</v>
      </c>
      <c r="M1190" s="69" t="str">
        <f t="shared" si="353"/>
        <v/>
      </c>
    </row>
    <row r="1191" spans="1:13" ht="12" customHeight="1" x14ac:dyDescent="0.15">
      <c r="A1191" s="47" t="s">
        <v>191</v>
      </c>
      <c r="B1191" s="33"/>
      <c r="C1191" s="33"/>
      <c r="D1191" s="33"/>
      <c r="E1191" s="33">
        <v>2.84</v>
      </c>
      <c r="F1191" s="33">
        <v>2.44</v>
      </c>
      <c r="G1191" s="73"/>
      <c r="H1191" s="57"/>
      <c r="I1191" s="57"/>
      <c r="J1191" s="57"/>
      <c r="K1191" s="57">
        <f t="shared" si="352"/>
        <v>17.929292929292927</v>
      </c>
      <c r="L1191" s="57">
        <f t="shared" si="352"/>
        <v>20.521446593776286</v>
      </c>
      <c r="M1191" s="69" t="str">
        <f t="shared" si="353"/>
        <v/>
      </c>
    </row>
    <row r="1192" spans="1:13" ht="12" customHeight="1" x14ac:dyDescent="0.15">
      <c r="A1192" s="48" t="s">
        <v>161</v>
      </c>
      <c r="B1192" s="66"/>
      <c r="C1192" s="66"/>
      <c r="D1192" s="66"/>
      <c r="E1192" s="66"/>
      <c r="F1192" s="66"/>
      <c r="G1192" s="67"/>
      <c r="H1192" s="5"/>
      <c r="I1192" s="5"/>
      <c r="J1192" s="5"/>
      <c r="K1192" s="5"/>
      <c r="L1192" s="5"/>
      <c r="M1192" s="13"/>
    </row>
    <row r="1193" spans="1:13" ht="12" customHeight="1" x14ac:dyDescent="0.15">
      <c r="A1193" s="47" t="s">
        <v>195</v>
      </c>
      <c r="B1193" s="33">
        <v>3.74</v>
      </c>
      <c r="C1193" s="33"/>
      <c r="D1193" s="32"/>
      <c r="E1193" s="32"/>
      <c r="F1193" s="32"/>
      <c r="G1193" s="73"/>
      <c r="H1193" s="69">
        <f t="shared" ref="H1193:I1197" si="354">B1193/SUM(B$1193:B$1197)*100</f>
        <v>9.7218611905380818</v>
      </c>
      <c r="I1193" s="69">
        <f t="shared" si="354"/>
        <v>0</v>
      </c>
      <c r="J1193" s="69"/>
      <c r="K1193" s="69"/>
      <c r="L1193" s="69"/>
      <c r="M1193" s="69" t="str">
        <f>IFERROR(G1193/SUM($G$1193:$G$1197)*100,"")</f>
        <v/>
      </c>
    </row>
    <row r="1194" spans="1:13" ht="12" customHeight="1" x14ac:dyDescent="0.15">
      <c r="A1194" s="47" t="s">
        <v>185</v>
      </c>
      <c r="B1194" s="33">
        <v>1.1400000000000001</v>
      </c>
      <c r="C1194" s="33"/>
      <c r="D1194" s="32"/>
      <c r="E1194" s="32"/>
      <c r="F1194" s="32"/>
      <c r="G1194" s="73"/>
      <c r="H1194" s="14">
        <f t="shared" si="354"/>
        <v>2.9633480634260465</v>
      </c>
      <c r="I1194" s="14">
        <f t="shared" si="354"/>
        <v>0</v>
      </c>
      <c r="J1194" s="14"/>
      <c r="K1194" s="14"/>
      <c r="L1194" s="14"/>
      <c r="M1194" s="69" t="str">
        <f t="shared" ref="M1194:M1197" si="355">IFERROR(G1194/SUM($G$1193:$G$1197)*100,"")</f>
        <v/>
      </c>
    </row>
    <row r="1195" spans="1:13" ht="12" customHeight="1" x14ac:dyDescent="0.15">
      <c r="A1195" s="47" t="s">
        <v>188</v>
      </c>
      <c r="B1195" s="33">
        <v>12</v>
      </c>
      <c r="C1195" s="33"/>
      <c r="D1195" s="32"/>
      <c r="E1195" s="32"/>
      <c r="F1195" s="32"/>
      <c r="G1195" s="73"/>
      <c r="H1195" s="14">
        <f t="shared" si="354"/>
        <v>31.19313750974786</v>
      </c>
      <c r="I1195" s="14">
        <f t="shared" si="354"/>
        <v>0</v>
      </c>
      <c r="J1195" s="14"/>
      <c r="K1195" s="14"/>
      <c r="L1195" s="14"/>
      <c r="M1195" s="69" t="str">
        <f t="shared" si="355"/>
        <v/>
      </c>
    </row>
    <row r="1196" spans="1:13" ht="12" customHeight="1" x14ac:dyDescent="0.15">
      <c r="A1196" s="47" t="s">
        <v>189</v>
      </c>
      <c r="B1196" s="33">
        <v>0.52</v>
      </c>
      <c r="C1196" s="33"/>
      <c r="D1196" s="32"/>
      <c r="E1196" s="32"/>
      <c r="F1196" s="32"/>
      <c r="G1196" s="73"/>
      <c r="H1196" s="14">
        <f t="shared" si="354"/>
        <v>1.3517026254224072</v>
      </c>
      <c r="I1196" s="14">
        <f t="shared" si="354"/>
        <v>0</v>
      </c>
      <c r="J1196" s="14"/>
      <c r="K1196" s="14"/>
      <c r="L1196" s="14"/>
      <c r="M1196" s="69" t="str">
        <f t="shared" si="355"/>
        <v/>
      </c>
    </row>
    <row r="1197" spans="1:13" ht="12" customHeight="1" x14ac:dyDescent="0.15">
      <c r="A1197" s="47" t="s">
        <v>190</v>
      </c>
      <c r="B1197" s="33">
        <v>21.07</v>
      </c>
      <c r="C1197" s="33">
        <v>2.84</v>
      </c>
      <c r="D1197" s="32"/>
      <c r="E1197" s="32"/>
      <c r="F1197" s="32"/>
      <c r="G1197" s="73"/>
      <c r="H1197" s="57">
        <f t="shared" si="354"/>
        <v>54.769950610865614</v>
      </c>
      <c r="I1197" s="57">
        <f t="shared" si="354"/>
        <v>100</v>
      </c>
      <c r="J1197" s="57"/>
      <c r="K1197" s="57"/>
      <c r="L1197" s="57"/>
      <c r="M1197" s="69" t="str">
        <f t="shared" si="355"/>
        <v/>
      </c>
    </row>
    <row r="1198" spans="1:13" ht="12" customHeight="1" x14ac:dyDescent="0.15">
      <c r="A1198" s="48" t="s">
        <v>162</v>
      </c>
      <c r="B1198" s="66"/>
      <c r="C1198" s="66"/>
      <c r="D1198" s="66"/>
      <c r="E1198" s="66"/>
      <c r="F1198" s="66"/>
      <c r="G1198" s="67"/>
      <c r="H1198" s="5"/>
      <c r="I1198" s="5"/>
      <c r="J1198" s="5"/>
      <c r="K1198" s="5"/>
      <c r="L1198" s="5"/>
      <c r="M1198" s="13"/>
    </row>
    <row r="1199" spans="1:13" ht="12" customHeight="1" x14ac:dyDescent="0.15">
      <c r="A1199" s="47" t="s">
        <v>182</v>
      </c>
      <c r="B1199" s="33">
        <v>1.1399999999999999</v>
      </c>
      <c r="C1199" s="33">
        <v>0.22</v>
      </c>
      <c r="D1199" s="33">
        <v>1.25</v>
      </c>
      <c r="E1199" s="33">
        <v>1.25</v>
      </c>
      <c r="F1199" s="33">
        <v>1.25</v>
      </c>
      <c r="G1199" s="73">
        <v>1.25</v>
      </c>
      <c r="H1199" s="69">
        <f t="shared" ref="H1199:M1206" si="356">B1199/SUM(B$1199:B$1206)*100</f>
        <v>2.6893135173389946</v>
      </c>
      <c r="I1199" s="69">
        <f t="shared" si="356"/>
        <v>0.50113895216400905</v>
      </c>
      <c r="J1199" s="69">
        <f t="shared" si="356"/>
        <v>2.4762282091917593</v>
      </c>
      <c r="K1199" s="69">
        <f t="shared" si="356"/>
        <v>2.5115531444645369</v>
      </c>
      <c r="L1199" s="69">
        <f t="shared" si="356"/>
        <v>2.574135090609555</v>
      </c>
      <c r="M1199" s="69">
        <f t="shared" si="356"/>
        <v>2.7062134661182076</v>
      </c>
    </row>
    <row r="1200" spans="1:13" ht="12" customHeight="1" x14ac:dyDescent="0.15">
      <c r="A1200" s="47" t="s">
        <v>195</v>
      </c>
      <c r="B1200" s="33">
        <v>5.14</v>
      </c>
      <c r="C1200" s="33">
        <v>4.99</v>
      </c>
      <c r="D1200" s="33"/>
      <c r="E1200" s="33">
        <v>5.1100000000000003</v>
      </c>
      <c r="F1200" s="33">
        <v>4.2</v>
      </c>
      <c r="G1200" s="73"/>
      <c r="H1200" s="14">
        <f t="shared" si="356"/>
        <v>12.125501297475818</v>
      </c>
      <c r="I1200" s="14">
        <f t="shared" si="356"/>
        <v>11.366742596810933</v>
      </c>
      <c r="J1200" s="14">
        <f t="shared" si="356"/>
        <v>0</v>
      </c>
      <c r="K1200" s="14">
        <f t="shared" si="356"/>
        <v>10.267229254571028</v>
      </c>
      <c r="L1200" s="14">
        <f t="shared" si="356"/>
        <v>8.6490939044481063</v>
      </c>
      <c r="M1200" s="14">
        <f t="shared" si="356"/>
        <v>0</v>
      </c>
    </row>
    <row r="1201" spans="1:13" ht="12" customHeight="1" x14ac:dyDescent="0.15">
      <c r="A1201" s="47" t="s">
        <v>185</v>
      </c>
      <c r="B1201" s="33">
        <v>8.75</v>
      </c>
      <c r="C1201" s="33">
        <v>14.870000000000001</v>
      </c>
      <c r="D1201" s="33">
        <v>14.75</v>
      </c>
      <c r="E1201" s="33">
        <v>14.96</v>
      </c>
      <c r="F1201" s="33">
        <v>6.26</v>
      </c>
      <c r="G1201" s="73">
        <v>6.26</v>
      </c>
      <c r="H1201" s="14">
        <f t="shared" si="356"/>
        <v>20.641660769049302</v>
      </c>
      <c r="I1201" s="14">
        <f t="shared" si="356"/>
        <v>33.872437357630979</v>
      </c>
      <c r="J1201" s="14">
        <f t="shared" si="356"/>
        <v>29.219492868462758</v>
      </c>
      <c r="K1201" s="14">
        <f t="shared" si="356"/>
        <v>30.058268032951581</v>
      </c>
      <c r="L1201" s="14">
        <f t="shared" si="356"/>
        <v>12.891268533772651</v>
      </c>
      <c r="M1201" s="14">
        <f t="shared" si="356"/>
        <v>13.552717038319983</v>
      </c>
    </row>
    <row r="1202" spans="1:13" ht="12" customHeight="1" x14ac:dyDescent="0.15">
      <c r="A1202" s="47" t="s">
        <v>186</v>
      </c>
      <c r="B1202" s="33">
        <v>1.31</v>
      </c>
      <c r="C1202" s="33">
        <v>3.25</v>
      </c>
      <c r="D1202" s="33">
        <v>0.75</v>
      </c>
      <c r="E1202" s="33">
        <v>0.75</v>
      </c>
      <c r="F1202" s="33">
        <v>0.76</v>
      </c>
      <c r="G1202" s="73"/>
      <c r="H1202" s="14">
        <f t="shared" si="356"/>
        <v>3.0903514979948103</v>
      </c>
      <c r="I1202" s="14">
        <f t="shared" si="356"/>
        <v>7.403189066059225</v>
      </c>
      <c r="J1202" s="14">
        <f t="shared" si="356"/>
        <v>1.4857369255150557</v>
      </c>
      <c r="K1202" s="14">
        <f t="shared" si="356"/>
        <v>1.5069318866787222</v>
      </c>
      <c r="L1202" s="14">
        <f t="shared" si="356"/>
        <v>1.5650741350906094</v>
      </c>
      <c r="M1202" s="14">
        <f t="shared" si="356"/>
        <v>0</v>
      </c>
    </row>
    <row r="1203" spans="1:13" ht="12" customHeight="1" x14ac:dyDescent="0.15">
      <c r="A1203" s="47" t="s">
        <v>188</v>
      </c>
      <c r="B1203" s="33">
        <v>14.36</v>
      </c>
      <c r="C1203" s="33">
        <v>9.2200000000000006</v>
      </c>
      <c r="D1203" s="33">
        <v>20.369999999999997</v>
      </c>
      <c r="E1203" s="33">
        <v>14.32</v>
      </c>
      <c r="F1203" s="33">
        <v>18.03</v>
      </c>
      <c r="G1203" s="73">
        <v>15.87</v>
      </c>
      <c r="H1203" s="14">
        <f t="shared" si="356"/>
        <v>33.8759141306912</v>
      </c>
      <c r="I1203" s="14">
        <f t="shared" si="356"/>
        <v>21.002277904328018</v>
      </c>
      <c r="J1203" s="14">
        <f t="shared" si="356"/>
        <v>40.352614896988904</v>
      </c>
      <c r="K1203" s="14">
        <f t="shared" si="356"/>
        <v>28.772352822985738</v>
      </c>
      <c r="L1203" s="14">
        <f t="shared" si="356"/>
        <v>37.129324546952226</v>
      </c>
      <c r="M1203" s="14">
        <f t="shared" si="356"/>
        <v>34.35808616583676</v>
      </c>
    </row>
    <row r="1204" spans="1:13" ht="12" customHeight="1" x14ac:dyDescent="0.15">
      <c r="A1204" s="65" t="s">
        <v>193</v>
      </c>
      <c r="B1204" s="33"/>
      <c r="C1204" s="33"/>
      <c r="D1204" s="33"/>
      <c r="E1204" s="33"/>
      <c r="F1204" s="33"/>
      <c r="G1204" s="73">
        <v>3.21</v>
      </c>
      <c r="H1204" s="14"/>
      <c r="I1204" s="14"/>
      <c r="J1204" s="14"/>
      <c r="K1204" s="14"/>
      <c r="L1204" s="14"/>
      <c r="M1204" s="14">
        <f t="shared" si="356"/>
        <v>6.9495561809915563</v>
      </c>
    </row>
    <row r="1205" spans="1:13" ht="12" customHeight="1" x14ac:dyDescent="0.15">
      <c r="A1205" s="65" t="s">
        <v>189</v>
      </c>
      <c r="B1205" s="33"/>
      <c r="C1205" s="33"/>
      <c r="D1205" s="33"/>
      <c r="E1205" s="33"/>
      <c r="F1205" s="33"/>
      <c r="G1205" s="73">
        <v>0.49</v>
      </c>
      <c r="H1205" s="14"/>
      <c r="I1205" s="14"/>
      <c r="J1205" s="14"/>
      <c r="K1205" s="14"/>
      <c r="L1205" s="14"/>
      <c r="M1205" s="14">
        <f t="shared" si="356"/>
        <v>1.0608356787183373</v>
      </c>
    </row>
    <row r="1206" spans="1:13" ht="12" customHeight="1" x14ac:dyDescent="0.15">
      <c r="A1206" s="47" t="s">
        <v>190</v>
      </c>
      <c r="B1206" s="33">
        <v>11.69</v>
      </c>
      <c r="C1206" s="33">
        <v>11.35</v>
      </c>
      <c r="D1206" s="33">
        <v>13.36</v>
      </c>
      <c r="E1206" s="33">
        <v>13.379999999999999</v>
      </c>
      <c r="F1206" s="33">
        <v>18.059999999999999</v>
      </c>
      <c r="G1206" s="73">
        <v>19.11</v>
      </c>
      <c r="H1206" s="14">
        <f t="shared" si="356"/>
        <v>27.577258787449871</v>
      </c>
      <c r="I1206" s="14">
        <f t="shared" si="356"/>
        <v>25.85421412300683</v>
      </c>
      <c r="J1206" s="14">
        <f t="shared" si="356"/>
        <v>26.465927099841522</v>
      </c>
      <c r="K1206" s="14">
        <f t="shared" si="356"/>
        <v>26.883664858348403</v>
      </c>
      <c r="L1206" s="14">
        <f t="shared" si="356"/>
        <v>37.191103789126849</v>
      </c>
      <c r="M1206" s="14">
        <f t="shared" si="356"/>
        <v>41.372591470015159</v>
      </c>
    </row>
  </sheetData>
  <mergeCells count="74">
    <mergeCell ref="H7:M7"/>
    <mergeCell ref="B7:G7"/>
    <mergeCell ref="B35:G35"/>
    <mergeCell ref="H35:M35"/>
    <mergeCell ref="B208:G208"/>
    <mergeCell ref="H208:M208"/>
    <mergeCell ref="B74:G74"/>
    <mergeCell ref="H74:M74"/>
    <mergeCell ref="B113:G113"/>
    <mergeCell ref="H113:M113"/>
    <mergeCell ref="B140:G140"/>
    <mergeCell ref="H140:M140"/>
    <mergeCell ref="B311:G311"/>
    <mergeCell ref="H311:M311"/>
    <mergeCell ref="B328:G328"/>
    <mergeCell ref="H328:M328"/>
    <mergeCell ref="B178:G178"/>
    <mergeCell ref="H178:M178"/>
    <mergeCell ref="B240:G240"/>
    <mergeCell ref="H240:M240"/>
    <mergeCell ref="B275:G275"/>
    <mergeCell ref="H275:M275"/>
    <mergeCell ref="B357:G357"/>
    <mergeCell ref="H357:M357"/>
    <mergeCell ref="B396:G396"/>
    <mergeCell ref="H396:M396"/>
    <mergeCell ref="B431:G431"/>
    <mergeCell ref="H431:M431"/>
    <mergeCell ref="B468:G468"/>
    <mergeCell ref="H468:M468"/>
    <mergeCell ref="B487:G487"/>
    <mergeCell ref="H487:M487"/>
    <mergeCell ref="B517:G517"/>
    <mergeCell ref="H517:M517"/>
    <mergeCell ref="B649:G649"/>
    <mergeCell ref="H649:M649"/>
    <mergeCell ref="B696:G696"/>
    <mergeCell ref="H696:M696"/>
    <mergeCell ref="B548:G548"/>
    <mergeCell ref="H548:M548"/>
    <mergeCell ref="B586:G586"/>
    <mergeCell ref="H586:M586"/>
    <mergeCell ref="B611:G611"/>
    <mergeCell ref="H611:M611"/>
    <mergeCell ref="B731:G731"/>
    <mergeCell ref="H731:M731"/>
    <mergeCell ref="B768:G768"/>
    <mergeCell ref="H768:M768"/>
    <mergeCell ref="B802:G802"/>
    <mergeCell ref="H802:M802"/>
    <mergeCell ref="B1007:G1007"/>
    <mergeCell ref="H1007:M1007"/>
    <mergeCell ref="B833:G833"/>
    <mergeCell ref="H833:M833"/>
    <mergeCell ref="B865:G865"/>
    <mergeCell ref="H865:M865"/>
    <mergeCell ref="B897:G897"/>
    <mergeCell ref="H897:M897"/>
    <mergeCell ref="B1140:G1140"/>
    <mergeCell ref="H1140:M1140"/>
    <mergeCell ref="B1175:G1175"/>
    <mergeCell ref="H1175:M1175"/>
    <mergeCell ref="B668:G668"/>
    <mergeCell ref="H668:M668"/>
    <mergeCell ref="B1038:G1038"/>
    <mergeCell ref="H1038:M1038"/>
    <mergeCell ref="B1076:G1076"/>
    <mergeCell ref="H1076:M1076"/>
    <mergeCell ref="B1107:G1107"/>
    <mergeCell ref="H1107:M1107"/>
    <mergeCell ref="B932:G932"/>
    <mergeCell ref="H932:M932"/>
    <mergeCell ref="B971:G971"/>
    <mergeCell ref="H971:M971"/>
  </mergeCells>
  <pageMargins left="0.70866141732283472" right="0.70866141732283472" top="0.74803149606299213" bottom="0.6692913385826772" header="0" footer="0"/>
  <pageSetup paperSize="9" scale="87" fitToHeight="0" orientation="landscape" r:id="rId1"/>
  <rowBreaks count="32" manualBreakCount="32">
    <brk id="34" max="16383" man="1"/>
    <brk id="139" max="16383" man="1"/>
    <brk id="177" max="16383" man="1"/>
    <brk id="207" max="12" man="1"/>
    <brk id="239" max="16383" man="1"/>
    <brk id="274" max="16383" man="1"/>
    <brk id="310" max="16383" man="1"/>
    <brk id="327" max="16383" man="1"/>
    <brk id="356" max="16383" man="1"/>
    <brk id="430" max="16383" man="1"/>
    <brk id="467" max="16383" man="1"/>
    <brk id="486" max="16383" man="1"/>
    <brk id="516" max="16383" man="1"/>
    <brk id="547" max="16383" man="1"/>
    <brk id="585" max="16383" man="1"/>
    <brk id="610" max="16383" man="1"/>
    <brk id="648" max="16383" man="1"/>
    <brk id="667" max="12" man="1"/>
    <brk id="695" max="16383" man="1"/>
    <brk id="730" max="16383" man="1"/>
    <brk id="767" max="16383" man="1"/>
    <brk id="801" max="16383" man="1"/>
    <brk id="832" max="16383" man="1"/>
    <brk id="864" max="16383" man="1"/>
    <brk id="896" max="16383" man="1"/>
    <brk id="931" max="16383" man="1"/>
    <brk id="1006" max="16383" man="1"/>
    <brk id="1037" max="16383" man="1"/>
    <brk id="1075" max="16383" man="1"/>
    <brk id="1106" max="16383" man="1"/>
    <brk id="1139" max="16383" man="1"/>
    <brk id="117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6"/>
  <sheetViews>
    <sheetView showGridLines="0" topLeftCell="A16" zoomScale="155" zoomScaleNormal="155" zoomScaleSheetLayoutView="85" workbookViewId="0">
      <selection activeCell="D39" sqref="D39"/>
    </sheetView>
  </sheetViews>
  <sheetFormatPr baseColWidth="10" defaultColWidth="11.5" defaultRowHeight="11" x14ac:dyDescent="0.15"/>
  <cols>
    <col min="1" max="1" width="5.6640625" style="123" customWidth="1"/>
    <col min="2" max="2" width="60.6640625" style="1" customWidth="1"/>
    <col min="3" max="8" width="6.6640625" style="46" customWidth="1"/>
    <col min="9" max="14" width="6.6640625" style="107" customWidth="1"/>
    <col min="15" max="32" width="5.5" style="1" customWidth="1"/>
    <col min="33" max="16384" width="11.5" style="1"/>
  </cols>
  <sheetData>
    <row r="1" spans="1:14" ht="72" customHeight="1" x14ac:dyDescent="0.15">
      <c r="C1" s="125" t="s">
        <v>176</v>
      </c>
    </row>
    <row r="2" spans="1:14" ht="15" customHeight="1" x14ac:dyDescent="0.15">
      <c r="A2" s="142"/>
      <c r="B2" s="9" t="s">
        <v>29</v>
      </c>
      <c r="C2" s="99"/>
      <c r="D2" s="100"/>
      <c r="E2" s="100"/>
      <c r="F2" s="100" t="s">
        <v>178</v>
      </c>
      <c r="G2" s="100"/>
      <c r="H2" s="101"/>
      <c r="I2" s="99"/>
      <c r="J2" s="100"/>
      <c r="K2" s="100" t="s">
        <v>179</v>
      </c>
      <c r="L2" s="100"/>
      <c r="M2" s="100"/>
      <c r="N2" s="101"/>
    </row>
    <row r="3" spans="1:14" x14ac:dyDescent="0.15">
      <c r="A3" s="159"/>
      <c r="B3" s="160"/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33</v>
      </c>
      <c r="J3" s="2" t="s">
        <v>34</v>
      </c>
      <c r="K3" s="2" t="s">
        <v>35</v>
      </c>
      <c r="L3" s="2" t="s">
        <v>36</v>
      </c>
      <c r="M3" s="2" t="s">
        <v>37</v>
      </c>
      <c r="N3" s="2" t="s">
        <v>38</v>
      </c>
    </row>
    <row r="4" spans="1:14" ht="12" customHeight="1" x14ac:dyDescent="0.15">
      <c r="A4" s="157" t="s">
        <v>58</v>
      </c>
      <c r="B4" s="149" t="s">
        <v>107</v>
      </c>
      <c r="C4" s="150"/>
      <c r="D4" s="150"/>
      <c r="E4" s="150"/>
      <c r="F4" s="150"/>
      <c r="G4" s="150"/>
      <c r="H4" s="150" t="s">
        <v>58</v>
      </c>
      <c r="I4" s="151" t="s">
        <v>58</v>
      </c>
      <c r="J4" s="151" t="s">
        <v>58</v>
      </c>
      <c r="K4" s="151" t="s">
        <v>58</v>
      </c>
      <c r="L4" s="151" t="s">
        <v>58</v>
      </c>
      <c r="M4" s="151" t="s">
        <v>58</v>
      </c>
      <c r="N4" s="158" t="s">
        <v>58</v>
      </c>
    </row>
    <row r="5" spans="1:14" ht="12" customHeight="1" x14ac:dyDescent="0.15">
      <c r="A5" s="143">
        <v>3009</v>
      </c>
      <c r="B5" s="58" t="s">
        <v>108</v>
      </c>
      <c r="C5" s="63"/>
      <c r="D5" s="63"/>
      <c r="E5" s="63"/>
      <c r="F5" s="63"/>
      <c r="G5" s="63"/>
      <c r="H5" s="63" t="s">
        <v>58</v>
      </c>
      <c r="I5" s="102" t="s">
        <v>58</v>
      </c>
      <c r="J5" s="102" t="s">
        <v>58</v>
      </c>
      <c r="K5" s="102" t="s">
        <v>58</v>
      </c>
      <c r="L5" s="102" t="s">
        <v>58</v>
      </c>
      <c r="M5" s="102" t="s">
        <v>58</v>
      </c>
      <c r="N5" s="152" t="s">
        <v>58</v>
      </c>
    </row>
    <row r="6" spans="1:14" ht="12" customHeight="1" x14ac:dyDescent="0.15">
      <c r="A6" s="144" t="s">
        <v>58</v>
      </c>
      <c r="B6" s="90" t="s">
        <v>182</v>
      </c>
      <c r="C6" s="91">
        <v>1</v>
      </c>
      <c r="D6" s="91">
        <v>1</v>
      </c>
      <c r="E6" s="91">
        <v>1</v>
      </c>
      <c r="F6" s="91">
        <v>1</v>
      </c>
      <c r="G6" s="91">
        <v>1</v>
      </c>
      <c r="H6" s="92">
        <v>1</v>
      </c>
      <c r="I6" s="103">
        <v>1.9607843137254901</v>
      </c>
      <c r="J6" s="103">
        <v>1.7857142857142856</v>
      </c>
      <c r="K6" s="103">
        <v>1.7543859649122806</v>
      </c>
      <c r="L6" s="103">
        <v>1.6949152542372881</v>
      </c>
      <c r="M6" s="103">
        <v>1.2987012987012987</v>
      </c>
      <c r="N6" s="153">
        <v>1.2987012987012987</v>
      </c>
    </row>
    <row r="7" spans="1:14" ht="12" customHeight="1" x14ac:dyDescent="0.15">
      <c r="A7" s="145" t="s">
        <v>58</v>
      </c>
      <c r="B7" s="50" t="s">
        <v>190</v>
      </c>
      <c r="C7" s="53">
        <v>6</v>
      </c>
      <c r="D7" s="53">
        <v>10</v>
      </c>
      <c r="E7" s="53">
        <v>8</v>
      </c>
      <c r="F7" s="53">
        <v>7</v>
      </c>
      <c r="G7" s="53">
        <v>6</v>
      </c>
      <c r="H7" s="59">
        <v>6</v>
      </c>
      <c r="I7" s="104">
        <v>11.76470588235294</v>
      </c>
      <c r="J7" s="104">
        <v>17.857142857142858</v>
      </c>
      <c r="K7" s="104">
        <v>14.035087719298245</v>
      </c>
      <c r="L7" s="104">
        <v>11.864406779661017</v>
      </c>
      <c r="M7" s="104">
        <v>7.7922077922077921</v>
      </c>
      <c r="N7" s="154">
        <v>7.7922077922077921</v>
      </c>
    </row>
    <row r="8" spans="1:14" ht="12" customHeight="1" x14ac:dyDescent="0.15">
      <c r="A8" s="145" t="s">
        <v>58</v>
      </c>
      <c r="B8" s="50" t="s">
        <v>191</v>
      </c>
      <c r="C8" s="53">
        <v>7</v>
      </c>
      <c r="D8" s="53">
        <v>2</v>
      </c>
      <c r="E8" s="53">
        <v>1</v>
      </c>
      <c r="F8" s="53">
        <v>1</v>
      </c>
      <c r="G8" s="53"/>
      <c r="H8" s="59" t="s">
        <v>58</v>
      </c>
      <c r="I8" s="104">
        <v>13.725490196078432</v>
      </c>
      <c r="J8" s="104">
        <v>3.5714285714285712</v>
      </c>
      <c r="K8" s="104">
        <v>1.7543859649122806</v>
      </c>
      <c r="L8" s="104">
        <v>1.6949152542372881</v>
      </c>
      <c r="M8" s="104" t="s">
        <v>58</v>
      </c>
      <c r="N8" s="154" t="s">
        <v>58</v>
      </c>
    </row>
    <row r="9" spans="1:14" ht="12" customHeight="1" x14ac:dyDescent="0.15">
      <c r="A9" s="145" t="s">
        <v>58</v>
      </c>
      <c r="B9" s="50" t="s">
        <v>188</v>
      </c>
      <c r="C9" s="53">
        <v>1</v>
      </c>
      <c r="D9" s="53">
        <v>3</v>
      </c>
      <c r="E9" s="53">
        <v>3</v>
      </c>
      <c r="F9" s="53">
        <v>5</v>
      </c>
      <c r="G9" s="53">
        <v>7</v>
      </c>
      <c r="H9" s="59">
        <v>12</v>
      </c>
      <c r="I9" s="104">
        <v>1.9607843137254901</v>
      </c>
      <c r="J9" s="104">
        <v>5.3571428571428568</v>
      </c>
      <c r="K9" s="104">
        <v>5.2631578947368416</v>
      </c>
      <c r="L9" s="104">
        <v>8.4745762711864394</v>
      </c>
      <c r="M9" s="104">
        <v>9.0909090909090917</v>
      </c>
      <c r="N9" s="154">
        <v>15.584415584415584</v>
      </c>
    </row>
    <row r="10" spans="1:14" ht="12" customHeight="1" x14ac:dyDescent="0.15">
      <c r="A10" s="145" t="s">
        <v>58</v>
      </c>
      <c r="B10" s="50" t="s">
        <v>187</v>
      </c>
      <c r="C10" s="53">
        <v>3</v>
      </c>
      <c r="D10" s="53">
        <v>2</v>
      </c>
      <c r="E10" s="53">
        <v>2</v>
      </c>
      <c r="F10" s="53">
        <v>2</v>
      </c>
      <c r="G10" s="53">
        <v>1</v>
      </c>
      <c r="H10" s="59" t="s">
        <v>58</v>
      </c>
      <c r="I10" s="104">
        <v>5.8823529411764701</v>
      </c>
      <c r="J10" s="104">
        <v>3.5714285714285712</v>
      </c>
      <c r="K10" s="104">
        <v>3.5087719298245612</v>
      </c>
      <c r="L10" s="104">
        <v>3.3898305084745761</v>
      </c>
      <c r="M10" s="104">
        <v>1.2987012987012987</v>
      </c>
      <c r="N10" s="154" t="s">
        <v>58</v>
      </c>
    </row>
    <row r="11" spans="1:14" ht="12" customHeight="1" x14ac:dyDescent="0.15">
      <c r="A11" s="145" t="s">
        <v>58</v>
      </c>
      <c r="B11" s="50" t="s">
        <v>185</v>
      </c>
      <c r="C11" s="53">
        <v>18</v>
      </c>
      <c r="D11" s="53">
        <v>15</v>
      </c>
      <c r="E11" s="53">
        <v>15</v>
      </c>
      <c r="F11" s="53">
        <v>11</v>
      </c>
      <c r="G11" s="53">
        <v>12</v>
      </c>
      <c r="H11" s="59">
        <v>10</v>
      </c>
      <c r="I11" s="104">
        <v>35.294117647058826</v>
      </c>
      <c r="J11" s="104">
        <v>26.785714285714285</v>
      </c>
      <c r="K11" s="104">
        <v>26.315789473684209</v>
      </c>
      <c r="L11" s="104">
        <v>18.64406779661017</v>
      </c>
      <c r="M11" s="104">
        <v>15.584415584415584</v>
      </c>
      <c r="N11" s="154">
        <v>12.987012987012985</v>
      </c>
    </row>
    <row r="12" spans="1:14" ht="12" customHeight="1" x14ac:dyDescent="0.15">
      <c r="A12" s="145" t="s">
        <v>58</v>
      </c>
      <c r="B12" s="50" t="s">
        <v>186</v>
      </c>
      <c r="C12" s="53">
        <v>3</v>
      </c>
      <c r="D12" s="53">
        <v>5</v>
      </c>
      <c r="E12" s="53">
        <v>6</v>
      </c>
      <c r="F12" s="53">
        <v>5</v>
      </c>
      <c r="G12" s="53">
        <v>3</v>
      </c>
      <c r="H12" s="59">
        <v>2</v>
      </c>
      <c r="I12" s="104">
        <v>5.8823529411764701</v>
      </c>
      <c r="J12" s="104">
        <v>8.9285714285714288</v>
      </c>
      <c r="K12" s="104">
        <v>10.526315789473683</v>
      </c>
      <c r="L12" s="104">
        <v>8.4745762711864394</v>
      </c>
      <c r="M12" s="104">
        <v>3.8961038961038961</v>
      </c>
      <c r="N12" s="154">
        <v>2.5974025974025974</v>
      </c>
    </row>
    <row r="13" spans="1:14" ht="12" customHeight="1" x14ac:dyDescent="0.15">
      <c r="A13" s="145" t="s">
        <v>58</v>
      </c>
      <c r="B13" s="50" t="s">
        <v>189</v>
      </c>
      <c r="C13" s="53">
        <v>11</v>
      </c>
      <c r="D13" s="53">
        <v>18</v>
      </c>
      <c r="E13" s="53">
        <v>21</v>
      </c>
      <c r="F13" s="53">
        <v>26</v>
      </c>
      <c r="G13" s="53">
        <v>37</v>
      </c>
      <c r="H13" s="59">
        <v>35</v>
      </c>
      <c r="I13" s="104">
        <v>21.568627450980394</v>
      </c>
      <c r="J13" s="104">
        <v>32.142857142857146</v>
      </c>
      <c r="K13" s="104">
        <v>36.84210526315789</v>
      </c>
      <c r="L13" s="104">
        <v>44.067796610169488</v>
      </c>
      <c r="M13" s="104">
        <v>48.051948051948052</v>
      </c>
      <c r="N13" s="154">
        <v>45.454545454545453</v>
      </c>
    </row>
    <row r="14" spans="1:14" ht="12" customHeight="1" x14ac:dyDescent="0.15">
      <c r="A14" s="145" t="s">
        <v>58</v>
      </c>
      <c r="B14" s="50" t="s">
        <v>197</v>
      </c>
      <c r="C14" s="53"/>
      <c r="D14" s="53"/>
      <c r="E14" s="53"/>
      <c r="F14" s="53"/>
      <c r="G14" s="53">
        <v>8</v>
      </c>
      <c r="H14" s="59">
        <v>8</v>
      </c>
      <c r="I14" s="104" t="s">
        <v>58</v>
      </c>
      <c r="J14" s="104" t="s">
        <v>58</v>
      </c>
      <c r="K14" s="104" t="s">
        <v>58</v>
      </c>
      <c r="L14" s="104" t="s">
        <v>58</v>
      </c>
      <c r="M14" s="104">
        <v>10.38961038961039</v>
      </c>
      <c r="N14" s="154">
        <v>10.38961038961039</v>
      </c>
    </row>
    <row r="15" spans="1:14" ht="12" customHeight="1" x14ac:dyDescent="0.15">
      <c r="A15" s="145" t="s">
        <v>58</v>
      </c>
      <c r="B15" s="50" t="s">
        <v>184</v>
      </c>
      <c r="C15" s="53"/>
      <c r="D15" s="53"/>
      <c r="E15" s="53"/>
      <c r="F15" s="53">
        <v>1</v>
      </c>
      <c r="G15" s="53">
        <v>2</v>
      </c>
      <c r="H15" s="59">
        <v>3</v>
      </c>
      <c r="I15" s="104" t="s">
        <v>58</v>
      </c>
      <c r="J15" s="104" t="s">
        <v>58</v>
      </c>
      <c r="K15" s="104" t="s">
        <v>58</v>
      </c>
      <c r="L15" s="104">
        <v>1.6949152542372881</v>
      </c>
      <c r="M15" s="104">
        <v>2.5974025974025974</v>
      </c>
      <c r="N15" s="154">
        <v>3.8961038961038961</v>
      </c>
    </row>
    <row r="16" spans="1:14" ht="12" customHeight="1" x14ac:dyDescent="0.15">
      <c r="A16" s="146" t="s">
        <v>58</v>
      </c>
      <c r="B16" s="55" t="s">
        <v>194</v>
      </c>
      <c r="C16" s="56">
        <v>1</v>
      </c>
      <c r="D16" s="56"/>
      <c r="E16" s="56"/>
      <c r="F16" s="56"/>
      <c r="G16" s="56"/>
      <c r="H16" s="60" t="s">
        <v>58</v>
      </c>
      <c r="I16" s="105">
        <v>1.9607843137254901</v>
      </c>
      <c r="J16" s="105" t="s">
        <v>58</v>
      </c>
      <c r="K16" s="105" t="s">
        <v>58</v>
      </c>
      <c r="L16" s="105" t="s">
        <v>58</v>
      </c>
      <c r="M16" s="105" t="s">
        <v>58</v>
      </c>
      <c r="N16" s="155" t="s">
        <v>58</v>
      </c>
    </row>
    <row r="17" spans="1:14" ht="12" customHeight="1" x14ac:dyDescent="0.15">
      <c r="A17" s="147">
        <v>1802</v>
      </c>
      <c r="B17" s="48" t="s">
        <v>109</v>
      </c>
      <c r="C17" s="49"/>
      <c r="D17" s="49"/>
      <c r="E17" s="49"/>
      <c r="F17" s="49"/>
      <c r="G17" s="49"/>
      <c r="H17" s="49" t="s">
        <v>58</v>
      </c>
      <c r="I17" s="106" t="s">
        <v>58</v>
      </c>
      <c r="J17" s="106" t="s">
        <v>58</v>
      </c>
      <c r="K17" s="106" t="s">
        <v>58</v>
      </c>
      <c r="L17" s="106" t="s">
        <v>58</v>
      </c>
      <c r="M17" s="106" t="s">
        <v>58</v>
      </c>
      <c r="N17" s="156" t="s">
        <v>58</v>
      </c>
    </row>
    <row r="18" spans="1:14" ht="12" customHeight="1" x14ac:dyDescent="0.15">
      <c r="A18" s="144" t="s">
        <v>58</v>
      </c>
      <c r="B18" s="90" t="s">
        <v>182</v>
      </c>
      <c r="C18" s="91"/>
      <c r="D18" s="91"/>
      <c r="E18" s="91">
        <v>1</v>
      </c>
      <c r="F18" s="91">
        <v>1</v>
      </c>
      <c r="G18" s="91">
        <v>1</v>
      </c>
      <c r="H18" s="92">
        <v>1</v>
      </c>
      <c r="I18" s="103" t="s">
        <v>58</v>
      </c>
      <c r="J18" s="103" t="s">
        <v>58</v>
      </c>
      <c r="K18" s="103">
        <v>3.225806451612903</v>
      </c>
      <c r="L18" s="103">
        <v>3.8461538461538463</v>
      </c>
      <c r="M18" s="103">
        <v>3.5714285714285712</v>
      </c>
      <c r="N18" s="153">
        <v>3.5714285714285712</v>
      </c>
    </row>
    <row r="19" spans="1:14" ht="12" customHeight="1" x14ac:dyDescent="0.15">
      <c r="A19" s="145" t="s">
        <v>58</v>
      </c>
      <c r="B19" s="50" t="s">
        <v>190</v>
      </c>
      <c r="C19" s="53"/>
      <c r="D19" s="53"/>
      <c r="E19" s="53">
        <v>6</v>
      </c>
      <c r="F19" s="53">
        <v>4</v>
      </c>
      <c r="G19" s="53">
        <v>3</v>
      </c>
      <c r="H19" s="59">
        <v>4</v>
      </c>
      <c r="I19" s="104" t="s">
        <v>58</v>
      </c>
      <c r="J19" s="104" t="s">
        <v>58</v>
      </c>
      <c r="K19" s="104">
        <v>19.35483870967742</v>
      </c>
      <c r="L19" s="104">
        <v>15.384615384615385</v>
      </c>
      <c r="M19" s="104">
        <v>10.714285714285714</v>
      </c>
      <c r="N19" s="154">
        <v>14.285714285714285</v>
      </c>
    </row>
    <row r="20" spans="1:14" ht="12" customHeight="1" x14ac:dyDescent="0.15">
      <c r="A20" s="145" t="s">
        <v>58</v>
      </c>
      <c r="B20" s="50" t="s">
        <v>188</v>
      </c>
      <c r="C20" s="53"/>
      <c r="D20" s="53"/>
      <c r="E20" s="53">
        <v>4</v>
      </c>
      <c r="F20" s="53">
        <v>3</v>
      </c>
      <c r="G20" s="53">
        <v>5</v>
      </c>
      <c r="H20" s="59">
        <v>8</v>
      </c>
      <c r="I20" s="104" t="s">
        <v>58</v>
      </c>
      <c r="J20" s="104" t="s">
        <v>58</v>
      </c>
      <c r="K20" s="104">
        <v>12.903225806451612</v>
      </c>
      <c r="L20" s="104">
        <v>11.538461538461538</v>
      </c>
      <c r="M20" s="104">
        <v>17.857142857142858</v>
      </c>
      <c r="N20" s="154">
        <v>28.571428571428569</v>
      </c>
    </row>
    <row r="21" spans="1:14" ht="12" customHeight="1" x14ac:dyDescent="0.15">
      <c r="A21" s="145" t="s">
        <v>58</v>
      </c>
      <c r="B21" s="50" t="s">
        <v>187</v>
      </c>
      <c r="C21" s="53"/>
      <c r="D21" s="53"/>
      <c r="E21" s="53">
        <v>2</v>
      </c>
      <c r="F21" s="53">
        <v>2</v>
      </c>
      <c r="G21" s="53">
        <v>1</v>
      </c>
      <c r="H21" s="59" t="s">
        <v>58</v>
      </c>
      <c r="I21" s="104" t="s">
        <v>58</v>
      </c>
      <c r="J21" s="104" t="s">
        <v>58</v>
      </c>
      <c r="K21" s="104">
        <v>6.4516129032258061</v>
      </c>
      <c r="L21" s="104">
        <v>7.6923076923076925</v>
      </c>
      <c r="M21" s="104">
        <v>3.5714285714285712</v>
      </c>
      <c r="N21" s="154" t="s">
        <v>58</v>
      </c>
    </row>
    <row r="22" spans="1:14" ht="12" customHeight="1" x14ac:dyDescent="0.15">
      <c r="A22" s="145" t="s">
        <v>58</v>
      </c>
      <c r="B22" s="50" t="s">
        <v>185</v>
      </c>
      <c r="C22" s="53"/>
      <c r="D22" s="53"/>
      <c r="E22" s="53">
        <v>4</v>
      </c>
      <c r="F22" s="53">
        <v>3</v>
      </c>
      <c r="G22" s="53">
        <v>3</v>
      </c>
      <c r="H22" s="59">
        <v>2</v>
      </c>
      <c r="I22" s="104" t="s">
        <v>58</v>
      </c>
      <c r="J22" s="104" t="s">
        <v>58</v>
      </c>
      <c r="K22" s="104">
        <v>12.903225806451612</v>
      </c>
      <c r="L22" s="104">
        <v>11.538461538461538</v>
      </c>
      <c r="M22" s="104">
        <v>10.714285714285714</v>
      </c>
      <c r="N22" s="154">
        <v>7.1428571428571423</v>
      </c>
    </row>
    <row r="23" spans="1:14" ht="12" customHeight="1" x14ac:dyDescent="0.15">
      <c r="A23" s="145" t="s">
        <v>58</v>
      </c>
      <c r="B23" s="50" t="s">
        <v>186</v>
      </c>
      <c r="C23" s="53"/>
      <c r="D23" s="53"/>
      <c r="E23" s="53">
        <v>6</v>
      </c>
      <c r="F23" s="53">
        <v>5</v>
      </c>
      <c r="G23" s="53">
        <v>4</v>
      </c>
      <c r="H23" s="59">
        <v>2</v>
      </c>
      <c r="I23" s="104" t="s">
        <v>58</v>
      </c>
      <c r="J23" s="104" t="s">
        <v>58</v>
      </c>
      <c r="K23" s="104">
        <v>19.35483870967742</v>
      </c>
      <c r="L23" s="104">
        <v>19.230769230769234</v>
      </c>
      <c r="M23" s="104">
        <v>14.285714285714285</v>
      </c>
      <c r="N23" s="154">
        <v>7.1428571428571423</v>
      </c>
    </row>
    <row r="24" spans="1:14" ht="12" customHeight="1" x14ac:dyDescent="0.15">
      <c r="A24" s="145" t="s">
        <v>58</v>
      </c>
      <c r="B24" s="50" t="s">
        <v>189</v>
      </c>
      <c r="C24" s="53"/>
      <c r="D24" s="53"/>
      <c r="E24" s="53"/>
      <c r="F24" s="53">
        <v>1</v>
      </c>
      <c r="G24" s="53">
        <v>1</v>
      </c>
      <c r="H24" s="59" t="s">
        <v>58</v>
      </c>
      <c r="I24" s="104" t="s">
        <v>58</v>
      </c>
      <c r="J24" s="104" t="s">
        <v>58</v>
      </c>
      <c r="K24" s="104" t="s">
        <v>58</v>
      </c>
      <c r="L24" s="104">
        <v>3.8461538461538463</v>
      </c>
      <c r="M24" s="104">
        <v>3.5714285714285712</v>
      </c>
      <c r="N24" s="154" t="s">
        <v>58</v>
      </c>
    </row>
    <row r="25" spans="1:14" ht="12" customHeight="1" x14ac:dyDescent="0.15">
      <c r="A25" s="145" t="s">
        <v>58</v>
      </c>
      <c r="B25" s="50" t="s">
        <v>193</v>
      </c>
      <c r="C25" s="53"/>
      <c r="D25" s="53"/>
      <c r="E25" s="53"/>
      <c r="F25" s="53"/>
      <c r="G25" s="53">
        <v>10</v>
      </c>
      <c r="H25" s="59">
        <v>11</v>
      </c>
      <c r="I25" s="104" t="s">
        <v>58</v>
      </c>
      <c r="J25" s="104" t="s">
        <v>58</v>
      </c>
      <c r="K25" s="104" t="s">
        <v>58</v>
      </c>
      <c r="L25" s="104" t="s">
        <v>58</v>
      </c>
      <c r="M25" s="104">
        <v>35.714285714285715</v>
      </c>
      <c r="N25" s="154">
        <v>39.285714285714285</v>
      </c>
    </row>
    <row r="26" spans="1:14" ht="12" customHeight="1" x14ac:dyDescent="0.15">
      <c r="A26" s="146" t="s">
        <v>58</v>
      </c>
      <c r="B26" s="55" t="s">
        <v>195</v>
      </c>
      <c r="C26" s="56"/>
      <c r="D26" s="56"/>
      <c r="E26" s="56">
        <v>8</v>
      </c>
      <c r="F26" s="56">
        <v>7</v>
      </c>
      <c r="G26" s="56"/>
      <c r="H26" s="60" t="s">
        <v>58</v>
      </c>
      <c r="I26" s="105" t="s">
        <v>58</v>
      </c>
      <c r="J26" s="105" t="s">
        <v>58</v>
      </c>
      <c r="K26" s="105">
        <v>25.806451612903224</v>
      </c>
      <c r="L26" s="105">
        <v>26.923076923076923</v>
      </c>
      <c r="M26" s="105" t="s">
        <v>58</v>
      </c>
      <c r="N26" s="155" t="s">
        <v>58</v>
      </c>
    </row>
  </sheetData>
  <pageMargins left="0.70866141732283472" right="0.70866141732283472" top="0.74803149606299213" bottom="0.47244094488188981" header="0" footer="0"/>
  <pageSetup paperSize="9" scale="89" fitToHeight="0" orientation="landscape" r:id="rId1"/>
  <rowBreaks count="1" manualBreakCount="1">
    <brk id="3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206"/>
  <sheetViews>
    <sheetView showGridLines="0" view="pageBreakPreview" zoomScaleNormal="130" zoomScaleSheetLayoutView="100" workbookViewId="0">
      <selection activeCell="N11" sqref="N11"/>
    </sheetView>
  </sheetViews>
  <sheetFormatPr baseColWidth="10" defaultColWidth="11.5" defaultRowHeight="11" x14ac:dyDescent="0.15"/>
  <cols>
    <col min="1" max="1" width="60.6640625" style="1" customWidth="1"/>
    <col min="2" max="7" width="6.6640625" style="6" customWidth="1"/>
    <col min="8" max="13" width="6.6640625" style="1" customWidth="1"/>
    <col min="14" max="14" width="12.5" style="1" customWidth="1"/>
    <col min="15" max="21" width="4.83203125" style="1" customWidth="1"/>
    <col min="22" max="16384" width="11.5" style="1"/>
  </cols>
  <sheetData>
    <row r="1" spans="1:13" s="7" customFormat="1" ht="15" customHeight="1" x14ac:dyDescent="0.2"/>
    <row r="2" spans="1:13" s="7" customFormat="1" ht="15" customHeight="1" x14ac:dyDescent="0.2"/>
    <row r="3" spans="1:13" s="7" customFormat="1" ht="20" customHeight="1" x14ac:dyDescent="0.25">
      <c r="B3" s="8"/>
    </row>
    <row r="4" spans="1:13" s="7" customFormat="1" ht="15" customHeight="1" x14ac:dyDescent="0.2"/>
    <row r="5" spans="1:13" s="7" customFormat="1" ht="15" customHeight="1" x14ac:dyDescent="0.2">
      <c r="A5" s="9" t="s">
        <v>29</v>
      </c>
    </row>
    <row r="6" spans="1:13" s="6" customFormat="1" x14ac:dyDescent="0.15"/>
    <row r="7" spans="1:13" ht="12" customHeight="1" x14ac:dyDescent="0.15">
      <c r="A7" s="6"/>
      <c r="B7" s="95"/>
      <c r="C7" s="96"/>
      <c r="D7" s="100" t="s">
        <v>199</v>
      </c>
      <c r="E7" s="98"/>
      <c r="F7" s="96"/>
      <c r="G7" s="97"/>
      <c r="H7" s="95"/>
      <c r="I7" s="96"/>
      <c r="J7" s="100" t="s">
        <v>179</v>
      </c>
      <c r="K7" s="98"/>
      <c r="L7" s="96"/>
      <c r="M7" s="97"/>
    </row>
    <row r="8" spans="1:13" ht="12" customHeight="1" x14ac:dyDescent="0.15">
      <c r="A8" s="6"/>
      <c r="B8" s="40" t="s">
        <v>33</v>
      </c>
      <c r="C8" s="40" t="s">
        <v>34</v>
      </c>
      <c r="D8" s="40" t="s">
        <v>35</v>
      </c>
      <c r="E8" s="40" t="s">
        <v>36</v>
      </c>
      <c r="F8" s="40" t="s">
        <v>37</v>
      </c>
      <c r="G8" s="40" t="s">
        <v>38</v>
      </c>
      <c r="H8" s="40" t="s">
        <v>33</v>
      </c>
      <c r="I8" s="40" t="s">
        <v>34</v>
      </c>
      <c r="J8" s="40" t="s">
        <v>35</v>
      </c>
      <c r="K8" s="40" t="s">
        <v>36</v>
      </c>
      <c r="L8" s="40" t="s">
        <v>37</v>
      </c>
      <c r="M8" s="40" t="s">
        <v>38</v>
      </c>
    </row>
    <row r="9" spans="1:13" ht="12" customHeight="1" x14ac:dyDescent="0.15">
      <c r="A9" s="3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3"/>
    </row>
    <row r="10" spans="1:13" ht="12" customHeight="1" x14ac:dyDescent="0.15">
      <c r="A10" s="58" t="s">
        <v>40</v>
      </c>
      <c r="B10" s="74"/>
      <c r="C10" s="74"/>
      <c r="D10" s="74"/>
      <c r="E10" s="74"/>
      <c r="F10" s="74"/>
      <c r="G10" s="74"/>
      <c r="H10" s="5"/>
      <c r="I10" s="5"/>
      <c r="J10" s="5"/>
      <c r="K10" s="5"/>
      <c r="L10" s="5"/>
      <c r="M10" s="13"/>
    </row>
    <row r="11" spans="1:13" ht="12" customHeight="1" x14ac:dyDescent="0.15">
      <c r="A11" s="47" t="s">
        <v>181</v>
      </c>
      <c r="B11" s="32"/>
      <c r="C11" s="32">
        <v>1.68</v>
      </c>
      <c r="D11" s="33">
        <v>1.62</v>
      </c>
      <c r="E11" s="33">
        <v>0.66</v>
      </c>
      <c r="F11" s="33"/>
      <c r="G11" s="73"/>
      <c r="H11" s="69" t="str">
        <f t="shared" ref="H11:K11" si="0">IFERROR(B11/SUM(B11:B21)*100,"")</f>
        <v/>
      </c>
      <c r="I11" s="69">
        <f t="shared" si="0"/>
        <v>6.0388209920920204</v>
      </c>
      <c r="J11" s="69">
        <f t="shared" si="0"/>
        <v>4.8634043830681479</v>
      </c>
      <c r="K11" s="69">
        <f t="shared" si="0"/>
        <v>1.1081262592343855</v>
      </c>
      <c r="L11" s="69">
        <f>IFERROR(F11/SUM(F11:F21)*100,"")</f>
        <v>0</v>
      </c>
      <c r="M11" s="69" t="str">
        <f>IFERROR(G11/SUM(G11:G21)*100,"")</f>
        <v/>
      </c>
    </row>
    <row r="12" spans="1:13" ht="12" customHeight="1" x14ac:dyDescent="0.15">
      <c r="A12" s="47" t="s">
        <v>182</v>
      </c>
      <c r="B12" s="32"/>
      <c r="C12" s="32"/>
      <c r="D12" s="33">
        <v>0</v>
      </c>
      <c r="E12" s="33">
        <v>3.9299999999999997</v>
      </c>
      <c r="F12" s="33">
        <v>2.16</v>
      </c>
      <c r="G12" s="73"/>
      <c r="H12" s="69" t="str">
        <f t="shared" ref="H12:K12" si="1">IFERROR(B12/SUM(B11:B21)*100,"")</f>
        <v/>
      </c>
      <c r="I12" s="69">
        <f>IFERROR(C12/SUM(C11:C21)*100,"")</f>
        <v>0</v>
      </c>
      <c r="J12" s="69">
        <f t="shared" si="1"/>
        <v>0</v>
      </c>
      <c r="K12" s="69">
        <f t="shared" si="1"/>
        <v>6.5983881799865669</v>
      </c>
      <c r="L12" s="69">
        <f>IFERROR(F12/SUM(F11:F21)*100,"")</f>
        <v>4.1450777202072544</v>
      </c>
      <c r="M12" s="69" t="str">
        <f>IFERROR(G12/SUM(G11:G21)*100,"")</f>
        <v/>
      </c>
    </row>
    <row r="13" spans="1:13" ht="12" customHeight="1" x14ac:dyDescent="0.15">
      <c r="A13" s="47" t="s">
        <v>183</v>
      </c>
      <c r="B13" s="32"/>
      <c r="C13" s="32"/>
      <c r="D13" s="33">
        <v>0.78</v>
      </c>
      <c r="E13" s="33">
        <v>0.59</v>
      </c>
      <c r="F13" s="33"/>
      <c r="G13" s="73"/>
      <c r="H13" s="69" t="str">
        <f t="shared" ref="H13:K13" si="2">IFERROR(B13/SUM(B11:B21)*100,"")</f>
        <v/>
      </c>
      <c r="I13" s="69">
        <f t="shared" si="2"/>
        <v>0</v>
      </c>
      <c r="J13" s="69">
        <f t="shared" si="2"/>
        <v>2.3416391474031824</v>
      </c>
      <c r="K13" s="69">
        <f t="shared" si="2"/>
        <v>0.99059771658831419</v>
      </c>
      <c r="L13" s="69">
        <f>IFERROR(F13/SUM(F11:F21)*100,"")</f>
        <v>0</v>
      </c>
      <c r="M13" s="69" t="str">
        <f>IFERROR(G13/SUM(G11:G21)*100,"")</f>
        <v/>
      </c>
    </row>
    <row r="14" spans="1:13" ht="12" customHeight="1" x14ac:dyDescent="0.15">
      <c r="A14" s="47" t="s">
        <v>184</v>
      </c>
      <c r="B14" s="32"/>
      <c r="C14" s="32">
        <v>0.72</v>
      </c>
      <c r="D14" s="33"/>
      <c r="E14" s="33">
        <v>0.54</v>
      </c>
      <c r="F14" s="33"/>
      <c r="G14" s="73"/>
      <c r="H14" s="69" t="str">
        <f t="shared" ref="H14:K14" si="3">IFERROR(B14/SUM(B11:B21)*100,"")</f>
        <v/>
      </c>
      <c r="I14" s="69">
        <f t="shared" si="3"/>
        <v>2.5880661394680091</v>
      </c>
      <c r="J14" s="69">
        <f t="shared" si="3"/>
        <v>0</v>
      </c>
      <c r="K14" s="69">
        <f t="shared" si="3"/>
        <v>0.9066487575554063</v>
      </c>
      <c r="L14" s="69">
        <f>IFERROR(F14/SUM(F11:F21)*100,"")</f>
        <v>0</v>
      </c>
      <c r="M14" s="69" t="str">
        <f>IFERROR(G14/SUM(G11:G21)*100,"")</f>
        <v/>
      </c>
    </row>
    <row r="15" spans="1:13" ht="12" customHeight="1" x14ac:dyDescent="0.15">
      <c r="A15" s="47" t="s">
        <v>185</v>
      </c>
      <c r="B15" s="32"/>
      <c r="C15" s="32">
        <v>5.0699999999999994</v>
      </c>
      <c r="D15" s="33">
        <v>5.49</v>
      </c>
      <c r="E15" s="33">
        <v>13.989999999999998</v>
      </c>
      <c r="F15" s="33">
        <v>12.309999999999999</v>
      </c>
      <c r="G15" s="73"/>
      <c r="H15" s="69" t="str">
        <f t="shared" ref="H15:K15" si="4">IFERROR(B15/SUM(B11:B21)*100,"")</f>
        <v/>
      </c>
      <c r="I15" s="69">
        <f t="shared" si="4"/>
        <v>18.22429906542056</v>
      </c>
      <c r="J15" s="69">
        <f t="shared" si="4"/>
        <v>16.481537075953167</v>
      </c>
      <c r="K15" s="69">
        <f t="shared" si="4"/>
        <v>23.488918737407651</v>
      </c>
      <c r="L15" s="69">
        <f>IFERROR(F15/SUM(F11:F21)*100,"")</f>
        <v>23.62310497025523</v>
      </c>
      <c r="M15" s="69" t="str">
        <f>IFERROR(G15/SUM(G11:G21)*100,"")</f>
        <v/>
      </c>
    </row>
    <row r="16" spans="1:13" ht="12" customHeight="1" x14ac:dyDescent="0.15">
      <c r="A16" s="47" t="s">
        <v>186</v>
      </c>
      <c r="B16" s="32"/>
      <c r="C16" s="32">
        <v>5.92</v>
      </c>
      <c r="D16" s="33">
        <v>0.95</v>
      </c>
      <c r="E16" s="33">
        <v>1.9400000000000002</v>
      </c>
      <c r="F16" s="33">
        <v>1.31</v>
      </c>
      <c r="G16" s="73"/>
      <c r="H16" s="69" t="str">
        <f t="shared" ref="H16:K16" si="5">IFERROR(B16/SUM(B11:B21)*100,"")</f>
        <v/>
      </c>
      <c r="I16" s="69">
        <f t="shared" si="5"/>
        <v>21.279654924514741</v>
      </c>
      <c r="J16" s="69">
        <f t="shared" si="5"/>
        <v>2.8519963974782345</v>
      </c>
      <c r="K16" s="69">
        <f t="shared" si="5"/>
        <v>3.2572196104768301</v>
      </c>
      <c r="L16" s="69">
        <f>IFERROR(F16/SUM(F11:F21)*100,"")</f>
        <v>2.5139128766071774</v>
      </c>
      <c r="M16" s="69" t="str">
        <f>IFERROR(G16/SUM(G11:G21)*100,"")</f>
        <v/>
      </c>
    </row>
    <row r="17" spans="1:13" ht="12" customHeight="1" x14ac:dyDescent="0.15">
      <c r="A17" s="47" t="s">
        <v>187</v>
      </c>
      <c r="B17" s="32"/>
      <c r="C17" s="32">
        <v>1.6</v>
      </c>
      <c r="D17" s="33">
        <v>3.08</v>
      </c>
      <c r="E17" s="33">
        <v>7.33</v>
      </c>
      <c r="F17" s="33">
        <v>0.19</v>
      </c>
      <c r="G17" s="73"/>
      <c r="H17" s="69" t="str">
        <f t="shared" ref="H17:K17" si="6">IFERROR(B17/SUM(B11:B21)*100,"")</f>
        <v/>
      </c>
      <c r="I17" s="69">
        <f t="shared" si="6"/>
        <v>5.7512580877066872</v>
      </c>
      <c r="J17" s="69">
        <f t="shared" si="6"/>
        <v>9.2464725307715394</v>
      </c>
      <c r="K17" s="69">
        <f t="shared" si="6"/>
        <v>12.30691739422431</v>
      </c>
      <c r="L17" s="69">
        <f>IFERROR(F17/SUM(F11:F21)*100,"")</f>
        <v>0.36461331798119367</v>
      </c>
      <c r="M17" s="69" t="str">
        <f>IFERROR(G17/SUM(G11:G21)*100,"")</f>
        <v/>
      </c>
    </row>
    <row r="18" spans="1:13" ht="12" customHeight="1" x14ac:dyDescent="0.15">
      <c r="A18" s="47" t="s">
        <v>188</v>
      </c>
      <c r="B18" s="32"/>
      <c r="C18" s="32">
        <v>0</v>
      </c>
      <c r="D18" s="33">
        <v>2.42</v>
      </c>
      <c r="E18" s="33">
        <v>7.13</v>
      </c>
      <c r="F18" s="33">
        <v>10.680000000000001</v>
      </c>
      <c r="G18" s="73"/>
      <c r="H18" s="69" t="str">
        <f t="shared" ref="H18:K18" si="7">IFERROR(B18/SUM(B11:B21)*100,"")</f>
        <v/>
      </c>
      <c r="I18" s="69">
        <f t="shared" si="7"/>
        <v>0</v>
      </c>
      <c r="J18" s="69">
        <f t="shared" si="7"/>
        <v>7.2650855598919231</v>
      </c>
      <c r="K18" s="69">
        <f t="shared" si="7"/>
        <v>11.97112155809268</v>
      </c>
      <c r="L18" s="69">
        <f>IFERROR(F18/SUM(F11:F21)*100,"")</f>
        <v>20.495106505469206</v>
      </c>
      <c r="M18" s="69" t="str">
        <f>IFERROR(G18/SUM(G11:G21)*100,"")</f>
        <v/>
      </c>
    </row>
    <row r="19" spans="1:13" ht="12" customHeight="1" x14ac:dyDescent="0.15">
      <c r="A19" s="47" t="s">
        <v>189</v>
      </c>
      <c r="B19" s="32"/>
      <c r="C19" s="32">
        <v>0.81</v>
      </c>
      <c r="D19" s="33">
        <v>5.07</v>
      </c>
      <c r="E19" s="33">
        <v>4.66</v>
      </c>
      <c r="F19" s="33">
        <v>8.83</v>
      </c>
      <c r="G19" s="73"/>
      <c r="H19" s="69" t="str">
        <f t="shared" ref="H19:K19" si="8">IFERROR(B19/SUM(B11:B21)*100,"")</f>
        <v/>
      </c>
      <c r="I19" s="69">
        <f t="shared" si="8"/>
        <v>2.9115744069015101</v>
      </c>
      <c r="J19" s="69">
        <f t="shared" si="8"/>
        <v>15.220654458120682</v>
      </c>
      <c r="K19" s="69">
        <f t="shared" si="8"/>
        <v>7.8240429818670245</v>
      </c>
      <c r="L19" s="69">
        <f>IFERROR(F19/SUM(F11:F21)*100,"")</f>
        <v>16.944924198810213</v>
      </c>
      <c r="M19" s="69" t="str">
        <f>IFERROR(G19/SUM(G11:G21)*100,"")</f>
        <v/>
      </c>
    </row>
    <row r="20" spans="1:13" ht="12" customHeight="1" x14ac:dyDescent="0.15">
      <c r="A20" s="47" t="s">
        <v>190</v>
      </c>
      <c r="B20" s="32"/>
      <c r="C20" s="32">
        <v>9.07</v>
      </c>
      <c r="D20" s="33">
        <v>10.520000000000001</v>
      </c>
      <c r="E20" s="33">
        <v>16.7</v>
      </c>
      <c r="F20" s="33">
        <v>15.559999999999999</v>
      </c>
      <c r="G20" s="73"/>
      <c r="H20" s="69" t="str">
        <f t="shared" ref="H20:K20" si="9">IFERROR(B20/SUM(B11:B21)*100,"")</f>
        <v/>
      </c>
      <c r="I20" s="69">
        <f t="shared" si="9"/>
        <v>32.60244428468728</v>
      </c>
      <c r="J20" s="69">
        <f t="shared" si="9"/>
        <v>31.582107475232661</v>
      </c>
      <c r="K20" s="69">
        <f t="shared" si="9"/>
        <v>28.038952316991267</v>
      </c>
      <c r="L20" s="69">
        <f>IFERROR(F20/SUM(F11:F21)*100,"")</f>
        <v>29.859911725196703</v>
      </c>
      <c r="M20" s="69" t="str">
        <f>IFERROR(G20/SUM(G11:G21)*100,"")</f>
        <v/>
      </c>
    </row>
    <row r="21" spans="1:13" ht="12" customHeight="1" x14ac:dyDescent="0.15">
      <c r="A21" s="47" t="s">
        <v>191</v>
      </c>
      <c r="B21" s="32"/>
      <c r="C21" s="32">
        <v>2.95</v>
      </c>
      <c r="D21" s="33">
        <v>3.38</v>
      </c>
      <c r="E21" s="33">
        <v>2.09</v>
      </c>
      <c r="F21" s="33">
        <v>1.07</v>
      </c>
      <c r="G21" s="73"/>
      <c r="H21" s="69" t="str">
        <f t="shared" ref="H21:K21" si="10">IFERROR(B21/SUM(B11:B21)*100,"")</f>
        <v/>
      </c>
      <c r="I21" s="69">
        <f t="shared" si="10"/>
        <v>10.603882099209203</v>
      </c>
      <c r="J21" s="69">
        <f t="shared" si="10"/>
        <v>10.147102972080456</v>
      </c>
      <c r="K21" s="69">
        <f t="shared" si="10"/>
        <v>3.5090664875755539</v>
      </c>
      <c r="L21" s="69">
        <f>IFERROR(F21/SUM(F11:F21)*100,"")</f>
        <v>2.0533486854730385</v>
      </c>
      <c r="M21" s="69" t="str">
        <f>IFERROR(G21/SUM(G11:G21)*100,"")</f>
        <v/>
      </c>
    </row>
    <row r="22" spans="1:13" ht="12" customHeight="1" x14ac:dyDescent="0.15">
      <c r="A22" s="48" t="s">
        <v>41</v>
      </c>
      <c r="B22" s="66"/>
      <c r="C22" s="66"/>
      <c r="D22" s="66"/>
      <c r="E22" s="66"/>
      <c r="F22" s="66"/>
      <c r="G22" s="67"/>
      <c r="H22" s="5"/>
      <c r="I22" s="5"/>
      <c r="J22" s="5"/>
      <c r="K22" s="5"/>
      <c r="L22" s="5"/>
      <c r="M22" s="5"/>
    </row>
    <row r="23" spans="1:13" ht="12" customHeight="1" x14ac:dyDescent="0.15">
      <c r="A23" s="47" t="s">
        <v>181</v>
      </c>
      <c r="B23" s="32"/>
      <c r="C23" s="32">
        <v>3.68</v>
      </c>
      <c r="D23" s="33">
        <v>1.96</v>
      </c>
      <c r="E23" s="33">
        <v>2</v>
      </c>
      <c r="F23" s="33">
        <v>3.9</v>
      </c>
      <c r="G23" s="73"/>
      <c r="H23" s="69" t="str">
        <f t="shared" ref="H23:K23" si="11">IFERROR(B23/SUM(B23:B33)*100,"")</f>
        <v/>
      </c>
      <c r="I23" s="69">
        <f t="shared" si="11"/>
        <v>16.168717047451672</v>
      </c>
      <c r="J23" s="69">
        <f t="shared" si="11"/>
        <v>3.1125932983960616</v>
      </c>
      <c r="K23" s="69">
        <f t="shared" si="11"/>
        <v>2.4657872025644187</v>
      </c>
      <c r="L23" s="69">
        <f>IFERROR(F23/SUM(F23:F33)*100,"")</f>
        <v>4.1755888650963593</v>
      </c>
      <c r="M23" s="69" t="str">
        <f>IFERROR(G23/SUM(G23:G33)*100,"")</f>
        <v/>
      </c>
    </row>
    <row r="24" spans="1:13" ht="12" customHeight="1" x14ac:dyDescent="0.15">
      <c r="A24" s="47" t="s">
        <v>182</v>
      </c>
      <c r="B24" s="32"/>
      <c r="C24" s="32">
        <v>5.67</v>
      </c>
      <c r="D24" s="33">
        <v>13.25</v>
      </c>
      <c r="E24" s="33">
        <v>13.659999999999998</v>
      </c>
      <c r="F24" s="33">
        <v>10.49</v>
      </c>
      <c r="G24" s="73"/>
      <c r="H24" s="69" t="str">
        <f t="shared" ref="H24:K24" si="12">IFERROR(B24/SUM(B23:B33)*100,"")</f>
        <v/>
      </c>
      <c r="I24" s="69">
        <f t="shared" si="12"/>
        <v>24.912126537785589</v>
      </c>
      <c r="J24" s="69">
        <f t="shared" si="12"/>
        <v>21.041765920279499</v>
      </c>
      <c r="K24" s="69">
        <f t="shared" si="12"/>
        <v>16.841326593514978</v>
      </c>
      <c r="L24" s="69">
        <f>IFERROR(F24/SUM(F23:F33)*100,"")</f>
        <v>11.231263383297645</v>
      </c>
      <c r="M24" s="69" t="str">
        <f>IFERROR(G24/SUM(G23:G33)*100,"")</f>
        <v/>
      </c>
    </row>
    <row r="25" spans="1:13" ht="12" customHeight="1" x14ac:dyDescent="0.15">
      <c r="A25" s="47" t="s">
        <v>183</v>
      </c>
      <c r="B25" s="32"/>
      <c r="C25" s="32"/>
      <c r="D25" s="33">
        <v>0</v>
      </c>
      <c r="E25" s="33">
        <v>2.15</v>
      </c>
      <c r="F25" s="33">
        <v>4</v>
      </c>
      <c r="G25" s="73"/>
      <c r="H25" s="69" t="str">
        <f t="shared" ref="H25:K25" si="13">IFERROR(B25/SUM(B23:B33)*100,"")</f>
        <v/>
      </c>
      <c r="I25" s="69">
        <f t="shared" si="13"/>
        <v>0</v>
      </c>
      <c r="J25" s="69">
        <f t="shared" si="13"/>
        <v>0</v>
      </c>
      <c r="K25" s="69">
        <f t="shared" si="13"/>
        <v>2.6507212427567501</v>
      </c>
      <c r="L25" s="69">
        <f>IFERROR(F25/SUM(F23:F33)*100,"")</f>
        <v>4.2826552462526761</v>
      </c>
      <c r="M25" s="69" t="str">
        <f>IFERROR(G25/SUM(G23:G33)*100,"")</f>
        <v/>
      </c>
    </row>
    <row r="26" spans="1:13" ht="12" customHeight="1" x14ac:dyDescent="0.15">
      <c r="A26" s="47" t="s">
        <v>184</v>
      </c>
      <c r="B26" s="32"/>
      <c r="C26" s="32"/>
      <c r="D26" s="33">
        <v>0.59</v>
      </c>
      <c r="E26" s="33">
        <v>0.54</v>
      </c>
      <c r="F26" s="33"/>
      <c r="G26" s="73"/>
      <c r="H26" s="69" t="str">
        <f t="shared" ref="H26:K26" si="14">IFERROR(B26/SUM(B23:B33)*100,"")</f>
        <v/>
      </c>
      <c r="I26" s="69">
        <f t="shared" si="14"/>
        <v>0</v>
      </c>
      <c r="J26" s="69">
        <f t="shared" si="14"/>
        <v>0.93695410512942656</v>
      </c>
      <c r="K26" s="69">
        <f t="shared" si="14"/>
        <v>0.66576254469239315</v>
      </c>
      <c r="L26" s="69">
        <f>IFERROR(F26/SUM(F23:F33)*100,"")</f>
        <v>0</v>
      </c>
      <c r="M26" s="69" t="str">
        <f>IFERROR(G26/SUM(G23:G33)*100,"")</f>
        <v/>
      </c>
    </row>
    <row r="27" spans="1:13" ht="12" customHeight="1" x14ac:dyDescent="0.15">
      <c r="A27" s="47" t="s">
        <v>185</v>
      </c>
      <c r="B27" s="32"/>
      <c r="C27" s="32">
        <v>2.4900000000000002</v>
      </c>
      <c r="D27" s="33">
        <v>5.36</v>
      </c>
      <c r="E27" s="33">
        <v>14.12</v>
      </c>
      <c r="F27" s="33">
        <v>16.119999999999997</v>
      </c>
      <c r="G27" s="73"/>
      <c r="H27" s="69" t="str">
        <f t="shared" ref="H27:K27" si="15">IFERROR(B27/SUM(B23:B33)*100,"")</f>
        <v/>
      </c>
      <c r="I27" s="69">
        <f t="shared" si="15"/>
        <v>10.940246045694202</v>
      </c>
      <c r="J27" s="69">
        <f t="shared" si="15"/>
        <v>8.5119898364300468</v>
      </c>
      <c r="K27" s="69">
        <f t="shared" si="15"/>
        <v>17.408457650104793</v>
      </c>
      <c r="L27" s="69">
        <f>IFERROR(F27/SUM(F23:F33)*100,"")</f>
        <v>17.259100642398284</v>
      </c>
      <c r="M27" s="69" t="str">
        <f>IFERROR(G27/SUM(G23:G33)*100,"")</f>
        <v/>
      </c>
    </row>
    <row r="28" spans="1:13" ht="12" customHeight="1" x14ac:dyDescent="0.15">
      <c r="A28" s="47" t="s">
        <v>186</v>
      </c>
      <c r="B28" s="32"/>
      <c r="C28" s="32">
        <v>3.7199999999999998</v>
      </c>
      <c r="D28" s="33">
        <v>7.84</v>
      </c>
      <c r="E28" s="33">
        <v>10.61</v>
      </c>
      <c r="F28" s="33">
        <v>2.19</v>
      </c>
      <c r="G28" s="73"/>
      <c r="H28" s="69" t="str">
        <f t="shared" ref="H28:K28" si="16">IFERROR(B28/SUM(B23:B33)*100,"")</f>
        <v/>
      </c>
      <c r="I28" s="69">
        <f t="shared" si="16"/>
        <v>16.344463971880494</v>
      </c>
      <c r="J28" s="69">
        <f t="shared" si="16"/>
        <v>12.450373193584246</v>
      </c>
      <c r="K28" s="69">
        <f t="shared" si="16"/>
        <v>13.081001109604241</v>
      </c>
      <c r="L28" s="69">
        <f>IFERROR(F28/SUM(F23:F33)*100,"")</f>
        <v>2.34475374732334</v>
      </c>
      <c r="M28" s="69" t="str">
        <f>IFERROR(G28/SUM(G23:G33)*100,"")</f>
        <v/>
      </c>
    </row>
    <row r="29" spans="1:13" ht="12" customHeight="1" x14ac:dyDescent="0.15">
      <c r="A29" s="47" t="s">
        <v>187</v>
      </c>
      <c r="B29" s="32"/>
      <c r="C29" s="32">
        <v>2.17</v>
      </c>
      <c r="D29" s="33">
        <v>4.28</v>
      </c>
      <c r="E29" s="33">
        <v>4.3600000000000003</v>
      </c>
      <c r="F29" s="33">
        <v>5.05</v>
      </c>
      <c r="G29" s="73"/>
      <c r="H29" s="69" t="str">
        <f t="shared" ref="H29:K29" si="17">IFERROR(B29/SUM(B23:B33)*100,"")</f>
        <v/>
      </c>
      <c r="I29" s="69">
        <f t="shared" si="17"/>
        <v>9.5342706502636219</v>
      </c>
      <c r="J29" s="69">
        <f t="shared" si="17"/>
        <v>6.7968874067016047</v>
      </c>
      <c r="K29" s="69">
        <f t="shared" si="17"/>
        <v>5.3754161015904334</v>
      </c>
      <c r="L29" s="69">
        <f>IFERROR(F29/SUM(F23:F33)*100,"")</f>
        <v>5.4068522483940038</v>
      </c>
      <c r="M29" s="69" t="str">
        <f>IFERROR(G29/SUM(G23:G33)*100,"")</f>
        <v/>
      </c>
    </row>
    <row r="30" spans="1:13" ht="12" customHeight="1" x14ac:dyDescent="0.15">
      <c r="A30" s="47" t="s">
        <v>188</v>
      </c>
      <c r="B30" s="32"/>
      <c r="C30" s="32"/>
      <c r="D30" s="33">
        <v>2.4300000000000002</v>
      </c>
      <c r="E30" s="33">
        <v>1.7599999999999998</v>
      </c>
      <c r="F30" s="33">
        <v>9</v>
      </c>
      <c r="G30" s="73"/>
      <c r="H30" s="69" t="str">
        <f t="shared" ref="H30:K30" si="18">IFERROR(B30/SUM(B23:B33)*100,"")</f>
        <v/>
      </c>
      <c r="I30" s="69">
        <f t="shared" si="18"/>
        <v>0</v>
      </c>
      <c r="J30" s="69">
        <f t="shared" si="18"/>
        <v>3.8589804668889949</v>
      </c>
      <c r="K30" s="69">
        <f t="shared" si="18"/>
        <v>2.1698927382566882</v>
      </c>
      <c r="L30" s="69">
        <f>IFERROR(F30/SUM(F23:F33)*100,"")</f>
        <v>9.6359743040685224</v>
      </c>
      <c r="M30" s="69" t="str">
        <f>IFERROR(G30/SUM(G23:G33)*100,"")</f>
        <v/>
      </c>
    </row>
    <row r="31" spans="1:13" ht="12" customHeight="1" x14ac:dyDescent="0.15">
      <c r="A31" s="47" t="s">
        <v>189</v>
      </c>
      <c r="B31" s="32"/>
      <c r="C31" s="32">
        <v>0</v>
      </c>
      <c r="D31" s="33">
        <v>13.290000000000001</v>
      </c>
      <c r="E31" s="33">
        <v>12.17</v>
      </c>
      <c r="F31" s="33">
        <v>21.47</v>
      </c>
      <c r="G31" s="73"/>
      <c r="H31" s="69" t="str">
        <f t="shared" ref="H31:K31" si="19">IFERROR(B31/SUM(B23:B33)*100,"")</f>
        <v/>
      </c>
      <c r="I31" s="69">
        <f t="shared" si="19"/>
        <v>0</v>
      </c>
      <c r="J31" s="69">
        <f t="shared" si="19"/>
        <v>21.105288232491663</v>
      </c>
      <c r="K31" s="69">
        <f t="shared" si="19"/>
        <v>15.004315127604487</v>
      </c>
      <c r="L31" s="69">
        <f>IFERROR(F31/SUM(F23:F33)*100,"")</f>
        <v>22.987152034261239</v>
      </c>
      <c r="M31" s="69" t="str">
        <f>IFERROR(G31/SUM(G23:G33)*100,"")</f>
        <v/>
      </c>
    </row>
    <row r="32" spans="1:13" ht="12" customHeight="1" x14ac:dyDescent="0.15">
      <c r="A32" s="47" t="s">
        <v>190</v>
      </c>
      <c r="B32" s="32"/>
      <c r="C32" s="32">
        <v>3.1399999999999997</v>
      </c>
      <c r="D32" s="33">
        <v>10.119999999999999</v>
      </c>
      <c r="E32" s="33">
        <v>15.29</v>
      </c>
      <c r="F32" s="33">
        <v>19.87</v>
      </c>
      <c r="G32" s="73"/>
      <c r="H32" s="69" t="str">
        <f t="shared" ref="H32:K32" si="20">IFERROR(B32/SUM(B23:B33)*100,"")</f>
        <v/>
      </c>
      <c r="I32" s="69">
        <f t="shared" si="20"/>
        <v>13.796133567662567</v>
      </c>
      <c r="J32" s="69">
        <f t="shared" si="20"/>
        <v>16.071144989677624</v>
      </c>
      <c r="K32" s="69">
        <f t="shared" si="20"/>
        <v>18.850943163604981</v>
      </c>
      <c r="L32" s="69">
        <f>IFERROR(F32/SUM(F23:F33)*100,"")</f>
        <v>21.27408993576017</v>
      </c>
      <c r="M32" s="69" t="str">
        <f>IFERROR(G32/SUM(G23:G33)*100,"")</f>
        <v/>
      </c>
    </row>
    <row r="33" spans="1:13" ht="12" customHeight="1" x14ac:dyDescent="0.15">
      <c r="A33" s="47" t="s">
        <v>191</v>
      </c>
      <c r="B33" s="32"/>
      <c r="C33" s="32">
        <v>1.89</v>
      </c>
      <c r="D33" s="33">
        <v>3.8499999999999996</v>
      </c>
      <c r="E33" s="33">
        <v>4.4499999999999993</v>
      </c>
      <c r="F33" s="33">
        <v>1.31</v>
      </c>
      <c r="G33" s="73"/>
      <c r="H33" s="69" t="str">
        <f t="shared" ref="H33:K33" si="21">IFERROR(B33/SUM(B23:B33)*100,"")</f>
        <v/>
      </c>
      <c r="I33" s="69">
        <f t="shared" si="21"/>
        <v>8.3040421792618631</v>
      </c>
      <c r="J33" s="69">
        <f t="shared" si="21"/>
        <v>6.1140225504208345</v>
      </c>
      <c r="K33" s="69">
        <f t="shared" si="21"/>
        <v>5.4863765257058308</v>
      </c>
      <c r="L33" s="69">
        <f>IFERROR(F33/SUM(F23:F33)*100,"")</f>
        <v>1.4025695931477515</v>
      </c>
      <c r="M33" s="69" t="str">
        <f>IFERROR(G33/SUM(G23:G33)*100,"")</f>
        <v/>
      </c>
    </row>
    <row r="34" spans="1:13" s="6" customFormat="1" ht="11.25" customHeight="1" x14ac:dyDescent="0.15">
      <c r="M34" s="6" t="str">
        <f t="shared" ref="M34:M73" si="22">IFERROR(G34/SUM(G34:G44)*100,"")</f>
        <v/>
      </c>
    </row>
    <row r="35" spans="1:13" ht="12" customHeight="1" x14ac:dyDescent="0.15">
      <c r="A35" s="6"/>
      <c r="B35" s="95"/>
      <c r="C35" s="96"/>
      <c r="D35" s="100" t="s">
        <v>199</v>
      </c>
      <c r="E35" s="98"/>
      <c r="F35" s="96"/>
      <c r="G35" s="97"/>
      <c r="H35" s="95"/>
      <c r="I35" s="96"/>
      <c r="J35" s="100" t="s">
        <v>179</v>
      </c>
      <c r="K35" s="98"/>
      <c r="L35" s="96"/>
      <c r="M35" s="97"/>
    </row>
    <row r="36" spans="1:13" ht="12" customHeight="1" x14ac:dyDescent="0.15">
      <c r="A36" s="6"/>
      <c r="B36" s="40" t="s">
        <v>33</v>
      </c>
      <c r="C36" s="40" t="s">
        <v>34</v>
      </c>
      <c r="D36" s="40" t="s">
        <v>35</v>
      </c>
      <c r="E36" s="40" t="s">
        <v>36</v>
      </c>
      <c r="F36" s="40" t="s">
        <v>37</v>
      </c>
      <c r="G36" s="40" t="s">
        <v>38</v>
      </c>
      <c r="H36" s="40" t="s">
        <v>33</v>
      </c>
      <c r="I36" s="40" t="s">
        <v>34</v>
      </c>
      <c r="J36" s="40" t="s">
        <v>35</v>
      </c>
      <c r="K36" s="40" t="s">
        <v>36</v>
      </c>
      <c r="L36" s="40" t="s">
        <v>37</v>
      </c>
      <c r="M36" s="40" t="s">
        <v>38</v>
      </c>
    </row>
    <row r="37" spans="1:13" ht="12" customHeight="1" x14ac:dyDescent="0.15">
      <c r="A37" s="48" t="s">
        <v>42</v>
      </c>
      <c r="B37" s="66"/>
      <c r="C37" s="66"/>
      <c r="D37" s="66"/>
      <c r="E37" s="66"/>
      <c r="F37" s="66"/>
      <c r="G37" s="67"/>
      <c r="H37" s="5"/>
      <c r="I37" s="5"/>
      <c r="J37" s="5"/>
      <c r="K37" s="5"/>
      <c r="L37" s="5"/>
      <c r="M37" s="13"/>
    </row>
    <row r="38" spans="1:13" ht="12" customHeight="1" x14ac:dyDescent="0.15">
      <c r="A38" s="47" t="s">
        <v>181</v>
      </c>
      <c r="B38" s="64"/>
      <c r="C38" s="64"/>
      <c r="D38" s="64"/>
      <c r="E38" s="64"/>
      <c r="F38" s="64"/>
      <c r="G38" s="73"/>
      <c r="H38" s="69" t="str">
        <f t="shared" ref="H38:K38" si="23">IFERROR(B38/SUM(B38:B48)*100,"")</f>
        <v/>
      </c>
      <c r="I38" s="69" t="str">
        <f t="shared" si="23"/>
        <v/>
      </c>
      <c r="J38" s="69" t="str">
        <f t="shared" si="23"/>
        <v/>
      </c>
      <c r="K38" s="69" t="str">
        <f t="shared" si="23"/>
        <v/>
      </c>
      <c r="L38" s="69" t="str">
        <f>IFERROR(F38/SUM(F38:F48)*100,"")</f>
        <v/>
      </c>
      <c r="M38" s="69" t="str">
        <f>IFERROR(G38/SUM(G38:G48)*100,"")</f>
        <v/>
      </c>
    </row>
    <row r="39" spans="1:13" ht="12" customHeight="1" x14ac:dyDescent="0.15">
      <c r="A39" s="47" t="s">
        <v>182</v>
      </c>
      <c r="B39" s="64"/>
      <c r="C39" s="64"/>
      <c r="D39" s="64"/>
      <c r="E39" s="64"/>
      <c r="F39" s="64"/>
      <c r="G39" s="73"/>
      <c r="H39" s="69" t="str">
        <f t="shared" ref="H39:K39" si="24">IFERROR(B39/SUM(B38:B48)*100,"")</f>
        <v/>
      </c>
      <c r="I39" s="69" t="str">
        <f t="shared" si="24"/>
        <v/>
      </c>
      <c r="J39" s="69" t="str">
        <f t="shared" si="24"/>
        <v/>
      </c>
      <c r="K39" s="69" t="str">
        <f t="shared" si="24"/>
        <v/>
      </c>
      <c r="L39" s="69" t="str">
        <f>IFERROR(F39/SUM(F38:F48)*100,"")</f>
        <v/>
      </c>
      <c r="M39" s="69" t="str">
        <f>IFERROR(G39/SUM(G38:G48)*100,"")</f>
        <v/>
      </c>
    </row>
    <row r="40" spans="1:13" ht="12" customHeight="1" x14ac:dyDescent="0.15">
      <c r="A40" s="47" t="s">
        <v>183</v>
      </c>
      <c r="B40" s="64"/>
      <c r="C40" s="64"/>
      <c r="D40" s="64"/>
      <c r="E40" s="64"/>
      <c r="F40" s="64"/>
      <c r="G40" s="73"/>
      <c r="H40" s="69" t="str">
        <f t="shared" ref="H40:K40" si="25">IFERROR(B40/SUM(B38:B48)*100,"")</f>
        <v/>
      </c>
      <c r="I40" s="69" t="str">
        <f t="shared" si="25"/>
        <v/>
      </c>
      <c r="J40" s="69" t="str">
        <f t="shared" si="25"/>
        <v/>
      </c>
      <c r="K40" s="69" t="str">
        <f t="shared" si="25"/>
        <v/>
      </c>
      <c r="L40" s="69" t="str">
        <f>IFERROR(F40/SUM(F38:F48)*100,"")</f>
        <v/>
      </c>
      <c r="M40" s="69" t="str">
        <f>IFERROR(G40/SUM(G38:G48)*100,"")</f>
        <v/>
      </c>
    </row>
    <row r="41" spans="1:13" ht="12" customHeight="1" x14ac:dyDescent="0.15">
      <c r="A41" s="47" t="s">
        <v>184</v>
      </c>
      <c r="B41" s="64"/>
      <c r="C41" s="64"/>
      <c r="D41" s="64"/>
      <c r="E41" s="64"/>
      <c r="F41" s="64"/>
      <c r="G41" s="73"/>
      <c r="H41" s="69" t="str">
        <f t="shared" ref="H41:K41" si="26">IFERROR(B41/SUM(B38:B48)*100,"")</f>
        <v/>
      </c>
      <c r="I41" s="69" t="str">
        <f t="shared" si="26"/>
        <v/>
      </c>
      <c r="J41" s="69" t="str">
        <f t="shared" si="26"/>
        <v/>
      </c>
      <c r="K41" s="69" t="str">
        <f t="shared" si="26"/>
        <v/>
      </c>
      <c r="L41" s="69" t="str">
        <f>IFERROR(F41/SUM(F38:F48)*100,"")</f>
        <v/>
      </c>
      <c r="M41" s="69" t="str">
        <f>IFERROR(G41/SUM(G38:G48)*100,"")</f>
        <v/>
      </c>
    </row>
    <row r="42" spans="1:13" ht="12" customHeight="1" x14ac:dyDescent="0.15">
      <c r="A42" s="47" t="s">
        <v>185</v>
      </c>
      <c r="B42" s="64"/>
      <c r="C42" s="64"/>
      <c r="D42" s="64"/>
      <c r="E42" s="64"/>
      <c r="F42" s="64"/>
      <c r="G42" s="73"/>
      <c r="H42" s="69" t="str">
        <f t="shared" ref="H42:K42" si="27">IFERROR(B42/SUM(B38:B48)*100,"")</f>
        <v/>
      </c>
      <c r="I42" s="69" t="str">
        <f t="shared" si="27"/>
        <v/>
      </c>
      <c r="J42" s="69" t="str">
        <f t="shared" si="27"/>
        <v/>
      </c>
      <c r="K42" s="69" t="str">
        <f t="shared" si="27"/>
        <v/>
      </c>
      <c r="L42" s="69" t="str">
        <f>IFERROR(F42/SUM(F38:F48)*100,"")</f>
        <v/>
      </c>
      <c r="M42" s="69" t="str">
        <f>IFERROR(G42/SUM(G38:G48)*100,"")</f>
        <v/>
      </c>
    </row>
    <row r="43" spans="1:13" ht="12" customHeight="1" x14ac:dyDescent="0.15">
      <c r="A43" s="47" t="s">
        <v>186</v>
      </c>
      <c r="B43" s="64"/>
      <c r="C43" s="64"/>
      <c r="D43" s="64"/>
      <c r="E43" s="64"/>
      <c r="F43" s="64"/>
      <c r="G43" s="73"/>
      <c r="H43" s="69" t="str">
        <f t="shared" ref="H43:K43" si="28">IFERROR(B43/SUM(B38:B48)*100,"")</f>
        <v/>
      </c>
      <c r="I43" s="69" t="str">
        <f t="shared" si="28"/>
        <v/>
      </c>
      <c r="J43" s="69" t="str">
        <f t="shared" si="28"/>
        <v/>
      </c>
      <c r="K43" s="69" t="str">
        <f t="shared" si="28"/>
        <v/>
      </c>
      <c r="L43" s="69" t="str">
        <f>IFERROR(F43/SUM(F38:F48)*100,"")</f>
        <v/>
      </c>
      <c r="M43" s="69" t="str">
        <f>IFERROR(G43/SUM(G38:G48)*100,"")</f>
        <v/>
      </c>
    </row>
    <row r="44" spans="1:13" ht="12" customHeight="1" x14ac:dyDescent="0.15">
      <c r="A44" s="47" t="s">
        <v>187</v>
      </c>
      <c r="B44" s="64"/>
      <c r="C44" s="64"/>
      <c r="D44" s="64"/>
      <c r="E44" s="64"/>
      <c r="F44" s="64"/>
      <c r="G44" s="73"/>
      <c r="H44" s="69" t="str">
        <f t="shared" ref="H44:K44" si="29">IFERROR(B44/SUM(B38:B48)*100,"")</f>
        <v/>
      </c>
      <c r="I44" s="69" t="str">
        <f t="shared" si="29"/>
        <v/>
      </c>
      <c r="J44" s="69" t="str">
        <f t="shared" si="29"/>
        <v/>
      </c>
      <c r="K44" s="69" t="str">
        <f t="shared" si="29"/>
        <v/>
      </c>
      <c r="L44" s="69" t="str">
        <f>IFERROR(F44/SUM(F38:F48)*100,"")</f>
        <v/>
      </c>
      <c r="M44" s="69" t="str">
        <f>IFERROR(G44/SUM(G38:G48)*100,"")</f>
        <v/>
      </c>
    </row>
    <row r="45" spans="1:13" ht="12" customHeight="1" x14ac:dyDescent="0.15">
      <c r="A45" s="47" t="s">
        <v>188</v>
      </c>
      <c r="B45" s="64"/>
      <c r="C45" s="64"/>
      <c r="D45" s="64"/>
      <c r="E45" s="64"/>
      <c r="F45" s="64"/>
      <c r="G45" s="73"/>
      <c r="H45" s="69" t="str">
        <f t="shared" ref="H45:K45" si="30">IFERROR(B45/SUM(B38:B48)*100,"")</f>
        <v/>
      </c>
      <c r="I45" s="69" t="str">
        <f t="shared" si="30"/>
        <v/>
      </c>
      <c r="J45" s="69" t="str">
        <f t="shared" si="30"/>
        <v/>
      </c>
      <c r="K45" s="69" t="str">
        <f t="shared" si="30"/>
        <v/>
      </c>
      <c r="L45" s="69" t="str">
        <f>IFERROR(F45/SUM(F38:F48)*100,"")</f>
        <v/>
      </c>
      <c r="M45" s="69" t="str">
        <f>IFERROR(G45/SUM(G38:G48)*100,"")</f>
        <v/>
      </c>
    </row>
    <row r="46" spans="1:13" ht="12" customHeight="1" x14ac:dyDescent="0.15">
      <c r="A46" s="47" t="s">
        <v>189</v>
      </c>
      <c r="B46" s="64"/>
      <c r="C46" s="64"/>
      <c r="D46" s="64"/>
      <c r="E46" s="64"/>
      <c r="F46" s="64"/>
      <c r="G46" s="73"/>
      <c r="H46" s="69" t="str">
        <f t="shared" ref="H46:K46" si="31">IFERROR(B46/SUM(B38:B48)*100,"")</f>
        <v/>
      </c>
      <c r="I46" s="69" t="str">
        <f t="shared" si="31"/>
        <v/>
      </c>
      <c r="J46" s="69" t="str">
        <f t="shared" si="31"/>
        <v/>
      </c>
      <c r="K46" s="69" t="str">
        <f t="shared" si="31"/>
        <v/>
      </c>
      <c r="L46" s="69" t="str">
        <f>IFERROR(F46/SUM(F38:F48)*100,"")</f>
        <v/>
      </c>
      <c r="M46" s="69" t="str">
        <f>IFERROR(G46/SUM(G38:G48)*100,"")</f>
        <v/>
      </c>
    </row>
    <row r="47" spans="1:13" ht="12" customHeight="1" x14ac:dyDescent="0.15">
      <c r="A47" s="47" t="s">
        <v>190</v>
      </c>
      <c r="B47" s="64"/>
      <c r="C47" s="64"/>
      <c r="D47" s="64"/>
      <c r="E47" s="64"/>
      <c r="F47" s="64"/>
      <c r="G47" s="73"/>
      <c r="H47" s="69" t="str">
        <f t="shared" ref="H47:K47" si="32">IFERROR(B47/SUM(B38:B48)*100,"")</f>
        <v/>
      </c>
      <c r="I47" s="69" t="str">
        <f t="shared" si="32"/>
        <v/>
      </c>
      <c r="J47" s="69" t="str">
        <f t="shared" si="32"/>
        <v/>
      </c>
      <c r="K47" s="69" t="str">
        <f t="shared" si="32"/>
        <v/>
      </c>
      <c r="L47" s="69" t="str">
        <f>IFERROR(F47/SUM(F38:F48)*100,"")</f>
        <v/>
      </c>
      <c r="M47" s="69" t="str">
        <f>IFERROR(G47/SUM(G38:G48)*100,"")</f>
        <v/>
      </c>
    </row>
    <row r="48" spans="1:13" ht="12" customHeight="1" x14ac:dyDescent="0.15">
      <c r="A48" s="47" t="s">
        <v>191</v>
      </c>
      <c r="B48" s="64"/>
      <c r="C48" s="64"/>
      <c r="D48" s="64"/>
      <c r="E48" s="64"/>
      <c r="F48" s="64"/>
      <c r="G48" s="73"/>
      <c r="H48" s="69" t="str">
        <f t="shared" ref="H48:K48" si="33">IFERROR(B48/SUM(B38:B48)*100,"")</f>
        <v/>
      </c>
      <c r="I48" s="69" t="str">
        <f t="shared" si="33"/>
        <v/>
      </c>
      <c r="J48" s="69" t="str">
        <f t="shared" si="33"/>
        <v/>
      </c>
      <c r="K48" s="69" t="str">
        <f t="shared" si="33"/>
        <v/>
      </c>
      <c r="L48" s="69" t="str">
        <f>IFERROR(F48/SUM(F38:F48)*100,"")</f>
        <v/>
      </c>
      <c r="M48" s="69" t="str">
        <f>IFERROR(G48/SUM(G38:G48)*100,"")</f>
        <v/>
      </c>
    </row>
    <row r="49" spans="1:13" ht="12" customHeight="1" x14ac:dyDescent="0.15">
      <c r="A49" s="48" t="s">
        <v>44</v>
      </c>
      <c r="B49" s="66"/>
      <c r="C49" s="66"/>
      <c r="D49" s="66"/>
      <c r="E49" s="66"/>
      <c r="F49" s="66"/>
      <c r="G49" s="67"/>
      <c r="H49" s="5"/>
      <c r="I49" s="5"/>
      <c r="J49" s="5"/>
      <c r="K49" s="5"/>
      <c r="L49" s="5"/>
      <c r="M49" s="5"/>
    </row>
    <row r="50" spans="1:13" ht="12" customHeight="1" x14ac:dyDescent="0.15">
      <c r="A50" s="47" t="s">
        <v>181</v>
      </c>
      <c r="B50" s="33">
        <v>15.7</v>
      </c>
      <c r="C50" s="33">
        <v>2.16</v>
      </c>
      <c r="D50" s="33"/>
      <c r="E50" s="33"/>
      <c r="F50" s="33"/>
      <c r="G50" s="73"/>
      <c r="H50" s="69">
        <f t="shared" ref="H50:K50" si="34">IFERROR(B50/SUM(B50:B60)*100,"")</f>
        <v>3.9914577719021715</v>
      </c>
      <c r="I50" s="69">
        <f t="shared" si="34"/>
        <v>0.54249547920434005</v>
      </c>
      <c r="J50" s="69">
        <f t="shared" si="34"/>
        <v>0</v>
      </c>
      <c r="K50" s="69">
        <f t="shared" si="34"/>
        <v>0</v>
      </c>
      <c r="L50" s="69">
        <f>IFERROR(F50/SUM(F50:F60)*100,"")</f>
        <v>0</v>
      </c>
      <c r="M50" s="69" t="str">
        <f>IFERROR(G50/SUM(G50:G60)*100,"")</f>
        <v/>
      </c>
    </row>
    <row r="51" spans="1:13" ht="12" customHeight="1" x14ac:dyDescent="0.15">
      <c r="A51" s="47" t="s">
        <v>182</v>
      </c>
      <c r="B51" s="33">
        <v>11.64</v>
      </c>
      <c r="C51" s="33">
        <v>13.379999999999999</v>
      </c>
      <c r="D51" s="33">
        <v>12.91</v>
      </c>
      <c r="E51" s="33">
        <v>10.5</v>
      </c>
      <c r="F51" s="33">
        <v>18.100000000000001</v>
      </c>
      <c r="G51" s="73"/>
      <c r="H51" s="69">
        <f t="shared" ref="H51:K51" si="35">IFERROR(B51/SUM(B50:B60)*100,"")</f>
        <v>2.9592718767478527</v>
      </c>
      <c r="I51" s="69">
        <f t="shared" si="35"/>
        <v>3.3604581072935504</v>
      </c>
      <c r="J51" s="69">
        <f t="shared" si="35"/>
        <v>3.1733156355234367</v>
      </c>
      <c r="K51" s="69">
        <f t="shared" si="35"/>
        <v>2.3964942712375037</v>
      </c>
      <c r="L51" s="69">
        <f>IFERROR(F51/SUM(F50:F60)*100,"")</f>
        <v>3.8554935457759982</v>
      </c>
      <c r="M51" s="69" t="str">
        <f>IFERROR(G51/SUM(G50:G60)*100,"")</f>
        <v/>
      </c>
    </row>
    <row r="52" spans="1:13" ht="12" customHeight="1" x14ac:dyDescent="0.15">
      <c r="A52" s="47" t="s">
        <v>183</v>
      </c>
      <c r="B52" s="33"/>
      <c r="C52" s="33"/>
      <c r="D52" s="33"/>
      <c r="E52" s="33">
        <v>5.22</v>
      </c>
      <c r="F52" s="33">
        <v>4.0999999999999996</v>
      </c>
      <c r="G52" s="73"/>
      <c r="H52" s="69">
        <f t="shared" ref="H52:K52" si="36">IFERROR(B52/SUM(B50:B60)*100,"")</f>
        <v>0</v>
      </c>
      <c r="I52" s="69">
        <f t="shared" si="36"/>
        <v>0</v>
      </c>
      <c r="J52" s="69">
        <f t="shared" si="36"/>
        <v>0</v>
      </c>
      <c r="K52" s="69">
        <f t="shared" si="36"/>
        <v>1.1914000091295018</v>
      </c>
      <c r="L52" s="69">
        <f>IFERROR(F52/SUM(F50:F60)*100,"")</f>
        <v>0.87334384186086145</v>
      </c>
      <c r="M52" s="69" t="str">
        <f>IFERROR(G52/SUM(G50:G60)*100,"")</f>
        <v/>
      </c>
    </row>
    <row r="53" spans="1:13" ht="12" customHeight="1" x14ac:dyDescent="0.15">
      <c r="A53" s="47" t="s">
        <v>184</v>
      </c>
      <c r="B53" s="33">
        <v>1.98</v>
      </c>
      <c r="C53" s="33">
        <v>1</v>
      </c>
      <c r="D53" s="33">
        <v>1</v>
      </c>
      <c r="E53" s="33"/>
      <c r="F53" s="33"/>
      <c r="G53" s="73"/>
      <c r="H53" s="69">
        <f t="shared" ref="H53:K53" si="37">IFERROR(B53/SUM(B50:B60)*100,"")</f>
        <v>0.50338129862205738</v>
      </c>
      <c r="I53" s="69">
        <f t="shared" si="37"/>
        <v>0.25115531444645373</v>
      </c>
      <c r="J53" s="69">
        <f t="shared" si="37"/>
        <v>0.2458029152225745</v>
      </c>
      <c r="K53" s="69">
        <f t="shared" si="37"/>
        <v>0</v>
      </c>
      <c r="L53" s="69">
        <f>IFERROR(F53/SUM(F50:F60)*100,"")</f>
        <v>0</v>
      </c>
      <c r="M53" s="69" t="str">
        <f>IFERROR(G53/SUM(G50:G60)*100,"")</f>
        <v/>
      </c>
    </row>
    <row r="54" spans="1:13" ht="12" customHeight="1" x14ac:dyDescent="0.15">
      <c r="A54" s="47" t="s">
        <v>185</v>
      </c>
      <c r="B54" s="33">
        <v>59.08</v>
      </c>
      <c r="C54" s="33">
        <v>51.78</v>
      </c>
      <c r="D54" s="33">
        <v>63.51</v>
      </c>
      <c r="E54" s="33">
        <v>77.699999999999989</v>
      </c>
      <c r="F54" s="33">
        <v>77.14</v>
      </c>
      <c r="G54" s="73"/>
      <c r="H54" s="69">
        <f t="shared" ref="H54:K54" si="38">IFERROR(B54/SUM(B50:B60)*100,"")</f>
        <v>15.020084405349065</v>
      </c>
      <c r="I54" s="69">
        <f t="shared" si="38"/>
        <v>13.004822182037373</v>
      </c>
      <c r="J54" s="69">
        <f t="shared" si="38"/>
        <v>15.610943145785708</v>
      </c>
      <c r="K54" s="69">
        <f t="shared" si="38"/>
        <v>17.734057607157524</v>
      </c>
      <c r="L54" s="69">
        <f>IFERROR(F54/SUM(F50:F60)*100,"")</f>
        <v>16.431644868572405</v>
      </c>
      <c r="M54" s="69" t="str">
        <f>IFERROR(G54/SUM(G50:G60)*100,"")</f>
        <v/>
      </c>
    </row>
    <row r="55" spans="1:13" ht="12" customHeight="1" x14ac:dyDescent="0.15">
      <c r="A55" s="47" t="s">
        <v>186</v>
      </c>
      <c r="B55" s="33">
        <v>8.5</v>
      </c>
      <c r="C55" s="33">
        <v>10.809999999999999</v>
      </c>
      <c r="D55" s="33">
        <v>29.16</v>
      </c>
      <c r="E55" s="33">
        <v>46.809999999999995</v>
      </c>
      <c r="F55" s="33">
        <v>47.63</v>
      </c>
      <c r="G55" s="73"/>
      <c r="H55" s="69">
        <f t="shared" ref="H55:K55" si="39">IFERROR(B55/SUM(B50:B60)*100,"")</f>
        <v>2.160980322367418</v>
      </c>
      <c r="I55" s="69">
        <f t="shared" si="39"/>
        <v>2.7149889491661643</v>
      </c>
      <c r="J55" s="69">
        <f t="shared" si="39"/>
        <v>7.1676130078902727</v>
      </c>
      <c r="K55" s="69">
        <f t="shared" si="39"/>
        <v>10.683799698726432</v>
      </c>
      <c r="L55" s="69">
        <f>IFERROR(F55/SUM(F50:F60)*100,"")</f>
        <v>10.145699314105569</v>
      </c>
      <c r="M55" s="69" t="str">
        <f>IFERROR(G55/SUM(G50:G60)*100,"")</f>
        <v/>
      </c>
    </row>
    <row r="56" spans="1:13" ht="12" customHeight="1" x14ac:dyDescent="0.15">
      <c r="A56" s="47" t="s">
        <v>187</v>
      </c>
      <c r="B56" s="33">
        <v>53.489999999999995</v>
      </c>
      <c r="C56" s="33">
        <v>43.150000000000006</v>
      </c>
      <c r="D56" s="33">
        <v>43.84</v>
      </c>
      <c r="E56" s="33">
        <v>50.879999999999995</v>
      </c>
      <c r="F56" s="33">
        <v>39.96</v>
      </c>
      <c r="G56" s="73"/>
      <c r="H56" s="69">
        <f t="shared" ref="H56:K56" si="40">IFERROR(B56/SUM(B50:B60)*100,"")</f>
        <v>13.598922052168607</v>
      </c>
      <c r="I56" s="69">
        <f t="shared" si="40"/>
        <v>10.837351818364478</v>
      </c>
      <c r="J56" s="69">
        <f t="shared" si="40"/>
        <v>10.775999803357667</v>
      </c>
      <c r="K56" s="69">
        <f t="shared" si="40"/>
        <v>11.612726525768018</v>
      </c>
      <c r="L56" s="69">
        <f>IFERROR(F56/SUM(F50:F60)*100,"")</f>
        <v>8.5119072977463475</v>
      </c>
      <c r="M56" s="69" t="str">
        <f>IFERROR(G56/SUM(G50:G60)*100,"")</f>
        <v/>
      </c>
    </row>
    <row r="57" spans="1:13" ht="12" customHeight="1" x14ac:dyDescent="0.15">
      <c r="A57" s="47" t="s">
        <v>188</v>
      </c>
      <c r="B57" s="33">
        <v>32.410000000000004</v>
      </c>
      <c r="C57" s="33">
        <v>47.38</v>
      </c>
      <c r="D57" s="33">
        <v>21.32</v>
      </c>
      <c r="E57" s="33">
        <v>26.22</v>
      </c>
      <c r="F57" s="33">
        <v>34.909999999999997</v>
      </c>
      <c r="G57" s="73"/>
      <c r="H57" s="69">
        <f t="shared" ref="H57:K57" si="41">IFERROR(B57/SUM(B50:B60)*100,"")</f>
        <v>8.2396908526974144</v>
      </c>
      <c r="I57" s="69">
        <f t="shared" si="41"/>
        <v>11.899738798472976</v>
      </c>
      <c r="J57" s="69">
        <f t="shared" si="41"/>
        <v>5.2405181525452882</v>
      </c>
      <c r="K57" s="69">
        <f t="shared" si="41"/>
        <v>5.9843885516045088</v>
      </c>
      <c r="L57" s="69">
        <f>IFERROR(F57/SUM(F50:F60)*100,"")</f>
        <v>7.4362032974055285</v>
      </c>
      <c r="M57" s="69" t="str">
        <f>IFERROR(G57/SUM(G50:G60)*100,"")</f>
        <v/>
      </c>
    </row>
    <row r="58" spans="1:13" ht="12" customHeight="1" x14ac:dyDescent="0.15">
      <c r="A58" s="47" t="s">
        <v>189</v>
      </c>
      <c r="B58" s="33">
        <v>2.5</v>
      </c>
      <c r="C58" s="33">
        <v>47.449999999999996</v>
      </c>
      <c r="D58" s="33">
        <v>67.739999999999995</v>
      </c>
      <c r="E58" s="33">
        <v>71.789999999999992</v>
      </c>
      <c r="F58" s="33">
        <v>92.749999999999986</v>
      </c>
      <c r="G58" s="73"/>
      <c r="H58" s="69">
        <f t="shared" ref="H58:K58" si="42">IFERROR(B58/SUM(B50:B60)*100,"")</f>
        <v>0.63558244775512285</v>
      </c>
      <c r="I58" s="69">
        <f t="shared" si="42"/>
        <v>11.917319670484227</v>
      </c>
      <c r="J58" s="69">
        <f t="shared" si="42"/>
        <v>16.650689477177195</v>
      </c>
      <c r="K58" s="69">
        <f t="shared" si="42"/>
        <v>16.385173688775271</v>
      </c>
      <c r="L58" s="69">
        <f>IFERROR(F58/SUM(F50:F60)*100,"")</f>
        <v>19.756741788437775</v>
      </c>
      <c r="M58" s="69" t="str">
        <f>IFERROR(G58/SUM(G50:G60)*100,"")</f>
        <v/>
      </c>
    </row>
    <row r="59" spans="1:13" ht="12" customHeight="1" x14ac:dyDescent="0.15">
      <c r="A59" s="47" t="s">
        <v>190</v>
      </c>
      <c r="B59" s="33">
        <v>149.17999999999995</v>
      </c>
      <c r="C59" s="33">
        <v>145.67000000000002</v>
      </c>
      <c r="D59" s="33">
        <v>146.37</v>
      </c>
      <c r="E59" s="33">
        <v>134.30000000000001</v>
      </c>
      <c r="F59" s="33">
        <v>132.68</v>
      </c>
      <c r="G59" s="73"/>
      <c r="H59" s="69">
        <f t="shared" ref="H59:K59" si="43">IFERROR(B59/SUM(B50:B60)*100,"")</f>
        <v>37.926475822443685</v>
      </c>
      <c r="I59" s="69">
        <f t="shared" si="43"/>
        <v>36.585794655414915</v>
      </c>
      <c r="J59" s="69">
        <f t="shared" si="43"/>
        <v>35.97817270112823</v>
      </c>
      <c r="K59" s="69">
        <f t="shared" si="43"/>
        <v>30.652302916875882</v>
      </c>
      <c r="L59" s="69">
        <f>IFERROR(F59/SUM(F50:F60)*100,"")</f>
        <v>28.262258765390026</v>
      </c>
      <c r="M59" s="69" t="str">
        <f>IFERROR(G59/SUM(G50:G60)*100,"")</f>
        <v/>
      </c>
    </row>
    <row r="60" spans="1:13" ht="12" customHeight="1" x14ac:dyDescent="0.15">
      <c r="A60" s="47" t="s">
        <v>191</v>
      </c>
      <c r="B60" s="33">
        <v>58.86</v>
      </c>
      <c r="C60" s="33">
        <v>35.380000000000003</v>
      </c>
      <c r="D60" s="33">
        <v>20.98</v>
      </c>
      <c r="E60" s="33">
        <v>14.72</v>
      </c>
      <c r="F60" s="33">
        <v>22.19</v>
      </c>
      <c r="G60" s="73"/>
      <c r="H60" s="69">
        <f t="shared" ref="H60:K60" si="44">IFERROR(B60/SUM(B50:B60)*100,"")</f>
        <v>14.964153149946613</v>
      </c>
      <c r="I60" s="69">
        <f t="shared" si="44"/>
        <v>8.8858750251155332</v>
      </c>
      <c r="J60" s="69">
        <f t="shared" si="44"/>
        <v>5.1569451613696131</v>
      </c>
      <c r="K60" s="69">
        <f t="shared" si="44"/>
        <v>3.3596567307253391</v>
      </c>
      <c r="L60" s="69">
        <f>IFERROR(F60/SUM(F50:F60)*100,"")</f>
        <v>4.726707280705492</v>
      </c>
      <c r="M60" s="69" t="str">
        <f>IFERROR(G60/SUM(G50:G60)*100,"")</f>
        <v/>
      </c>
    </row>
    <row r="61" spans="1:13" ht="12" customHeight="1" x14ac:dyDescent="0.15">
      <c r="A61" s="48" t="s">
        <v>45</v>
      </c>
      <c r="B61" s="66"/>
      <c r="C61" s="66"/>
      <c r="D61" s="66"/>
      <c r="E61" s="66"/>
      <c r="F61" s="66"/>
      <c r="G61" s="67"/>
      <c r="H61" s="5"/>
      <c r="I61" s="5"/>
      <c r="J61" s="5"/>
      <c r="K61" s="5"/>
      <c r="L61" s="5"/>
      <c r="M61" s="5"/>
    </row>
    <row r="62" spans="1:13" ht="12" customHeight="1" x14ac:dyDescent="0.15">
      <c r="A62" s="47" t="s">
        <v>181</v>
      </c>
      <c r="B62" s="33">
        <v>13.559999999999999</v>
      </c>
      <c r="C62" s="33">
        <v>4.32</v>
      </c>
      <c r="D62" s="33">
        <v>5.0999999999999996</v>
      </c>
      <c r="E62" s="33">
        <v>1.44</v>
      </c>
      <c r="F62" s="33"/>
      <c r="G62" s="73"/>
      <c r="H62" s="69">
        <f t="shared" ref="H62:K62" si="45">IFERROR(B62/SUM(B62:B72)*100,"")</f>
        <v>5.1572661925227239</v>
      </c>
      <c r="I62" s="69">
        <f t="shared" si="45"/>
        <v>1.7405318291700242</v>
      </c>
      <c r="J62" s="69">
        <f t="shared" si="45"/>
        <v>2.1630333361608276</v>
      </c>
      <c r="K62" s="69">
        <f t="shared" si="45"/>
        <v>0.66580358794155725</v>
      </c>
      <c r="L62" s="69">
        <f>IFERROR(F62/SUM(F62:F72)*100,"")</f>
        <v>0</v>
      </c>
      <c r="M62" s="69" t="str">
        <f>IFERROR(G62/SUM(G62:G72)*100,"")</f>
        <v/>
      </c>
    </row>
    <row r="63" spans="1:13" ht="12" customHeight="1" x14ac:dyDescent="0.15">
      <c r="A63" s="47" t="s">
        <v>182</v>
      </c>
      <c r="B63" s="33">
        <v>13</v>
      </c>
      <c r="C63" s="33">
        <v>13.02</v>
      </c>
      <c r="D63" s="33">
        <v>6.5</v>
      </c>
      <c r="E63" s="33">
        <v>6.13</v>
      </c>
      <c r="F63" s="33">
        <v>8.7800000000000011</v>
      </c>
      <c r="G63" s="73"/>
      <c r="H63" s="69">
        <f t="shared" ref="H63:K63" si="46">IFERROR(B63/SUM(B62:B72)*100,"")</f>
        <v>4.9442817479937622</v>
      </c>
      <c r="I63" s="69">
        <f t="shared" si="46"/>
        <v>5.2457695406929892</v>
      </c>
      <c r="J63" s="69">
        <f t="shared" si="46"/>
        <v>2.7568071931461531</v>
      </c>
      <c r="K63" s="69">
        <f t="shared" si="46"/>
        <v>2.83428888477899</v>
      </c>
      <c r="L63" s="69">
        <f>IFERROR(F63/SUM(F62:F72)*100,"")</f>
        <v>4.1278796426892344</v>
      </c>
      <c r="M63" s="69" t="str">
        <f>IFERROR(G63/SUM(G62:G72)*100,"")</f>
        <v/>
      </c>
    </row>
    <row r="64" spans="1:13" ht="12" customHeight="1" x14ac:dyDescent="0.15">
      <c r="A64" s="47" t="s">
        <v>183</v>
      </c>
      <c r="B64" s="33"/>
      <c r="C64" s="33"/>
      <c r="D64" s="33">
        <v>2.73</v>
      </c>
      <c r="E64" s="33">
        <v>1.47</v>
      </c>
      <c r="F64" s="33"/>
      <c r="G64" s="73"/>
      <c r="H64" s="69">
        <f t="shared" ref="H64:K64" si="47">IFERROR(B64/SUM(B62:B72)*100,"")</f>
        <v>0</v>
      </c>
      <c r="I64" s="69">
        <f t="shared" si="47"/>
        <v>0</v>
      </c>
      <c r="J64" s="69">
        <f t="shared" si="47"/>
        <v>1.1578590211213844</v>
      </c>
      <c r="K64" s="69">
        <f t="shared" si="47"/>
        <v>0.67967449602367302</v>
      </c>
      <c r="L64" s="69">
        <f>IFERROR(F64/SUM(F62:F72)*100,"")</f>
        <v>0</v>
      </c>
      <c r="M64" s="69" t="str">
        <f>IFERROR(G64/SUM(G62:G72)*100,"")</f>
        <v/>
      </c>
    </row>
    <row r="65" spans="1:13" ht="12" customHeight="1" x14ac:dyDescent="0.15">
      <c r="A65" s="47" t="s">
        <v>184</v>
      </c>
      <c r="B65" s="33">
        <v>1.5</v>
      </c>
      <c r="C65" s="33">
        <v>1.28</v>
      </c>
      <c r="D65" s="33"/>
      <c r="E65" s="33">
        <v>1.24</v>
      </c>
      <c r="F65" s="33"/>
      <c r="G65" s="73"/>
      <c r="H65" s="69">
        <f t="shared" ref="H65:K65" si="48">IFERROR(B65/SUM(B62:B72)*100,"")</f>
        <v>0.57049404784543412</v>
      </c>
      <c r="I65" s="69">
        <f t="shared" si="48"/>
        <v>0.51571313456889611</v>
      </c>
      <c r="J65" s="69">
        <f t="shared" si="48"/>
        <v>0</v>
      </c>
      <c r="K65" s="69">
        <f t="shared" si="48"/>
        <v>0.57333086739411865</v>
      </c>
      <c r="L65" s="69">
        <f>IFERROR(F65/SUM(F62:F72)*100,"")</f>
        <v>0</v>
      </c>
      <c r="M65" s="69" t="str">
        <f>IFERROR(G65/SUM(G62:G72)*100,"")</f>
        <v/>
      </c>
    </row>
    <row r="66" spans="1:13" ht="12" customHeight="1" x14ac:dyDescent="0.15">
      <c r="A66" s="47" t="s">
        <v>185</v>
      </c>
      <c r="B66" s="33">
        <v>53.7</v>
      </c>
      <c r="C66" s="33">
        <v>44</v>
      </c>
      <c r="D66" s="33">
        <v>48.48</v>
      </c>
      <c r="E66" s="33">
        <v>40.72</v>
      </c>
      <c r="F66" s="33">
        <v>33.22</v>
      </c>
      <c r="G66" s="73"/>
      <c r="H66" s="69">
        <f t="shared" ref="H66:K66" si="49">IFERROR(B66/SUM(B62:B72)*100,"")</f>
        <v>20.423686912866543</v>
      </c>
      <c r="I66" s="69">
        <f t="shared" si="49"/>
        <v>17.727639000805802</v>
      </c>
      <c r="J66" s="69">
        <f t="shared" si="49"/>
        <v>20.561540419034692</v>
      </c>
      <c r="K66" s="69">
        <f t="shared" si="49"/>
        <v>18.827445903458479</v>
      </c>
      <c r="L66" s="69">
        <f>IFERROR(F66/SUM(F62:F72)*100,"")</f>
        <v>15.618241654913021</v>
      </c>
      <c r="M66" s="69" t="str">
        <f>IFERROR(G66/SUM(G62:G72)*100,"")</f>
        <v/>
      </c>
    </row>
    <row r="67" spans="1:13" ht="12" customHeight="1" x14ac:dyDescent="0.15">
      <c r="A67" s="47" t="s">
        <v>186</v>
      </c>
      <c r="B67" s="33">
        <v>32.719999999999992</v>
      </c>
      <c r="C67" s="33">
        <v>46.36</v>
      </c>
      <c r="D67" s="33">
        <v>18.75</v>
      </c>
      <c r="E67" s="33">
        <v>11.649999999999999</v>
      </c>
      <c r="F67" s="33">
        <v>10.66</v>
      </c>
      <c r="G67" s="73"/>
      <c r="H67" s="69">
        <f t="shared" ref="H67:K67" si="50">IFERROR(B67/SUM(B62:B72)*100,"")</f>
        <v>12.444376830335067</v>
      </c>
      <c r="I67" s="69">
        <f t="shared" si="50"/>
        <v>18.678485092667202</v>
      </c>
      <c r="J67" s="69">
        <f t="shared" si="50"/>
        <v>7.9523284417677491</v>
      </c>
      <c r="K67" s="69">
        <f t="shared" si="50"/>
        <v>5.3865359718882919</v>
      </c>
      <c r="L67" s="69">
        <f>IFERROR(F67/SUM(F62:F72)*100,"")</f>
        <v>5.0117536436295245</v>
      </c>
      <c r="M67" s="69" t="str">
        <f>IFERROR(G67/SUM(G62:G72)*100,"")</f>
        <v/>
      </c>
    </row>
    <row r="68" spans="1:13" ht="12" customHeight="1" x14ac:dyDescent="0.15">
      <c r="A68" s="47" t="s">
        <v>187</v>
      </c>
      <c r="B68" s="33">
        <v>37.43</v>
      </c>
      <c r="C68" s="33">
        <v>29.89</v>
      </c>
      <c r="D68" s="33">
        <v>33.159999999999997</v>
      </c>
      <c r="E68" s="33">
        <v>30.33</v>
      </c>
      <c r="F68" s="33">
        <v>4.71</v>
      </c>
      <c r="G68" s="73"/>
      <c r="H68" s="69">
        <f t="shared" ref="H68:K68" si="51">IFERROR(B68/SUM(B62:B72)*100,"")</f>
        <v>14.235728140569734</v>
      </c>
      <c r="I68" s="69">
        <f t="shared" si="51"/>
        <v>12.042707493956486</v>
      </c>
      <c r="J68" s="69">
        <f t="shared" si="51"/>
        <v>14.06395792688099</v>
      </c>
      <c r="K68" s="69">
        <f t="shared" si="51"/>
        <v>14.023488071019049</v>
      </c>
      <c r="L68" s="69">
        <f>IFERROR(F68/SUM(F62:F72)*100,"")</f>
        <v>2.2143864598025385</v>
      </c>
      <c r="M68" s="69" t="str">
        <f>IFERROR(G68/SUM(G62:G72)*100,"")</f>
        <v/>
      </c>
    </row>
    <row r="69" spans="1:13" ht="12" customHeight="1" x14ac:dyDescent="0.15">
      <c r="A69" s="47" t="s">
        <v>188</v>
      </c>
      <c r="B69" s="33">
        <v>31.89</v>
      </c>
      <c r="C69" s="33">
        <v>38.04</v>
      </c>
      <c r="D69" s="33">
        <v>35.630000000000003</v>
      </c>
      <c r="E69" s="33">
        <v>37.159999999999997</v>
      </c>
      <c r="F69" s="33">
        <v>30.96</v>
      </c>
      <c r="G69" s="73"/>
      <c r="H69" s="69">
        <f t="shared" ref="H69:K69" si="52">IFERROR(B69/SUM(B62:B72)*100,"")</f>
        <v>12.128703457193931</v>
      </c>
      <c r="I69" s="69">
        <f t="shared" si="52"/>
        <v>15.326349717969379</v>
      </c>
      <c r="J69" s="69">
        <f t="shared" si="52"/>
        <v>15.111544660276529</v>
      </c>
      <c r="K69" s="69">
        <f t="shared" si="52"/>
        <v>17.181431477714074</v>
      </c>
      <c r="L69" s="69">
        <f>IFERROR(F69/SUM(F62:F72)*100,"")</f>
        <v>14.555712270803948</v>
      </c>
      <c r="M69" s="69" t="str">
        <f>IFERROR(G69/SUM(G62:G72)*100,"")</f>
        <v/>
      </c>
    </row>
    <row r="70" spans="1:13" ht="12" customHeight="1" x14ac:dyDescent="0.15">
      <c r="A70" s="47" t="s">
        <v>189</v>
      </c>
      <c r="B70" s="33">
        <v>10.32</v>
      </c>
      <c r="C70" s="33">
        <v>11.309999999999999</v>
      </c>
      <c r="D70" s="33">
        <v>27.380000000000003</v>
      </c>
      <c r="E70" s="33">
        <v>24.43</v>
      </c>
      <c r="F70" s="33">
        <v>54.38000000000001</v>
      </c>
      <c r="G70" s="73"/>
      <c r="H70" s="69">
        <f t="shared" ref="H70:K70" si="53">IFERROR(B70/SUM(B62:B72)*100,"")</f>
        <v>3.9249990491765869</v>
      </c>
      <c r="I70" s="69">
        <f t="shared" si="53"/>
        <v>4.5568090249798541</v>
      </c>
      <c r="J70" s="69">
        <f t="shared" si="53"/>
        <v>11.612520145898721</v>
      </c>
      <c r="K70" s="69">
        <f t="shared" si="53"/>
        <v>11.295542814869613</v>
      </c>
      <c r="L70" s="69">
        <f>IFERROR(F70/SUM(F62:F72)*100,"")</f>
        <v>25.566525622943114</v>
      </c>
      <c r="M70" s="69" t="str">
        <f>IFERROR(G70/SUM(G62:G72)*100,"")</f>
        <v/>
      </c>
    </row>
    <row r="71" spans="1:13" ht="12" customHeight="1" x14ac:dyDescent="0.15">
      <c r="A71" s="47" t="s">
        <v>190</v>
      </c>
      <c r="B71" s="33">
        <v>54.31</v>
      </c>
      <c r="C71" s="33">
        <v>49.430000000000014</v>
      </c>
      <c r="D71" s="33">
        <v>47.93</v>
      </c>
      <c r="E71" s="33">
        <v>51.800000000000004</v>
      </c>
      <c r="F71" s="33">
        <v>67.06</v>
      </c>
      <c r="G71" s="73"/>
      <c r="H71" s="69">
        <f t="shared" ref="H71:K71" si="54">IFERROR(B71/SUM(B62:B72)*100,"")</f>
        <v>20.655687825657019</v>
      </c>
      <c r="I71" s="69">
        <f t="shared" si="54"/>
        <v>19.915390813859794</v>
      </c>
      <c r="J71" s="69">
        <f t="shared" si="54"/>
        <v>20.328272118076175</v>
      </c>
      <c r="K71" s="69">
        <f t="shared" si="54"/>
        <v>23.950434621786577</v>
      </c>
      <c r="L71" s="69">
        <f>IFERROR(F71/SUM(F62:F72)*100,"")</f>
        <v>31.527973671838268</v>
      </c>
      <c r="M71" s="69" t="str">
        <f>IFERROR(G71/SUM(G62:G72)*100,"")</f>
        <v/>
      </c>
    </row>
    <row r="72" spans="1:13" ht="12" customHeight="1" x14ac:dyDescent="0.15">
      <c r="A72" s="47" t="s">
        <v>191</v>
      </c>
      <c r="B72" s="33">
        <v>14.5</v>
      </c>
      <c r="C72" s="33">
        <v>10.55</v>
      </c>
      <c r="D72" s="33">
        <v>10.119999999999999</v>
      </c>
      <c r="E72" s="33">
        <v>9.91</v>
      </c>
      <c r="F72" s="33">
        <v>2.93</v>
      </c>
      <c r="G72" s="73"/>
      <c r="H72" s="69">
        <f t="shared" ref="H72:K72" si="55">IFERROR(B72/SUM(B62:B72)*100,"")</f>
        <v>5.5147757958391965</v>
      </c>
      <c r="I72" s="69">
        <f t="shared" si="55"/>
        <v>4.2506043513295735</v>
      </c>
      <c r="J72" s="69">
        <f t="shared" si="55"/>
        <v>4.2921367376367803</v>
      </c>
      <c r="K72" s="69">
        <f t="shared" si="55"/>
        <v>4.5820233031255775</v>
      </c>
      <c r="L72" s="69">
        <f>IFERROR(F72/SUM(F62:F72)*100,"")</f>
        <v>1.377527033380348</v>
      </c>
      <c r="M72" s="69" t="str">
        <f>IFERROR(G72/SUM(G62:G72)*100,"")</f>
        <v/>
      </c>
    </row>
    <row r="73" spans="1:13" s="6" customFormat="1" ht="11.25" customHeight="1" x14ac:dyDescent="0.15">
      <c r="M73" s="6" t="str">
        <f t="shared" si="22"/>
        <v/>
      </c>
    </row>
    <row r="74" spans="1:13" ht="12" customHeight="1" x14ac:dyDescent="0.15">
      <c r="A74" s="6"/>
      <c r="B74" s="95"/>
      <c r="C74" s="96"/>
      <c r="D74" s="100" t="s">
        <v>199</v>
      </c>
      <c r="E74" s="98"/>
      <c r="F74" s="96"/>
      <c r="G74" s="97"/>
      <c r="H74" s="95"/>
      <c r="I74" s="96"/>
      <c r="J74" s="100" t="s">
        <v>179</v>
      </c>
      <c r="K74" s="98"/>
      <c r="L74" s="96"/>
      <c r="M74" s="97"/>
    </row>
    <row r="75" spans="1:13" ht="12" customHeight="1" x14ac:dyDescent="0.15">
      <c r="A75" s="6"/>
      <c r="B75" s="40" t="s">
        <v>33</v>
      </c>
      <c r="C75" s="40" t="s">
        <v>34</v>
      </c>
      <c r="D75" s="40" t="s">
        <v>35</v>
      </c>
      <c r="E75" s="40" t="s">
        <v>36</v>
      </c>
      <c r="F75" s="40" t="s">
        <v>37</v>
      </c>
      <c r="G75" s="40" t="s">
        <v>38</v>
      </c>
      <c r="H75" s="40" t="s">
        <v>33</v>
      </c>
      <c r="I75" s="40" t="s">
        <v>34</v>
      </c>
      <c r="J75" s="40" t="s">
        <v>35</v>
      </c>
      <c r="K75" s="40" t="s">
        <v>36</v>
      </c>
      <c r="L75" s="40" t="s">
        <v>37</v>
      </c>
      <c r="M75" s="40" t="s">
        <v>38</v>
      </c>
    </row>
    <row r="76" spans="1:13" ht="12" customHeight="1" x14ac:dyDescent="0.15">
      <c r="A76" s="48" t="s">
        <v>46</v>
      </c>
      <c r="B76" s="66"/>
      <c r="C76" s="66"/>
      <c r="D76" s="66"/>
      <c r="E76" s="66"/>
      <c r="F76" s="66"/>
      <c r="G76" s="67"/>
      <c r="H76" s="5"/>
      <c r="I76" s="5"/>
      <c r="J76" s="5"/>
      <c r="K76" s="5"/>
      <c r="L76" s="5"/>
      <c r="M76" s="13"/>
    </row>
    <row r="77" spans="1:13" ht="12" customHeight="1" x14ac:dyDescent="0.15">
      <c r="A77" s="47" t="s">
        <v>181</v>
      </c>
      <c r="B77" s="33">
        <v>15.12</v>
      </c>
      <c r="C77" s="33">
        <v>20.56</v>
      </c>
      <c r="D77" s="33">
        <v>4.16</v>
      </c>
      <c r="E77" s="33">
        <v>4</v>
      </c>
      <c r="F77" s="33">
        <v>11.22</v>
      </c>
      <c r="G77" s="73"/>
      <c r="H77" s="69">
        <f t="shared" ref="H77:K77" si="56">B77/SUM(B77:B87)*100</f>
        <v>4.7817836812144208</v>
      </c>
      <c r="I77" s="69">
        <f t="shared" si="56"/>
        <v>6.9086021505376332</v>
      </c>
      <c r="J77" s="69">
        <f t="shared" si="56"/>
        <v>1.6438139645157466</v>
      </c>
      <c r="K77" s="69">
        <f t="shared" si="56"/>
        <v>1.5308660874889968</v>
      </c>
      <c r="L77" s="69">
        <f>F77/SUM(F77:F87)*100</f>
        <v>4.206658668266348</v>
      </c>
      <c r="M77" s="69" t="e">
        <f>G77/SUM(G77:G87)*100</f>
        <v>#DIV/0!</v>
      </c>
    </row>
    <row r="78" spans="1:13" ht="12" customHeight="1" x14ac:dyDescent="0.15">
      <c r="A78" s="47" t="s">
        <v>182</v>
      </c>
      <c r="B78" s="33">
        <v>27.94</v>
      </c>
      <c r="C78" s="33">
        <v>38.36</v>
      </c>
      <c r="D78" s="33">
        <v>29.48</v>
      </c>
      <c r="E78" s="33">
        <v>25.860000000000003</v>
      </c>
      <c r="F78" s="33">
        <v>23.69</v>
      </c>
      <c r="G78" s="73"/>
      <c r="H78" s="14">
        <f t="shared" ref="H78:K78" si="57">B78/SUM(B77:B87)*100</f>
        <v>8.8361796331435798</v>
      </c>
      <c r="I78" s="14">
        <f t="shared" si="57"/>
        <v>12.889784946236556</v>
      </c>
      <c r="J78" s="14">
        <f t="shared" si="57"/>
        <v>11.648950883154859</v>
      </c>
      <c r="K78" s="14">
        <f t="shared" si="57"/>
        <v>9.8970492556163645</v>
      </c>
      <c r="L78" s="14">
        <f>F78/SUM(F77:F87)*100</f>
        <v>8.8819736052789455</v>
      </c>
      <c r="M78" s="14" t="e">
        <f>G78/SUM(G77:G87)*100</f>
        <v>#DIV/0!</v>
      </c>
    </row>
    <row r="79" spans="1:13" ht="12" customHeight="1" x14ac:dyDescent="0.15">
      <c r="A79" s="47" t="s">
        <v>183</v>
      </c>
      <c r="B79" s="33"/>
      <c r="C79" s="33"/>
      <c r="D79" s="33">
        <v>5.41</v>
      </c>
      <c r="E79" s="33">
        <v>3.3200000000000003</v>
      </c>
      <c r="F79" s="33">
        <v>4</v>
      </c>
      <c r="G79" s="73"/>
      <c r="H79" s="14">
        <f t="shared" ref="H79:K79" si="58">B79/SUM(B77:B87)*100</f>
        <v>0</v>
      </c>
      <c r="I79" s="14">
        <f t="shared" si="58"/>
        <v>0</v>
      </c>
      <c r="J79" s="14">
        <f t="shared" si="58"/>
        <v>2.1377484490457186</v>
      </c>
      <c r="K79" s="14">
        <f t="shared" si="58"/>
        <v>1.2706188526158675</v>
      </c>
      <c r="L79" s="14">
        <f>F79/SUM(F77:F87)*100</f>
        <v>1.4997000599880026</v>
      </c>
      <c r="M79" s="14" t="e">
        <f>G79/SUM(G77:G87)*100</f>
        <v>#DIV/0!</v>
      </c>
    </row>
    <row r="80" spans="1:13" ht="12" customHeight="1" x14ac:dyDescent="0.15">
      <c r="A80" s="47" t="s">
        <v>184</v>
      </c>
      <c r="B80" s="33">
        <v>3.5</v>
      </c>
      <c r="C80" s="33"/>
      <c r="D80" s="33">
        <v>0.95</v>
      </c>
      <c r="E80" s="33">
        <v>1.06</v>
      </c>
      <c r="F80" s="33"/>
      <c r="G80" s="73"/>
      <c r="H80" s="14">
        <f t="shared" ref="H80:K80" si="59">B80/SUM(B77:B87)*100</f>
        <v>1.1068943706514864</v>
      </c>
      <c r="I80" s="14">
        <f t="shared" si="59"/>
        <v>0</v>
      </c>
      <c r="J80" s="14">
        <f t="shared" si="59"/>
        <v>0.37539020824277869</v>
      </c>
      <c r="K80" s="14">
        <f t="shared" si="59"/>
        <v>0.40567951318458417</v>
      </c>
      <c r="L80" s="14">
        <f>F80/SUM(F77:F87)*100</f>
        <v>0</v>
      </c>
      <c r="M80" s="14" t="e">
        <f>G80/SUM(G77:G87)*100</f>
        <v>#DIV/0!</v>
      </c>
    </row>
    <row r="81" spans="1:13" ht="12" customHeight="1" x14ac:dyDescent="0.15">
      <c r="A81" s="47" t="s">
        <v>185</v>
      </c>
      <c r="B81" s="33">
        <v>28.24</v>
      </c>
      <c r="C81" s="33">
        <v>24.689999999999994</v>
      </c>
      <c r="D81" s="33">
        <v>24.07</v>
      </c>
      <c r="E81" s="33">
        <v>28.939999999999998</v>
      </c>
      <c r="F81" s="33">
        <v>30.639999999999993</v>
      </c>
      <c r="G81" s="73"/>
      <c r="H81" s="14">
        <f t="shared" ref="H81:K81" si="60">B81/SUM(B77:B87)*100</f>
        <v>8.9310562934851365</v>
      </c>
      <c r="I81" s="14">
        <f t="shared" si="60"/>
        <v>8.2963709677419324</v>
      </c>
      <c r="J81" s="14">
        <f t="shared" si="60"/>
        <v>9.5112024341091388</v>
      </c>
      <c r="K81" s="14">
        <f t="shared" si="60"/>
        <v>11.075816142982891</v>
      </c>
      <c r="L81" s="14">
        <f>F81/SUM(F77:F87)*100</f>
        <v>11.487702459508098</v>
      </c>
      <c r="M81" s="14" t="e">
        <f>G81/SUM(G77:G87)*100</f>
        <v>#DIV/0!</v>
      </c>
    </row>
    <row r="82" spans="1:13" ht="12" customHeight="1" x14ac:dyDescent="0.15">
      <c r="A82" s="47" t="s">
        <v>186</v>
      </c>
      <c r="B82" s="33">
        <v>31.410000000000004</v>
      </c>
      <c r="C82" s="33">
        <v>37.099999999999994</v>
      </c>
      <c r="D82" s="33">
        <v>26.34</v>
      </c>
      <c r="E82" s="33">
        <v>31.310000000000002</v>
      </c>
      <c r="F82" s="33">
        <v>4.58</v>
      </c>
      <c r="G82" s="73"/>
      <c r="H82" s="14">
        <f t="shared" ref="H82:K82" si="61">B82/SUM(B77:B87)*100</f>
        <v>9.9335863377609126</v>
      </c>
      <c r="I82" s="14">
        <f t="shared" si="61"/>
        <v>12.466397849462362</v>
      </c>
      <c r="J82" s="14">
        <f t="shared" si="61"/>
        <v>10.408187458015568</v>
      </c>
      <c r="K82" s="14">
        <f t="shared" si="61"/>
        <v>11.982854299820122</v>
      </c>
      <c r="L82" s="14">
        <f>F82/SUM(F77:F87)*100</f>
        <v>1.7171565686862629</v>
      </c>
      <c r="M82" s="14" t="e">
        <f>G82/SUM(G77:G87)*100</f>
        <v>#DIV/0!</v>
      </c>
    </row>
    <row r="83" spans="1:13" ht="12" customHeight="1" x14ac:dyDescent="0.15">
      <c r="A83" s="47" t="s">
        <v>187</v>
      </c>
      <c r="B83" s="33">
        <v>47.34</v>
      </c>
      <c r="C83" s="33">
        <v>39.39</v>
      </c>
      <c r="D83" s="33">
        <v>40.5</v>
      </c>
      <c r="E83" s="33">
        <v>44.599999999999994</v>
      </c>
      <c r="F83" s="33">
        <v>39.460000000000008</v>
      </c>
      <c r="G83" s="73"/>
      <c r="H83" s="14">
        <f t="shared" ref="H83:K83" si="62">B83/SUM(B77:B87)*100</f>
        <v>14.971537001897534</v>
      </c>
      <c r="I83" s="14">
        <f t="shared" si="62"/>
        <v>13.235887096774194</v>
      </c>
      <c r="J83" s="14">
        <f t="shared" si="62"/>
        <v>16.003477298771092</v>
      </c>
      <c r="K83" s="14">
        <f t="shared" si="62"/>
        <v>17.069156875502312</v>
      </c>
      <c r="L83" s="14">
        <f>F83/SUM(F77:F87)*100</f>
        <v>14.79454109178165</v>
      </c>
      <c r="M83" s="14" t="e">
        <f>G83/SUM(G77:G87)*100</f>
        <v>#DIV/0!</v>
      </c>
    </row>
    <row r="84" spans="1:13" ht="12" customHeight="1" x14ac:dyDescent="0.15">
      <c r="A84" s="47" t="s">
        <v>188</v>
      </c>
      <c r="B84" s="33">
        <v>19.57</v>
      </c>
      <c r="C84" s="33">
        <v>18.28</v>
      </c>
      <c r="D84" s="33">
        <v>10.44</v>
      </c>
      <c r="E84" s="33">
        <v>18.89</v>
      </c>
      <c r="F84" s="33">
        <v>22.36</v>
      </c>
      <c r="G84" s="73"/>
      <c r="H84" s="14">
        <f t="shared" ref="H84:K84" si="63">B84/SUM(B77:B87)*100</f>
        <v>6.1891208096141686</v>
      </c>
      <c r="I84" s="14">
        <f t="shared" si="63"/>
        <v>6.14247311827957</v>
      </c>
      <c r="J84" s="14">
        <f t="shared" si="63"/>
        <v>4.1253408147943249</v>
      </c>
      <c r="K84" s="14">
        <f t="shared" si="63"/>
        <v>7.2295150981667877</v>
      </c>
      <c r="L84" s="14">
        <f>F84/SUM(F77:F87)*100</f>
        <v>8.3833233353329337</v>
      </c>
      <c r="M84" s="14" t="e">
        <f>G84/SUM(G77:G87)*100</f>
        <v>#DIV/0!</v>
      </c>
    </row>
    <row r="85" spans="1:13" ht="12" customHeight="1" x14ac:dyDescent="0.15">
      <c r="A85" s="47" t="s">
        <v>189</v>
      </c>
      <c r="B85" s="33">
        <v>13.57</v>
      </c>
      <c r="C85" s="33">
        <v>17.73</v>
      </c>
      <c r="D85" s="33">
        <v>45.03</v>
      </c>
      <c r="E85" s="33">
        <v>34.46</v>
      </c>
      <c r="F85" s="33">
        <v>50.15</v>
      </c>
      <c r="G85" s="73"/>
      <c r="H85" s="14">
        <f t="shared" ref="H85:K85" si="64">B85/SUM(B77:B87)*100</f>
        <v>4.2915876027830491</v>
      </c>
      <c r="I85" s="14">
        <f t="shared" si="64"/>
        <v>5.9576612903225801</v>
      </c>
      <c r="J85" s="14">
        <f t="shared" si="64"/>
        <v>17.793495870707709</v>
      </c>
      <c r="K85" s="14">
        <f t="shared" si="64"/>
        <v>13.188411343717707</v>
      </c>
      <c r="L85" s="14">
        <f>F85/SUM(F77:F87)*100</f>
        <v>18.802489502099583</v>
      </c>
      <c r="M85" s="14" t="e">
        <f>G85/SUM(G77:G87)*100</f>
        <v>#DIV/0!</v>
      </c>
    </row>
    <row r="86" spans="1:13" ht="12" customHeight="1" x14ac:dyDescent="0.15">
      <c r="A86" s="47" t="s">
        <v>190</v>
      </c>
      <c r="B86" s="33">
        <v>117.02999999999999</v>
      </c>
      <c r="C86" s="33">
        <v>89.52000000000001</v>
      </c>
      <c r="D86" s="33">
        <v>53.96</v>
      </c>
      <c r="E86" s="33">
        <v>52.16</v>
      </c>
      <c r="F86" s="33">
        <v>67.36999999999999</v>
      </c>
      <c r="G86" s="73"/>
      <c r="H86" s="14">
        <f t="shared" ref="H86:K86" si="65">B86/SUM(B77:B87)*100</f>
        <v>37.011385199240983</v>
      </c>
      <c r="I86" s="14">
        <f t="shared" si="65"/>
        <v>30.080645161290327</v>
      </c>
      <c r="J86" s="14">
        <f t="shared" si="65"/>
        <v>21.322163828189829</v>
      </c>
      <c r="K86" s="14">
        <f t="shared" si="65"/>
        <v>19.962493780856516</v>
      </c>
      <c r="L86" s="14">
        <f>F86/SUM(F77:F87)*100</f>
        <v>25.258698260347927</v>
      </c>
      <c r="M86" s="14" t="e">
        <f>G86/SUM(G77:G87)*100</f>
        <v>#DIV/0!</v>
      </c>
    </row>
    <row r="87" spans="1:13" ht="12" customHeight="1" x14ac:dyDescent="0.15">
      <c r="A87" s="47" t="s">
        <v>191</v>
      </c>
      <c r="B87" s="33">
        <v>12.48</v>
      </c>
      <c r="C87" s="33">
        <v>11.969999999999999</v>
      </c>
      <c r="D87" s="33">
        <v>12.73</v>
      </c>
      <c r="E87" s="33">
        <v>16.689999999999998</v>
      </c>
      <c r="F87" s="33">
        <v>13.25</v>
      </c>
      <c r="G87" s="73"/>
      <c r="H87" s="57">
        <f t="shared" ref="H87:K87" si="66">B87/SUM(B77:B87)*100</f>
        <v>3.946869070208729</v>
      </c>
      <c r="I87" s="57">
        <f t="shared" si="66"/>
        <v>4.0221774193548381</v>
      </c>
      <c r="J87" s="57">
        <f t="shared" si="66"/>
        <v>5.0302287904532346</v>
      </c>
      <c r="K87" s="57">
        <f t="shared" si="66"/>
        <v>6.3875387500478382</v>
      </c>
      <c r="L87" s="57">
        <f>F87/SUM(F77:F87)*100</f>
        <v>4.9677564487102588</v>
      </c>
      <c r="M87" s="57" t="e">
        <f>G87/SUM(G77:G87)*100</f>
        <v>#DIV/0!</v>
      </c>
    </row>
    <row r="88" spans="1:13" ht="12" customHeight="1" x14ac:dyDescent="0.15">
      <c r="A88" s="48" t="s">
        <v>47</v>
      </c>
      <c r="B88" s="66"/>
      <c r="C88" s="66"/>
      <c r="D88" s="66"/>
      <c r="E88" s="66"/>
      <c r="F88" s="66"/>
      <c r="G88" s="67"/>
      <c r="H88" s="5"/>
      <c r="I88" s="5"/>
      <c r="J88" s="5"/>
      <c r="K88" s="5"/>
      <c r="L88" s="5"/>
      <c r="M88" s="5"/>
    </row>
    <row r="89" spans="1:13" ht="12" customHeight="1" x14ac:dyDescent="0.15">
      <c r="A89" s="47" t="s">
        <v>192</v>
      </c>
      <c r="B89" s="33">
        <v>18</v>
      </c>
      <c r="C89" s="33">
        <v>14</v>
      </c>
      <c r="D89" s="33"/>
      <c r="E89" s="33"/>
      <c r="F89" s="33"/>
      <c r="G89" s="73"/>
      <c r="H89" s="69">
        <f t="shared" ref="H89:K89" si="67">B89/SUM(B89:B99)*100</f>
        <v>5.7339449541284404</v>
      </c>
      <c r="I89" s="69">
        <f t="shared" si="67"/>
        <v>4.4228217602830613</v>
      </c>
      <c r="J89" s="69">
        <f t="shared" si="67"/>
        <v>0</v>
      </c>
      <c r="K89" s="69">
        <f t="shared" si="67"/>
        <v>0</v>
      </c>
      <c r="L89" s="69">
        <f>F89/SUM(F89:F99)*100</f>
        <v>0</v>
      </c>
      <c r="M89" s="69" t="e">
        <f>G89/SUM(G89:G99)*100</f>
        <v>#DIV/0!</v>
      </c>
    </row>
    <row r="90" spans="1:13" ht="12" customHeight="1" x14ac:dyDescent="0.15">
      <c r="A90" s="47" t="s">
        <v>181</v>
      </c>
      <c r="B90" s="33">
        <v>20.25</v>
      </c>
      <c r="C90" s="33">
        <v>11.18</v>
      </c>
      <c r="D90" s="33">
        <v>17.579999999999998</v>
      </c>
      <c r="E90" s="33">
        <v>12.24</v>
      </c>
      <c r="F90" s="33">
        <v>9.379999999999999</v>
      </c>
      <c r="G90" s="73"/>
      <c r="H90" s="14">
        <f t="shared" ref="H90:K90" si="68">B90/SUM(B89:B99)*100</f>
        <v>6.4506880733944953</v>
      </c>
      <c r="I90" s="14">
        <f t="shared" si="68"/>
        <v>3.5319390914260445</v>
      </c>
      <c r="J90" s="14">
        <f t="shared" si="68"/>
        <v>5.7115009746588692</v>
      </c>
      <c r="K90" s="14">
        <f t="shared" si="68"/>
        <v>4.022346368715084</v>
      </c>
      <c r="L90" s="14">
        <f>F90/SUM(F89:F99)*100</f>
        <v>3.2819005633112899</v>
      </c>
      <c r="M90" s="14" t="e">
        <f>G90/SUM(G89:G99)*100</f>
        <v>#DIV/0!</v>
      </c>
    </row>
    <row r="91" spans="1:13" ht="12" customHeight="1" x14ac:dyDescent="0.15">
      <c r="A91" s="47" t="s">
        <v>182</v>
      </c>
      <c r="B91" s="33">
        <v>18</v>
      </c>
      <c r="C91" s="33">
        <v>21.76</v>
      </c>
      <c r="D91" s="33">
        <v>16.5</v>
      </c>
      <c r="E91" s="33">
        <v>14.05</v>
      </c>
      <c r="F91" s="33">
        <v>15.5</v>
      </c>
      <c r="G91" s="73"/>
      <c r="H91" s="14">
        <f t="shared" ref="H91:K91" si="69">B91/SUM(B89:B99)*100</f>
        <v>5.7339449541284404</v>
      </c>
      <c r="I91" s="14">
        <f t="shared" si="69"/>
        <v>6.8743286788399587</v>
      </c>
      <c r="J91" s="14">
        <f t="shared" si="69"/>
        <v>5.3606237816764128</v>
      </c>
      <c r="K91" s="14">
        <f t="shared" si="69"/>
        <v>4.6171541242195202</v>
      </c>
      <c r="L91" s="14">
        <f>F91/SUM(F89:F99)*100</f>
        <v>5.4231832336167383</v>
      </c>
      <c r="M91" s="14" t="e">
        <f>G91/SUM(G89:G99)*100</f>
        <v>#DIV/0!</v>
      </c>
    </row>
    <row r="92" spans="1:13" ht="12" customHeight="1" x14ac:dyDescent="0.15">
      <c r="A92" s="47" t="s">
        <v>183</v>
      </c>
      <c r="B92" s="33">
        <v>12.28</v>
      </c>
      <c r="C92" s="33"/>
      <c r="D92" s="33"/>
      <c r="E92" s="33"/>
      <c r="F92" s="33">
        <v>6</v>
      </c>
      <c r="G92" s="73"/>
      <c r="H92" s="14">
        <f t="shared" ref="H92:K92" si="70">B92/SUM(B89:B99)*100</f>
        <v>3.9118246687054019</v>
      </c>
      <c r="I92" s="14">
        <f t="shared" si="70"/>
        <v>0</v>
      </c>
      <c r="J92" s="14">
        <f t="shared" si="70"/>
        <v>0</v>
      </c>
      <c r="K92" s="14">
        <f t="shared" si="70"/>
        <v>0</v>
      </c>
      <c r="L92" s="14">
        <f>F92/SUM(F89:F99)*100</f>
        <v>2.0992967355935761</v>
      </c>
      <c r="M92" s="14" t="e">
        <f>G92/SUM(G89:G99)*100</f>
        <v>#DIV/0!</v>
      </c>
    </row>
    <row r="93" spans="1:13" ht="12" customHeight="1" x14ac:dyDescent="0.15">
      <c r="A93" s="47" t="s">
        <v>185</v>
      </c>
      <c r="B93" s="33">
        <v>38.44</v>
      </c>
      <c r="C93" s="33">
        <v>34.51</v>
      </c>
      <c r="D93" s="33">
        <v>28.42</v>
      </c>
      <c r="E93" s="33">
        <v>29.72</v>
      </c>
      <c r="F93" s="33">
        <v>48.900000000000006</v>
      </c>
      <c r="G93" s="73"/>
      <c r="H93" s="14">
        <f t="shared" ref="H93:K93" si="71">B93/SUM(B89:B99)*100</f>
        <v>12.245158002038735</v>
      </c>
      <c r="I93" s="14">
        <f t="shared" si="71"/>
        <v>10.902255639097746</v>
      </c>
      <c r="J93" s="14">
        <f t="shared" si="71"/>
        <v>9.2332683560753726</v>
      </c>
      <c r="K93" s="14">
        <f t="shared" si="71"/>
        <v>9.7666776207689772</v>
      </c>
      <c r="L93" s="14">
        <f>F93/SUM(F89:F99)*100</f>
        <v>17.10926839508765</v>
      </c>
      <c r="M93" s="14" t="e">
        <f>G93/SUM(G89:G99)*100</f>
        <v>#DIV/0!</v>
      </c>
    </row>
    <row r="94" spans="1:13" ht="12" customHeight="1" x14ac:dyDescent="0.15">
      <c r="A94" s="47" t="s">
        <v>186</v>
      </c>
      <c r="B94" s="33">
        <v>12.09</v>
      </c>
      <c r="C94" s="33">
        <v>34</v>
      </c>
      <c r="D94" s="33">
        <v>29.8</v>
      </c>
      <c r="E94" s="33">
        <v>26.45</v>
      </c>
      <c r="F94" s="33"/>
      <c r="G94" s="73"/>
      <c r="H94" s="14">
        <f t="shared" ref="H94:K94" si="72">B94/SUM(B89:B99)*100</f>
        <v>3.8512996941896018</v>
      </c>
      <c r="I94" s="14">
        <f t="shared" si="72"/>
        <v>10.741138560687434</v>
      </c>
      <c r="J94" s="14">
        <f t="shared" si="72"/>
        <v>9.6816114359974002</v>
      </c>
      <c r="K94" s="14">
        <f t="shared" si="72"/>
        <v>8.6920801840289172</v>
      </c>
      <c r="L94" s="14">
        <f>F94/SUM(F89:F99)*100</f>
        <v>0</v>
      </c>
      <c r="M94" s="14" t="e">
        <f>G94/SUM(G89:G99)*100</f>
        <v>#DIV/0!</v>
      </c>
    </row>
    <row r="95" spans="1:13" ht="12" customHeight="1" x14ac:dyDescent="0.15">
      <c r="A95" s="47" t="s">
        <v>187</v>
      </c>
      <c r="B95" s="33">
        <v>27.61</v>
      </c>
      <c r="C95" s="33">
        <v>31.259999999999998</v>
      </c>
      <c r="D95" s="33">
        <v>8.5</v>
      </c>
      <c r="E95" s="33">
        <v>15</v>
      </c>
      <c r="F95" s="33">
        <v>6.5</v>
      </c>
      <c r="G95" s="73"/>
      <c r="H95" s="14">
        <f t="shared" ref="H95:K95" si="73">B95/SUM(B89:B99)*100</f>
        <v>8.7952344546381234</v>
      </c>
      <c r="I95" s="14">
        <f t="shared" si="73"/>
        <v>9.875529159032034</v>
      </c>
      <c r="J95" s="14">
        <f t="shared" si="73"/>
        <v>2.761533463287849</v>
      </c>
      <c r="K95" s="14">
        <f t="shared" si="73"/>
        <v>4.9293460400920139</v>
      </c>
      <c r="L95" s="14">
        <f>F95/SUM(F89:F99)*100</f>
        <v>2.2742381302263741</v>
      </c>
      <c r="M95" s="14" t="e">
        <f>G95/SUM(G89:G99)*100</f>
        <v>#DIV/0!</v>
      </c>
    </row>
    <row r="96" spans="1:13" ht="12" customHeight="1" x14ac:dyDescent="0.15">
      <c r="A96" s="47" t="s">
        <v>188</v>
      </c>
      <c r="B96" s="33">
        <v>0.53</v>
      </c>
      <c r="C96" s="33">
        <v>4.7799999999999994</v>
      </c>
      <c r="D96" s="33">
        <v>39.14</v>
      </c>
      <c r="E96" s="33">
        <v>25.14</v>
      </c>
      <c r="F96" s="33">
        <v>9.5500000000000007</v>
      </c>
      <c r="G96" s="73"/>
      <c r="H96" s="14">
        <f t="shared" ref="H96:K96" si="74">B96/SUM(B89:B99)*100</f>
        <v>0.16883282364933741</v>
      </c>
      <c r="I96" s="14">
        <f t="shared" si="74"/>
        <v>1.5100777152966449</v>
      </c>
      <c r="J96" s="14">
        <f t="shared" si="74"/>
        <v>12.716049382716049</v>
      </c>
      <c r="K96" s="14">
        <f t="shared" si="74"/>
        <v>8.2615839631942158</v>
      </c>
      <c r="L96" s="14">
        <f>F96/SUM(F89:F99)*100</f>
        <v>3.3413806374864423</v>
      </c>
      <c r="M96" s="14" t="e">
        <f>G96/SUM(G89:G99)*100</f>
        <v>#DIV/0!</v>
      </c>
    </row>
    <row r="97" spans="1:13" ht="12" customHeight="1" x14ac:dyDescent="0.15">
      <c r="A97" s="47" t="s">
        <v>189</v>
      </c>
      <c r="B97" s="33">
        <v>25.26</v>
      </c>
      <c r="C97" s="33">
        <v>33.5</v>
      </c>
      <c r="D97" s="33">
        <v>66.86</v>
      </c>
      <c r="E97" s="33">
        <v>85.56</v>
      </c>
      <c r="F97" s="33">
        <v>74.179999999999993</v>
      </c>
      <c r="G97" s="73"/>
      <c r="H97" s="14">
        <f t="shared" ref="H97:K97" si="75">B97/SUM(B89:B99)*100</f>
        <v>8.0466360856269112</v>
      </c>
      <c r="I97" s="14">
        <f t="shared" si="75"/>
        <v>10.583180640677325</v>
      </c>
      <c r="J97" s="14">
        <f t="shared" si="75"/>
        <v>21.721897335932422</v>
      </c>
      <c r="K97" s="14">
        <f t="shared" si="75"/>
        <v>28.116989812684849</v>
      </c>
      <c r="L97" s="14">
        <f>F97/SUM(F89:F99)*100</f>
        <v>25.95430530772191</v>
      </c>
      <c r="M97" s="14" t="e">
        <f>G97/SUM(G89:G99)*100</f>
        <v>#DIV/0!</v>
      </c>
    </row>
    <row r="98" spans="1:13" ht="12" customHeight="1" x14ac:dyDescent="0.15">
      <c r="A98" s="47" t="s">
        <v>190</v>
      </c>
      <c r="B98" s="33">
        <v>89.03</v>
      </c>
      <c r="C98" s="33">
        <v>76.669999999999987</v>
      </c>
      <c r="D98" s="33">
        <v>59</v>
      </c>
      <c r="E98" s="33">
        <v>53.64</v>
      </c>
      <c r="F98" s="33">
        <v>80.8</v>
      </c>
      <c r="G98" s="73"/>
      <c r="H98" s="14">
        <f t="shared" ref="H98:K98" si="76">B98/SUM(B89:B99)*100</f>
        <v>28.360728848114171</v>
      </c>
      <c r="I98" s="14">
        <f t="shared" si="76"/>
        <v>24.221267454350158</v>
      </c>
      <c r="J98" s="14">
        <f t="shared" si="76"/>
        <v>19.16829109811566</v>
      </c>
      <c r="K98" s="14">
        <f t="shared" si="76"/>
        <v>17.627341439369044</v>
      </c>
      <c r="L98" s="14">
        <f>F98/SUM(F89:F99)*100</f>
        <v>28.270529372660157</v>
      </c>
      <c r="M98" s="14" t="e">
        <f>G98/SUM(G89:G99)*100</f>
        <v>#DIV/0!</v>
      </c>
    </row>
    <row r="99" spans="1:13" ht="12" customHeight="1" x14ac:dyDescent="0.15">
      <c r="A99" s="47" t="s">
        <v>191</v>
      </c>
      <c r="B99" s="33">
        <v>52.43</v>
      </c>
      <c r="C99" s="33">
        <v>54.88</v>
      </c>
      <c r="D99" s="33">
        <v>42</v>
      </c>
      <c r="E99" s="33">
        <v>42.5</v>
      </c>
      <c r="F99" s="33">
        <v>35</v>
      </c>
      <c r="G99" s="73"/>
      <c r="H99" s="57">
        <f t="shared" ref="H99:K99" si="77">B99/SUM(B89:B99)*100</f>
        <v>16.70170744138634</v>
      </c>
      <c r="I99" s="57">
        <f t="shared" si="77"/>
        <v>17.337461300309602</v>
      </c>
      <c r="J99" s="57">
        <f t="shared" si="77"/>
        <v>13.64522417153996</v>
      </c>
      <c r="K99" s="57">
        <f t="shared" si="77"/>
        <v>13.966480446927374</v>
      </c>
      <c r="L99" s="57">
        <f>F99/SUM(F89:F99)*100</f>
        <v>12.245897624295861</v>
      </c>
      <c r="M99" s="57" t="e">
        <f>G99/SUM(G89:G99)*100</f>
        <v>#DIV/0!</v>
      </c>
    </row>
    <row r="100" spans="1:13" ht="12" customHeight="1" x14ac:dyDescent="0.15">
      <c r="A100" s="48" t="s">
        <v>48</v>
      </c>
      <c r="B100" s="66"/>
      <c r="C100" s="66"/>
      <c r="D100" s="66"/>
      <c r="E100" s="66"/>
      <c r="F100" s="66"/>
      <c r="G100" s="67"/>
      <c r="H100" s="5"/>
      <c r="I100" s="5"/>
      <c r="J100" s="5"/>
      <c r="K100" s="5"/>
      <c r="L100" s="5"/>
      <c r="M100" s="5"/>
    </row>
    <row r="101" spans="1:13" ht="12" customHeight="1" x14ac:dyDescent="0.15">
      <c r="A101" s="47" t="s">
        <v>181</v>
      </c>
      <c r="B101" s="33">
        <v>6</v>
      </c>
      <c r="C101" s="33">
        <v>12.01</v>
      </c>
      <c r="D101" s="33">
        <v>9.379999999999999</v>
      </c>
      <c r="E101" s="33">
        <v>5.24</v>
      </c>
      <c r="F101" s="33">
        <v>6.5</v>
      </c>
      <c r="G101" s="73"/>
      <c r="H101" s="69">
        <f t="shared" ref="H101:K101" si="78">B101/SUM(B101:B111)*100</f>
        <v>1.8854880271510277</v>
      </c>
      <c r="I101" s="69">
        <f t="shared" si="78"/>
        <v>3.9389963922597566</v>
      </c>
      <c r="J101" s="69">
        <f t="shared" si="78"/>
        <v>3.1964559550178908</v>
      </c>
      <c r="K101" s="69">
        <f t="shared" si="78"/>
        <v>1.9894453092372528</v>
      </c>
      <c r="L101" s="69">
        <f>F101/SUM(F101:F111)*100</f>
        <v>2.4741169305724724</v>
      </c>
      <c r="M101" s="69" t="e">
        <f>G101/SUM(G101:G111)*100</f>
        <v>#DIV/0!</v>
      </c>
    </row>
    <row r="102" spans="1:13" ht="12" customHeight="1" x14ac:dyDescent="0.15">
      <c r="A102" s="47" t="s">
        <v>182</v>
      </c>
      <c r="B102" s="33">
        <v>19.52</v>
      </c>
      <c r="C102" s="33">
        <v>15.02</v>
      </c>
      <c r="D102" s="33">
        <v>9</v>
      </c>
      <c r="E102" s="33">
        <v>14.54</v>
      </c>
      <c r="F102" s="33">
        <v>10.15</v>
      </c>
      <c r="G102" s="73"/>
      <c r="H102" s="14">
        <f t="shared" ref="H102:K102" si="79">B102/SUM(B101:B111)*100</f>
        <v>6.1341210483313438</v>
      </c>
      <c r="I102" s="14">
        <f t="shared" si="79"/>
        <v>4.9262053132174479</v>
      </c>
      <c r="J102" s="14">
        <f t="shared" si="79"/>
        <v>3.0669620037485092</v>
      </c>
      <c r="K102" s="14">
        <f t="shared" si="79"/>
        <v>5.5203310679980255</v>
      </c>
      <c r="L102" s="14">
        <f>F102/SUM(F101:F111)*100</f>
        <v>3.8634287454323992</v>
      </c>
      <c r="M102" s="14" t="e">
        <f>G102/SUM(G101:G111)*100</f>
        <v>#DIV/0!</v>
      </c>
    </row>
    <row r="103" spans="1:13" ht="12" customHeight="1" x14ac:dyDescent="0.15">
      <c r="A103" s="47" t="s">
        <v>183</v>
      </c>
      <c r="B103" s="33"/>
      <c r="C103" s="33"/>
      <c r="D103" s="33"/>
      <c r="E103" s="33">
        <v>4.37</v>
      </c>
      <c r="F103" s="33">
        <v>2.5</v>
      </c>
      <c r="G103" s="73"/>
      <c r="H103" s="14">
        <f t="shared" ref="H103:K103" si="80">B103/SUM(B101:B111)*100</f>
        <v>0</v>
      </c>
      <c r="I103" s="14">
        <f t="shared" si="80"/>
        <v>0</v>
      </c>
      <c r="J103" s="14">
        <f t="shared" si="80"/>
        <v>0</v>
      </c>
      <c r="K103" s="14">
        <f t="shared" si="80"/>
        <v>1.6591366414822128</v>
      </c>
      <c r="L103" s="14">
        <f>F103/SUM(F101:F111)*100</f>
        <v>0.95158343483556629</v>
      </c>
      <c r="M103" s="14" t="e">
        <f>G103/SUM(G101:G111)*100</f>
        <v>#DIV/0!</v>
      </c>
    </row>
    <row r="104" spans="1:13" ht="12" customHeight="1" x14ac:dyDescent="0.15">
      <c r="A104" s="47" t="s">
        <v>184</v>
      </c>
      <c r="B104" s="33"/>
      <c r="C104" s="33">
        <v>1.5</v>
      </c>
      <c r="D104" s="33"/>
      <c r="E104" s="33">
        <v>1.5</v>
      </c>
      <c r="F104" s="33"/>
      <c r="G104" s="73"/>
      <c r="H104" s="14">
        <f t="shared" ref="H104:K104" si="81">B104/SUM(B101:B111)*100</f>
        <v>0</v>
      </c>
      <c r="I104" s="14">
        <f t="shared" si="81"/>
        <v>0.49196457855034431</v>
      </c>
      <c r="J104" s="14">
        <f t="shared" si="81"/>
        <v>0</v>
      </c>
      <c r="K104" s="14">
        <f t="shared" si="81"/>
        <v>0.56949770302593117</v>
      </c>
      <c r="L104" s="14">
        <f>F104/SUM(F101:F111)*100</f>
        <v>0</v>
      </c>
      <c r="M104" s="14" t="e">
        <f>G104/SUM(G101:G111)*100</f>
        <v>#DIV/0!</v>
      </c>
    </row>
    <row r="105" spans="1:13" ht="12" customHeight="1" x14ac:dyDescent="0.15">
      <c r="A105" s="47" t="s">
        <v>185</v>
      </c>
      <c r="B105" s="33">
        <v>69.09</v>
      </c>
      <c r="C105" s="33">
        <v>66.77000000000001</v>
      </c>
      <c r="D105" s="33">
        <v>50.08</v>
      </c>
      <c r="E105" s="33">
        <v>45.46</v>
      </c>
      <c r="F105" s="33">
        <v>46.39</v>
      </c>
      <c r="G105" s="73"/>
      <c r="H105" s="14">
        <f t="shared" ref="H105:K105" si="82">B105/SUM(B101:B111)*100</f>
        <v>21.711394632644083</v>
      </c>
      <c r="I105" s="14">
        <f t="shared" si="82"/>
        <v>21.89898327320433</v>
      </c>
      <c r="J105" s="14">
        <f t="shared" si="82"/>
        <v>17.065939683080593</v>
      </c>
      <c r="K105" s="14">
        <f t="shared" si="82"/>
        <v>17.259577053039223</v>
      </c>
      <c r="L105" s="14">
        <f>F105/SUM(F101:F111)*100</f>
        <v>17.657582216808766</v>
      </c>
      <c r="M105" s="14" t="e">
        <f>G105/SUM(G101:G111)*100</f>
        <v>#DIV/0!</v>
      </c>
    </row>
    <row r="106" spans="1:13" ht="12" customHeight="1" x14ac:dyDescent="0.15">
      <c r="A106" s="47" t="s">
        <v>186</v>
      </c>
      <c r="B106" s="33">
        <v>38.85</v>
      </c>
      <c r="C106" s="33">
        <v>40.47</v>
      </c>
      <c r="D106" s="33">
        <v>36.93</v>
      </c>
      <c r="E106" s="33">
        <v>14.56</v>
      </c>
      <c r="F106" s="33">
        <v>19.5</v>
      </c>
      <c r="G106" s="73"/>
      <c r="H106" s="14">
        <f t="shared" ref="H106:K106" si="83">B106/SUM(B101:B111)*100</f>
        <v>12.208534975802905</v>
      </c>
      <c r="I106" s="14">
        <f t="shared" si="83"/>
        <v>13.273204329288291</v>
      </c>
      <c r="J106" s="14">
        <f t="shared" si="83"/>
        <v>12.584767422048049</v>
      </c>
      <c r="K106" s="14">
        <f t="shared" si="83"/>
        <v>5.5279243707050387</v>
      </c>
      <c r="L106" s="14">
        <f>F106/SUM(F101:F111)*100</f>
        <v>7.4223507917174167</v>
      </c>
      <c r="M106" s="14" t="e">
        <f>G106/SUM(G101:G111)*100</f>
        <v>#DIV/0!</v>
      </c>
    </row>
    <row r="107" spans="1:13" ht="12" customHeight="1" x14ac:dyDescent="0.15">
      <c r="A107" s="47" t="s">
        <v>187</v>
      </c>
      <c r="B107" s="33">
        <v>62.089999999999996</v>
      </c>
      <c r="C107" s="33">
        <v>49.21</v>
      </c>
      <c r="D107" s="33">
        <v>44.989999999999995</v>
      </c>
      <c r="E107" s="33">
        <v>34.24</v>
      </c>
      <c r="F107" s="33">
        <v>24.900000000000002</v>
      </c>
      <c r="G107" s="73"/>
      <c r="H107" s="14">
        <f t="shared" ref="H107:K107" si="84">B107/SUM(B101:B111)*100</f>
        <v>19.511658600967884</v>
      </c>
      <c r="I107" s="14">
        <f t="shared" si="84"/>
        <v>16.139717940308294</v>
      </c>
      <c r="J107" s="14">
        <f t="shared" si="84"/>
        <v>15.331402283182824</v>
      </c>
      <c r="K107" s="14">
        <f t="shared" si="84"/>
        <v>12.999734234405254</v>
      </c>
      <c r="L107" s="14">
        <f>F107/SUM(F101:F111)*100</f>
        <v>9.4777710109622415</v>
      </c>
      <c r="M107" s="14" t="e">
        <f>G107/SUM(G101:G111)*100</f>
        <v>#DIV/0!</v>
      </c>
    </row>
    <row r="108" spans="1:13" ht="12" customHeight="1" x14ac:dyDescent="0.15">
      <c r="A108" s="47" t="s">
        <v>188</v>
      </c>
      <c r="B108" s="33">
        <v>34.269999999999996</v>
      </c>
      <c r="C108" s="33">
        <v>29.509999999999998</v>
      </c>
      <c r="D108" s="33">
        <v>30.439999999999998</v>
      </c>
      <c r="E108" s="33">
        <v>23.85</v>
      </c>
      <c r="F108" s="33">
        <v>34.56</v>
      </c>
      <c r="G108" s="73"/>
      <c r="H108" s="14">
        <f t="shared" ref="H108:K108" si="85">B108/SUM(B101:B111)*100</f>
        <v>10.769279115077619</v>
      </c>
      <c r="I108" s="14">
        <f t="shared" si="85"/>
        <v>9.6785831420137729</v>
      </c>
      <c r="J108" s="14">
        <f t="shared" si="85"/>
        <v>10.373147043789402</v>
      </c>
      <c r="K108" s="14">
        <f t="shared" si="85"/>
        <v>9.0550134781123059</v>
      </c>
      <c r="L108" s="14">
        <f>F108/SUM(F101:F111)*100</f>
        <v>13.15468940316687</v>
      </c>
      <c r="M108" s="14" t="e">
        <f>G108/SUM(G101:G111)*100</f>
        <v>#DIV/0!</v>
      </c>
    </row>
    <row r="109" spans="1:13" ht="12" customHeight="1" x14ac:dyDescent="0.15">
      <c r="A109" s="47" t="s">
        <v>189</v>
      </c>
      <c r="B109" s="33">
        <v>17.5</v>
      </c>
      <c r="C109" s="33">
        <v>6.57</v>
      </c>
      <c r="D109" s="33">
        <v>26.2</v>
      </c>
      <c r="E109" s="33">
        <v>30.269999999999996</v>
      </c>
      <c r="F109" s="33">
        <v>29.66</v>
      </c>
      <c r="G109" s="73"/>
      <c r="H109" s="14">
        <f t="shared" ref="H109:K109" si="86">B109/SUM(B101:B111)*100</f>
        <v>5.4993400791904978</v>
      </c>
      <c r="I109" s="14">
        <f t="shared" si="86"/>
        <v>2.154804854050508</v>
      </c>
      <c r="J109" s="14">
        <f t="shared" si="86"/>
        <v>8.9282671664678812</v>
      </c>
      <c r="K109" s="14">
        <f t="shared" si="86"/>
        <v>11.492463647063289</v>
      </c>
      <c r="L109" s="14">
        <f>F109/SUM(F101:F111)*100</f>
        <v>11.289585870889159</v>
      </c>
      <c r="M109" s="14" t="e">
        <f>G109/SUM(G101:G111)*100</f>
        <v>#DIV/0!</v>
      </c>
    </row>
    <row r="110" spans="1:13" ht="12" customHeight="1" x14ac:dyDescent="0.15">
      <c r="A110" s="47" t="s">
        <v>190</v>
      </c>
      <c r="B110" s="33">
        <v>64</v>
      </c>
      <c r="C110" s="33">
        <v>75.28</v>
      </c>
      <c r="D110" s="33">
        <v>72.86999999999999</v>
      </c>
      <c r="E110" s="33">
        <v>76.16</v>
      </c>
      <c r="F110" s="33">
        <v>78.560000000000016</v>
      </c>
      <c r="G110" s="73"/>
      <c r="H110" s="14">
        <f t="shared" ref="H110:K110" si="87">B110/SUM(B101:B111)*100</f>
        <v>20.111872289610965</v>
      </c>
      <c r="I110" s="14">
        <f t="shared" si="87"/>
        <v>24.690062315513281</v>
      </c>
      <c r="J110" s="14">
        <f t="shared" si="87"/>
        <v>24.832169023683758</v>
      </c>
      <c r="K110" s="14">
        <f t="shared" si="87"/>
        <v>28.915296708303277</v>
      </c>
      <c r="L110" s="14">
        <f>F110/SUM(F101:F111)*100</f>
        <v>29.902557856272843</v>
      </c>
      <c r="M110" s="14" t="e">
        <f>G110/SUM(G101:G111)*100</f>
        <v>#DIV/0!</v>
      </c>
    </row>
    <row r="111" spans="1:13" ht="12" customHeight="1" x14ac:dyDescent="0.15">
      <c r="A111" s="47" t="s">
        <v>191</v>
      </c>
      <c r="B111" s="33">
        <v>6.9</v>
      </c>
      <c r="C111" s="33">
        <v>8.5599999999999987</v>
      </c>
      <c r="D111" s="33">
        <v>13.559999999999999</v>
      </c>
      <c r="E111" s="33">
        <v>13.2</v>
      </c>
      <c r="F111" s="33">
        <v>10</v>
      </c>
      <c r="G111" s="73"/>
      <c r="H111" s="14">
        <f t="shared" ref="H111:K111" si="88">B111/SUM(B101:B111)*100</f>
        <v>2.1683112312236821</v>
      </c>
      <c r="I111" s="14">
        <f t="shared" si="88"/>
        <v>2.8074778615939646</v>
      </c>
      <c r="J111" s="14">
        <f t="shared" si="88"/>
        <v>4.6208894189810872</v>
      </c>
      <c r="K111" s="14">
        <f t="shared" si="88"/>
        <v>5.0115797866281939</v>
      </c>
      <c r="L111" s="14">
        <f>F111/SUM(F101:F111)*100</f>
        <v>3.8063337393422652</v>
      </c>
      <c r="M111" s="14" t="e">
        <f>G111/SUM(G101:G111)*100</f>
        <v>#DIV/0!</v>
      </c>
    </row>
    <row r="112" spans="1:13" s="6" customFormat="1" ht="11.25" customHeight="1" x14ac:dyDescent="0.15">
      <c r="M112" s="6" t="str">
        <f t="shared" ref="M112:M139" si="89">IFERROR(G112/SUM(G112:G122)*100,"")</f>
        <v/>
      </c>
    </row>
    <row r="113" spans="1:13" ht="12" customHeight="1" x14ac:dyDescent="0.15">
      <c r="A113" s="6"/>
      <c r="B113" s="95"/>
      <c r="C113" s="96"/>
      <c r="D113" s="100" t="s">
        <v>199</v>
      </c>
      <c r="E113" s="98"/>
      <c r="F113" s="96"/>
      <c r="G113" s="97"/>
      <c r="H113" s="95"/>
      <c r="I113" s="96"/>
      <c r="J113" s="100" t="s">
        <v>179</v>
      </c>
      <c r="K113" s="98"/>
      <c r="L113" s="96"/>
      <c r="M113" s="97"/>
    </row>
    <row r="114" spans="1:13" ht="12" customHeight="1" x14ac:dyDescent="0.15">
      <c r="A114" s="6"/>
      <c r="B114" s="40" t="s">
        <v>33</v>
      </c>
      <c r="C114" s="40" t="s">
        <v>34</v>
      </c>
      <c r="D114" s="40" t="s">
        <v>35</v>
      </c>
      <c r="E114" s="40" t="s">
        <v>36</v>
      </c>
      <c r="F114" s="40" t="s">
        <v>37</v>
      </c>
      <c r="G114" s="40" t="s">
        <v>38</v>
      </c>
      <c r="H114" s="40" t="s">
        <v>33</v>
      </c>
      <c r="I114" s="40" t="s">
        <v>34</v>
      </c>
      <c r="J114" s="40" t="s">
        <v>35</v>
      </c>
      <c r="K114" s="40" t="s">
        <v>36</v>
      </c>
      <c r="L114" s="40" t="s">
        <v>37</v>
      </c>
      <c r="M114" s="40" t="s">
        <v>38</v>
      </c>
    </row>
    <row r="115" spans="1:13" ht="12" customHeight="1" x14ac:dyDescent="0.15">
      <c r="A115" s="48" t="s">
        <v>49</v>
      </c>
      <c r="B115" s="66"/>
      <c r="C115" s="66"/>
      <c r="D115" s="66"/>
      <c r="E115" s="66"/>
      <c r="F115" s="66"/>
      <c r="G115" s="67"/>
      <c r="H115" s="5"/>
      <c r="I115" s="5"/>
      <c r="J115" s="5"/>
      <c r="K115" s="5"/>
      <c r="L115" s="5"/>
      <c r="M115" s="13"/>
    </row>
    <row r="116" spans="1:13" ht="12" customHeight="1" x14ac:dyDescent="0.15">
      <c r="A116" s="47" t="s">
        <v>181</v>
      </c>
      <c r="B116" s="33">
        <v>2.93</v>
      </c>
      <c r="C116" s="33">
        <v>1.17</v>
      </c>
      <c r="D116" s="33"/>
      <c r="E116" s="33"/>
      <c r="F116" s="33"/>
      <c r="G116" s="73"/>
      <c r="H116" s="69">
        <f t="shared" ref="H116:K116" si="90">B116/SUM(B116:B126)*100</f>
        <v>0.68518778354613907</v>
      </c>
      <c r="I116" s="69">
        <f t="shared" si="90"/>
        <v>0.28750460744563211</v>
      </c>
      <c r="J116" s="69">
        <f t="shared" si="90"/>
        <v>0</v>
      </c>
      <c r="K116" s="69">
        <f t="shared" si="90"/>
        <v>0</v>
      </c>
      <c r="L116" s="69">
        <f>F116/SUM(F116:F126)*100</f>
        <v>0</v>
      </c>
      <c r="M116" s="69" t="e">
        <f>G116/SUM(G116:G126)*100</f>
        <v>#DIV/0!</v>
      </c>
    </row>
    <row r="117" spans="1:13" ht="12" customHeight="1" x14ac:dyDescent="0.15">
      <c r="A117" s="47" t="s">
        <v>182</v>
      </c>
      <c r="B117" s="33">
        <v>7.58</v>
      </c>
      <c r="C117" s="33">
        <v>9.17</v>
      </c>
      <c r="D117" s="33">
        <v>4</v>
      </c>
      <c r="E117" s="33">
        <v>3.9</v>
      </c>
      <c r="F117" s="33">
        <v>3.78</v>
      </c>
      <c r="G117" s="73"/>
      <c r="H117" s="14">
        <f t="shared" ref="H117:K117" si="91">B117/SUM(B116:B126)*100</f>
        <v>1.7726018427575885</v>
      </c>
      <c r="I117" s="14">
        <f t="shared" si="91"/>
        <v>2.2533480771593561</v>
      </c>
      <c r="J117" s="14">
        <f t="shared" si="91"/>
        <v>1.0978454782489364</v>
      </c>
      <c r="K117" s="14">
        <f t="shared" si="91"/>
        <v>1.1664772387390081</v>
      </c>
      <c r="L117" s="14">
        <f>F117/SUM(F116:F126)*100</f>
        <v>1.2183722804190169</v>
      </c>
      <c r="M117" s="14" t="e">
        <f>G117/SUM(G116:G126)*100</f>
        <v>#DIV/0!</v>
      </c>
    </row>
    <row r="118" spans="1:13" ht="12" customHeight="1" x14ac:dyDescent="0.15">
      <c r="A118" s="47" t="s">
        <v>183</v>
      </c>
      <c r="B118" s="33"/>
      <c r="C118" s="33">
        <v>4</v>
      </c>
      <c r="D118" s="33">
        <v>3.5</v>
      </c>
      <c r="E118" s="33">
        <v>2.5</v>
      </c>
      <c r="F118" s="33"/>
      <c r="G118" s="73"/>
      <c r="H118" s="14">
        <f t="shared" ref="H118:K118" si="92">B118/SUM(B116:B126)*100</f>
        <v>0</v>
      </c>
      <c r="I118" s="14">
        <f t="shared" si="92"/>
        <v>0.98292173485686218</v>
      </c>
      <c r="J118" s="14">
        <f t="shared" si="92"/>
        <v>0.96061479346781931</v>
      </c>
      <c r="K118" s="14">
        <f t="shared" si="92"/>
        <v>0.74774181970449249</v>
      </c>
      <c r="L118" s="14">
        <f>F118/SUM(F116:F126)*100</f>
        <v>0</v>
      </c>
      <c r="M118" s="14" t="e">
        <f>G118/SUM(G116:G126)*100</f>
        <v>#DIV/0!</v>
      </c>
    </row>
    <row r="119" spans="1:13" ht="12" customHeight="1" x14ac:dyDescent="0.15">
      <c r="A119" s="47" t="s">
        <v>184</v>
      </c>
      <c r="B119" s="33"/>
      <c r="C119" s="33">
        <v>2.5</v>
      </c>
      <c r="D119" s="33"/>
      <c r="E119" s="33"/>
      <c r="F119" s="33"/>
      <c r="G119" s="73"/>
      <c r="H119" s="14">
        <f t="shared" ref="H119:K119" si="93">B119/SUM(B116:B126)*100</f>
        <v>0</v>
      </c>
      <c r="I119" s="14">
        <f t="shared" si="93"/>
        <v>0.61432608428553881</v>
      </c>
      <c r="J119" s="14">
        <f t="shared" si="93"/>
        <v>0</v>
      </c>
      <c r="K119" s="14">
        <f t="shared" si="93"/>
        <v>0</v>
      </c>
      <c r="L119" s="14">
        <f>F119/SUM(F116:F126)*100</f>
        <v>0</v>
      </c>
      <c r="M119" s="14" t="e">
        <f>G119/SUM(G116:G126)*100</f>
        <v>#DIV/0!</v>
      </c>
    </row>
    <row r="120" spans="1:13" ht="12" customHeight="1" x14ac:dyDescent="0.15">
      <c r="A120" s="47" t="s">
        <v>185</v>
      </c>
      <c r="B120" s="33">
        <v>29.740000000000002</v>
      </c>
      <c r="C120" s="33">
        <v>22.59</v>
      </c>
      <c r="D120" s="33">
        <v>27.72</v>
      </c>
      <c r="E120" s="33">
        <v>22.45</v>
      </c>
      <c r="F120" s="33">
        <v>18.899999999999999</v>
      </c>
      <c r="G120" s="73"/>
      <c r="H120" s="14">
        <f t="shared" ref="H120:K120" si="94">B120/SUM(B116:B126)*100</f>
        <v>6.9547729292362384</v>
      </c>
      <c r="I120" s="14">
        <f t="shared" si="94"/>
        <v>5.5510504976041286</v>
      </c>
      <c r="J120" s="14">
        <f t="shared" si="94"/>
        <v>7.6080691642651281</v>
      </c>
      <c r="K120" s="14">
        <f t="shared" si="94"/>
        <v>6.7147215409463419</v>
      </c>
      <c r="L120" s="14">
        <f>F120/SUM(F116:F126)*100</f>
        <v>6.0918614020950841</v>
      </c>
      <c r="M120" s="14" t="e">
        <f>G120/SUM(G116:G126)*100</f>
        <v>#DIV/0!</v>
      </c>
    </row>
    <row r="121" spans="1:13" ht="12" customHeight="1" x14ac:dyDescent="0.15">
      <c r="A121" s="47" t="s">
        <v>186</v>
      </c>
      <c r="B121" s="33">
        <v>6.88</v>
      </c>
      <c r="C121" s="33">
        <v>12.42</v>
      </c>
      <c r="D121" s="33">
        <v>11.5</v>
      </c>
      <c r="E121" s="33">
        <v>25.84</v>
      </c>
      <c r="F121" s="33">
        <v>10.5</v>
      </c>
      <c r="G121" s="73"/>
      <c r="H121" s="14">
        <f t="shared" ref="H121:K121" si="95">B121/SUM(B116:B126)*100</f>
        <v>1.6089051026612413</v>
      </c>
      <c r="I121" s="14">
        <f t="shared" si="95"/>
        <v>3.0519719867305564</v>
      </c>
      <c r="J121" s="14">
        <f t="shared" si="95"/>
        <v>3.1563057499656919</v>
      </c>
      <c r="K121" s="14">
        <f t="shared" si="95"/>
        <v>7.7286594484656339</v>
      </c>
      <c r="L121" s="14">
        <f>F121/SUM(F116:F126)*100</f>
        <v>3.3843674456083805</v>
      </c>
      <c r="M121" s="14" t="e">
        <f>G121/SUM(G116:G126)*100</f>
        <v>#DIV/0!</v>
      </c>
    </row>
    <row r="122" spans="1:13" ht="12" customHeight="1" x14ac:dyDescent="0.15">
      <c r="A122" s="47" t="s">
        <v>187</v>
      </c>
      <c r="B122" s="33">
        <v>15.84</v>
      </c>
      <c r="C122" s="33">
        <v>6.77</v>
      </c>
      <c r="D122" s="33"/>
      <c r="E122" s="33">
        <v>3.05</v>
      </c>
      <c r="F122" s="33">
        <v>10.350000000000001</v>
      </c>
      <c r="G122" s="73"/>
      <c r="H122" s="14">
        <f t="shared" ref="H122:K122" si="96">B122/SUM(B116:B126)*100</f>
        <v>3.704223375894486</v>
      </c>
      <c r="I122" s="14">
        <f t="shared" si="96"/>
        <v>1.6635950362452387</v>
      </c>
      <c r="J122" s="14">
        <f t="shared" si="96"/>
        <v>0</v>
      </c>
      <c r="K122" s="14">
        <f t="shared" si="96"/>
        <v>0.91224502003948071</v>
      </c>
      <c r="L122" s="14">
        <f>F122/SUM(F116:F126)*100</f>
        <v>3.3360193392425472</v>
      </c>
      <c r="M122" s="14" t="e">
        <f>G122/SUM(G116:G126)*100</f>
        <v>#DIV/0!</v>
      </c>
    </row>
    <row r="123" spans="1:13" ht="12" customHeight="1" x14ac:dyDescent="0.15">
      <c r="A123" s="47" t="s">
        <v>188</v>
      </c>
      <c r="B123" s="33">
        <v>27.82</v>
      </c>
      <c r="C123" s="33">
        <v>24.61</v>
      </c>
      <c r="D123" s="33">
        <v>29.9</v>
      </c>
      <c r="E123" s="33">
        <v>24.75</v>
      </c>
      <c r="F123" s="33">
        <v>29.57</v>
      </c>
      <c r="G123" s="73"/>
      <c r="H123" s="14">
        <f t="shared" ref="H123:K123" si="97">B123/SUM(B116:B126)*100</f>
        <v>6.5057761564005432</v>
      </c>
      <c r="I123" s="14">
        <f t="shared" si="97"/>
        <v>6.0474259737068436</v>
      </c>
      <c r="J123" s="14">
        <f t="shared" si="97"/>
        <v>8.2063949499107984</v>
      </c>
      <c r="K123" s="14">
        <f t="shared" si="97"/>
        <v>7.4026440150744763</v>
      </c>
      <c r="L123" s="14">
        <f>F123/SUM(F116:F126)*100</f>
        <v>9.5310233682514109</v>
      </c>
      <c r="M123" s="14" t="e">
        <f>G123/SUM(G116:G126)*100</f>
        <v>#DIV/0!</v>
      </c>
    </row>
    <row r="124" spans="1:13" ht="12" customHeight="1" x14ac:dyDescent="0.15">
      <c r="A124" s="47" t="s">
        <v>189</v>
      </c>
      <c r="B124" s="33">
        <v>9.02</v>
      </c>
      <c r="C124" s="33">
        <v>16</v>
      </c>
      <c r="D124" s="33">
        <v>35.61</v>
      </c>
      <c r="E124" s="33">
        <v>13</v>
      </c>
      <c r="F124" s="33">
        <v>10.379999999999999</v>
      </c>
      <c r="G124" s="73"/>
      <c r="H124" s="14">
        <f t="shared" ref="H124:K124" si="98">B124/SUM(B116:B126)*100</f>
        <v>2.1093494223843599</v>
      </c>
      <c r="I124" s="14">
        <f t="shared" si="98"/>
        <v>3.9316869394274487</v>
      </c>
      <c r="J124" s="14">
        <f t="shared" si="98"/>
        <v>9.7735693701111561</v>
      </c>
      <c r="K124" s="14">
        <f t="shared" si="98"/>
        <v>3.8882574624633612</v>
      </c>
      <c r="L124" s="14">
        <f>F124/SUM(F116:F126)*100</f>
        <v>3.3456889605157127</v>
      </c>
      <c r="M124" s="14" t="e">
        <f>G124/SUM(G116:G126)*100</f>
        <v>#DIV/0!</v>
      </c>
    </row>
    <row r="125" spans="1:13" ht="12" customHeight="1" x14ac:dyDescent="0.15">
      <c r="A125" s="47" t="s">
        <v>190</v>
      </c>
      <c r="B125" s="33">
        <v>220.91000000000005</v>
      </c>
      <c r="C125" s="33">
        <v>218.17</v>
      </c>
      <c r="D125" s="33">
        <v>192.82000000000002</v>
      </c>
      <c r="E125" s="33">
        <v>179.35</v>
      </c>
      <c r="F125" s="33">
        <v>170.7</v>
      </c>
      <c r="G125" s="73"/>
      <c r="H125" s="14">
        <f t="shared" ref="H125:K125" si="99">B125/SUM(B116:B126)*100</f>
        <v>51.660352649548678</v>
      </c>
      <c r="I125" s="14">
        <f t="shared" si="99"/>
        <v>53.611008723430395</v>
      </c>
      <c r="J125" s="14">
        <f t="shared" si="99"/>
        <v>52.921641278989981</v>
      </c>
      <c r="K125" s="14">
        <f t="shared" si="99"/>
        <v>53.642998145600288</v>
      </c>
      <c r="L125" s="14">
        <f>F125/SUM(F116:F126)*100</f>
        <v>55.020145044319094</v>
      </c>
      <c r="M125" s="14" t="e">
        <f>G125/SUM(G116:G126)*100</f>
        <v>#DIV/0!</v>
      </c>
    </row>
    <row r="126" spans="1:13" ht="12" customHeight="1" x14ac:dyDescent="0.15">
      <c r="A126" s="47" t="s">
        <v>191</v>
      </c>
      <c r="B126" s="33">
        <v>106.89999999999999</v>
      </c>
      <c r="C126" s="33">
        <v>89.55</v>
      </c>
      <c r="D126" s="33">
        <v>59.3</v>
      </c>
      <c r="E126" s="33">
        <v>59.5</v>
      </c>
      <c r="F126" s="33">
        <v>56.069999999999993</v>
      </c>
      <c r="G126" s="73"/>
      <c r="H126" s="57">
        <f t="shared" ref="H126:K126" si="100">B126/SUM(B116:B126)*100</f>
        <v>24.998830737570739</v>
      </c>
      <c r="I126" s="57">
        <f t="shared" si="100"/>
        <v>22.005160339107999</v>
      </c>
      <c r="J126" s="57">
        <f t="shared" si="100"/>
        <v>16.275559215040481</v>
      </c>
      <c r="K126" s="57">
        <f t="shared" si="100"/>
        <v>17.79625530896692</v>
      </c>
      <c r="L126" s="57">
        <f>F126/SUM(F116:F126)*100</f>
        <v>18.072522159548747</v>
      </c>
      <c r="M126" s="57" t="e">
        <f>G126/SUM(G116:G126)*100</f>
        <v>#DIV/0!</v>
      </c>
    </row>
    <row r="127" spans="1:13" ht="12" customHeight="1" x14ac:dyDescent="0.15">
      <c r="A127" s="48" t="s">
        <v>50</v>
      </c>
      <c r="B127" s="66"/>
      <c r="C127" s="66"/>
      <c r="D127" s="66"/>
      <c r="E127" s="66"/>
      <c r="F127" s="66"/>
      <c r="G127" s="67"/>
      <c r="H127" s="5"/>
      <c r="I127" s="5"/>
      <c r="J127" s="5"/>
      <c r="K127" s="5"/>
      <c r="L127" s="5"/>
      <c r="M127" s="5"/>
    </row>
    <row r="128" spans="1:13" ht="12" customHeight="1" x14ac:dyDescent="0.15">
      <c r="A128" s="47" t="s">
        <v>181</v>
      </c>
      <c r="B128" s="33">
        <v>12</v>
      </c>
      <c r="C128" s="33">
        <v>6</v>
      </c>
      <c r="D128" s="33">
        <v>9</v>
      </c>
      <c r="E128" s="33">
        <v>4</v>
      </c>
      <c r="F128" s="33">
        <v>4.4400000000000004</v>
      </c>
      <c r="G128" s="73"/>
      <c r="H128" s="69">
        <f t="shared" ref="H128:K128" si="101">B128/SUM(B128:B138)*100</f>
        <v>2.0553928369559631</v>
      </c>
      <c r="I128" s="69">
        <f t="shared" si="101"/>
        <v>0.94123552850374925</v>
      </c>
      <c r="J128" s="69">
        <f t="shared" si="101"/>
        <v>1.1798945960827498</v>
      </c>
      <c r="K128" s="69">
        <f t="shared" si="101"/>
        <v>0.53116617533795452</v>
      </c>
      <c r="L128" s="69">
        <f>F128/SUM(F128:F138)*100</f>
        <v>0.56808731143723534</v>
      </c>
      <c r="M128" s="69" t="e">
        <f>G128/SUM(G128:G138)*100</f>
        <v>#DIV/0!</v>
      </c>
    </row>
    <row r="129" spans="1:13" ht="12" customHeight="1" x14ac:dyDescent="0.15">
      <c r="A129" s="47" t="s">
        <v>182</v>
      </c>
      <c r="B129" s="33">
        <v>0.53</v>
      </c>
      <c r="C129" s="33"/>
      <c r="D129" s="33"/>
      <c r="E129" s="33"/>
      <c r="F129" s="33"/>
      <c r="G129" s="73"/>
      <c r="H129" s="14">
        <f t="shared" ref="H129:K129" si="102">B129/SUM(B128:B138)*100</f>
        <v>9.0779850298888382E-2</v>
      </c>
      <c r="I129" s="14">
        <f t="shared" si="102"/>
        <v>0</v>
      </c>
      <c r="J129" s="14">
        <f t="shared" si="102"/>
        <v>0</v>
      </c>
      <c r="K129" s="14">
        <f t="shared" si="102"/>
        <v>0</v>
      </c>
      <c r="L129" s="14">
        <f>F129/SUM(F128:F138)*100</f>
        <v>0</v>
      </c>
      <c r="M129" s="14" t="e">
        <f>G129/SUM(G128:G138)*100</f>
        <v>#DIV/0!</v>
      </c>
    </row>
    <row r="130" spans="1:13" ht="12" customHeight="1" x14ac:dyDescent="0.15">
      <c r="A130" s="47" t="s">
        <v>183</v>
      </c>
      <c r="B130" s="33"/>
      <c r="C130" s="33"/>
      <c r="D130" s="33"/>
      <c r="E130" s="33"/>
      <c r="F130" s="33">
        <v>7</v>
      </c>
      <c r="G130" s="73"/>
      <c r="H130" s="14">
        <f t="shared" ref="H130:K130" si="103">B130/SUM(B128:B138)*100</f>
        <v>0</v>
      </c>
      <c r="I130" s="14">
        <f t="shared" si="103"/>
        <v>0</v>
      </c>
      <c r="J130" s="14">
        <f t="shared" si="103"/>
        <v>0</v>
      </c>
      <c r="K130" s="14">
        <f t="shared" si="103"/>
        <v>0</v>
      </c>
      <c r="L130" s="14">
        <f>F130/SUM(F128:F138)*100</f>
        <v>0.89563314866230781</v>
      </c>
      <c r="M130" s="14" t="e">
        <f>G130/SUM(G128:G138)*100</f>
        <v>#DIV/0!</v>
      </c>
    </row>
    <row r="131" spans="1:13" ht="12" customHeight="1" x14ac:dyDescent="0.15">
      <c r="A131" s="47" t="s">
        <v>184</v>
      </c>
      <c r="B131" s="33">
        <v>4</v>
      </c>
      <c r="C131" s="33"/>
      <c r="D131" s="33"/>
      <c r="E131" s="33"/>
      <c r="F131" s="33"/>
      <c r="G131" s="73"/>
      <c r="H131" s="14">
        <f t="shared" ref="H131:K131" si="104">B131/SUM(B128:B138)*100</f>
        <v>0.68513094565198762</v>
      </c>
      <c r="I131" s="14">
        <f t="shared" si="104"/>
        <v>0</v>
      </c>
      <c r="J131" s="14">
        <f t="shared" si="104"/>
        <v>0</v>
      </c>
      <c r="K131" s="14">
        <f t="shared" si="104"/>
        <v>0</v>
      </c>
      <c r="L131" s="14">
        <f>F131/SUM(F128:F138)*100</f>
        <v>0</v>
      </c>
      <c r="M131" s="14" t="e">
        <f>G131/SUM(G128:G138)*100</f>
        <v>#DIV/0!</v>
      </c>
    </row>
    <row r="132" spans="1:13" ht="12" customHeight="1" x14ac:dyDescent="0.15">
      <c r="A132" s="47" t="s">
        <v>185</v>
      </c>
      <c r="B132" s="33">
        <v>3.1</v>
      </c>
      <c r="C132" s="33"/>
      <c r="D132" s="33">
        <v>10.44</v>
      </c>
      <c r="E132" s="33">
        <v>15.12</v>
      </c>
      <c r="F132" s="33">
        <v>35.22</v>
      </c>
      <c r="G132" s="73"/>
      <c r="H132" s="14">
        <f t="shared" ref="H132:K132" si="105">B132/SUM(B128:B138)*100</f>
        <v>0.53097648288029042</v>
      </c>
      <c r="I132" s="14">
        <f t="shared" si="105"/>
        <v>0</v>
      </c>
      <c r="J132" s="14">
        <f t="shared" si="105"/>
        <v>1.3686777314559899</v>
      </c>
      <c r="K132" s="14">
        <f t="shared" si="105"/>
        <v>2.0078081427774683</v>
      </c>
      <c r="L132" s="14">
        <f>F132/SUM(F128:F138)*100</f>
        <v>4.5063142136980687</v>
      </c>
      <c r="M132" s="14" t="e">
        <f>G132/SUM(G128:G138)*100</f>
        <v>#DIV/0!</v>
      </c>
    </row>
    <row r="133" spans="1:13" ht="12" customHeight="1" x14ac:dyDescent="0.15">
      <c r="A133" s="47" t="s">
        <v>186</v>
      </c>
      <c r="B133" s="33">
        <v>10.270000000000001</v>
      </c>
      <c r="C133" s="33">
        <v>4.92</v>
      </c>
      <c r="D133" s="33">
        <v>21.88</v>
      </c>
      <c r="E133" s="33">
        <v>51.629999999999995</v>
      </c>
      <c r="F133" s="33">
        <v>18.059999999999999</v>
      </c>
      <c r="G133" s="73"/>
      <c r="H133" s="14">
        <f t="shared" ref="H133:K133" si="106">B133/SUM(B128:B138)*100</f>
        <v>1.7590737029614785</v>
      </c>
      <c r="I133" s="14">
        <f t="shared" si="106"/>
        <v>0.77181313337307433</v>
      </c>
      <c r="J133" s="14">
        <f t="shared" si="106"/>
        <v>2.8684548624767299</v>
      </c>
      <c r="K133" s="14">
        <f t="shared" si="106"/>
        <v>6.8560274081746471</v>
      </c>
      <c r="L133" s="14">
        <f>F133/SUM(F128:F138)*100</f>
        <v>2.3107335235487541</v>
      </c>
      <c r="M133" s="14" t="e">
        <f>G133/SUM(G128:G138)*100</f>
        <v>#DIV/0!</v>
      </c>
    </row>
    <row r="134" spans="1:13" ht="12" customHeight="1" x14ac:dyDescent="0.15">
      <c r="A134" s="47" t="s">
        <v>187</v>
      </c>
      <c r="B134" s="33">
        <v>217.5</v>
      </c>
      <c r="C134" s="33">
        <v>232.87</v>
      </c>
      <c r="D134" s="33">
        <v>220.84</v>
      </c>
      <c r="E134" s="33">
        <v>214.09</v>
      </c>
      <c r="F134" s="33">
        <v>214.6</v>
      </c>
      <c r="G134" s="73"/>
      <c r="H134" s="14">
        <f t="shared" ref="H134:K134" si="107">B134/SUM(B128:B138)*100</f>
        <v>37.25399516982683</v>
      </c>
      <c r="I134" s="14">
        <f t="shared" si="107"/>
        <v>36.530919587111349</v>
      </c>
      <c r="J134" s="14">
        <f t="shared" si="107"/>
        <v>28.95199139987939</v>
      </c>
      <c r="K134" s="14">
        <f t="shared" si="107"/>
        <v>28.429341619525673</v>
      </c>
      <c r="L134" s="14">
        <f>F134/SUM(F128:F138)*100</f>
        <v>27.457553386133039</v>
      </c>
      <c r="M134" s="14" t="e">
        <f>G134/SUM(G128:G138)*100</f>
        <v>#DIV/0!</v>
      </c>
    </row>
    <row r="135" spans="1:13" ht="12" customHeight="1" x14ac:dyDescent="0.15">
      <c r="A135" s="47" t="s">
        <v>188</v>
      </c>
      <c r="B135" s="33">
        <v>100.4</v>
      </c>
      <c r="C135" s="33">
        <v>80.410000000000011</v>
      </c>
      <c r="D135" s="33">
        <v>80.7</v>
      </c>
      <c r="E135" s="33">
        <v>71.92</v>
      </c>
      <c r="F135" s="33">
        <v>87.55</v>
      </c>
      <c r="G135" s="73"/>
      <c r="H135" s="14">
        <f t="shared" ref="H135:K135" si="108">B135/SUM(B128:B138)*100</f>
        <v>17.19678673586489</v>
      </c>
      <c r="I135" s="14">
        <f t="shared" si="108"/>
        <v>12.614124807831081</v>
      </c>
      <c r="J135" s="14">
        <f t="shared" si="108"/>
        <v>10.579721544875326</v>
      </c>
      <c r="K135" s="14">
        <f t="shared" si="108"/>
        <v>9.5503678325764234</v>
      </c>
      <c r="L135" s="14">
        <f>F135/SUM(F128:F138)*100</f>
        <v>11.20181173791215</v>
      </c>
      <c r="M135" s="14" t="e">
        <f>G135/SUM(G128:G138)*100</f>
        <v>#DIV/0!</v>
      </c>
    </row>
    <row r="136" spans="1:13" ht="12" customHeight="1" x14ac:dyDescent="0.15">
      <c r="A136" s="47" t="s">
        <v>189</v>
      </c>
      <c r="B136" s="33">
        <v>3.5</v>
      </c>
      <c r="C136" s="33">
        <v>61.56</v>
      </c>
      <c r="D136" s="33">
        <v>158.55999999999997</v>
      </c>
      <c r="E136" s="33">
        <v>129.30000000000001</v>
      </c>
      <c r="F136" s="33">
        <v>189.48</v>
      </c>
      <c r="G136" s="73"/>
      <c r="H136" s="14">
        <f t="shared" ref="H136:K136" si="109">B136/SUM(B128:B138)*100</f>
        <v>0.59948957744548925</v>
      </c>
      <c r="I136" s="14">
        <f t="shared" si="109"/>
        <v>9.6570765224484667</v>
      </c>
      <c r="J136" s="14">
        <f t="shared" si="109"/>
        <v>20.787120794986759</v>
      </c>
      <c r="K136" s="14">
        <f t="shared" si="109"/>
        <v>17.169946617799383</v>
      </c>
      <c r="L136" s="14">
        <f>F136/SUM(F128:F138)*100</f>
        <v>24.24350985836201</v>
      </c>
      <c r="M136" s="14" t="e">
        <f>G136/SUM(G128:G138)*100</f>
        <v>#DIV/0!</v>
      </c>
    </row>
    <row r="137" spans="1:13" ht="12" customHeight="1" x14ac:dyDescent="0.15">
      <c r="A137" s="47" t="s">
        <v>190</v>
      </c>
      <c r="B137" s="33">
        <v>167.13</v>
      </c>
      <c r="C137" s="33">
        <v>212.40000000000003</v>
      </c>
      <c r="D137" s="33">
        <v>230.57999999999998</v>
      </c>
      <c r="E137" s="33">
        <v>230.94</v>
      </c>
      <c r="F137" s="33">
        <v>202.22</v>
      </c>
      <c r="G137" s="73"/>
      <c r="H137" s="14">
        <f t="shared" ref="H137:K137" si="110">B137/SUM(B128:B138)*100</f>
        <v>28.626483736704174</v>
      </c>
      <c r="I137" s="14">
        <f t="shared" si="110"/>
        <v>33.319737709032729</v>
      </c>
      <c r="J137" s="14">
        <f t="shared" si="110"/>
        <v>30.228899551640055</v>
      </c>
      <c r="K137" s="14">
        <f t="shared" si="110"/>
        <v>30.666879133136803</v>
      </c>
      <c r="L137" s="14">
        <f>F137/SUM(F128:F138)*100</f>
        <v>25.873562188927412</v>
      </c>
      <c r="M137" s="14" t="e">
        <f>G137/SUM(G128:G138)*100</f>
        <v>#DIV/0!</v>
      </c>
    </row>
    <row r="138" spans="1:13" ht="12" customHeight="1" x14ac:dyDescent="0.15">
      <c r="A138" s="47" t="s">
        <v>191</v>
      </c>
      <c r="B138" s="33">
        <v>65.400000000000006</v>
      </c>
      <c r="C138" s="33">
        <v>39.299999999999997</v>
      </c>
      <c r="D138" s="33">
        <v>30.78</v>
      </c>
      <c r="E138" s="33">
        <v>36.06</v>
      </c>
      <c r="F138" s="33">
        <v>23</v>
      </c>
      <c r="G138" s="73"/>
      <c r="H138" s="14">
        <f t="shared" ref="H138:K138" si="111">B138/SUM(B128:B138)*100</f>
        <v>11.201890961409999</v>
      </c>
      <c r="I138" s="14">
        <f t="shared" si="111"/>
        <v>6.1650927116995566</v>
      </c>
      <c r="J138" s="14">
        <f t="shared" si="111"/>
        <v>4.0352395186030048</v>
      </c>
      <c r="K138" s="14">
        <f t="shared" si="111"/>
        <v>4.7884630706716598</v>
      </c>
      <c r="L138" s="14">
        <f>F138/SUM(F128:F138)*100</f>
        <v>2.9427946313190114</v>
      </c>
      <c r="M138" s="14" t="e">
        <f>G138/SUM(G128:G138)*100</f>
        <v>#DIV/0!</v>
      </c>
    </row>
    <row r="139" spans="1:13" s="6" customFormat="1" ht="11.25" customHeight="1" x14ac:dyDescent="0.15">
      <c r="M139" s="6" t="str">
        <f t="shared" si="89"/>
        <v/>
      </c>
    </row>
    <row r="140" spans="1:13" ht="12" customHeight="1" x14ac:dyDescent="0.15">
      <c r="A140" s="6"/>
      <c r="B140" s="95"/>
      <c r="C140" s="96"/>
      <c r="D140" s="100" t="s">
        <v>199</v>
      </c>
      <c r="E140" s="98"/>
      <c r="F140" s="96"/>
      <c r="G140" s="97"/>
      <c r="H140" s="95"/>
      <c r="I140" s="96"/>
      <c r="J140" s="100" t="s">
        <v>179</v>
      </c>
      <c r="K140" s="98"/>
      <c r="L140" s="96"/>
      <c r="M140" s="97"/>
    </row>
    <row r="141" spans="1:13" ht="12" customHeight="1" x14ac:dyDescent="0.15">
      <c r="A141" s="6"/>
      <c r="B141" s="40" t="s">
        <v>33</v>
      </c>
      <c r="C141" s="40" t="s">
        <v>34</v>
      </c>
      <c r="D141" s="40" t="s">
        <v>35</v>
      </c>
      <c r="E141" s="40" t="s">
        <v>36</v>
      </c>
      <c r="F141" s="40" t="s">
        <v>37</v>
      </c>
      <c r="G141" s="40" t="s">
        <v>38</v>
      </c>
      <c r="H141" s="40" t="s">
        <v>33</v>
      </c>
      <c r="I141" s="40" t="s">
        <v>34</v>
      </c>
      <c r="J141" s="40" t="s">
        <v>35</v>
      </c>
      <c r="K141" s="40" t="s">
        <v>36</v>
      </c>
      <c r="L141" s="40" t="s">
        <v>37</v>
      </c>
      <c r="M141" s="40" t="s">
        <v>38</v>
      </c>
    </row>
    <row r="142" spans="1:13" ht="12" customHeight="1" x14ac:dyDescent="0.15">
      <c r="A142" s="48" t="s">
        <v>51</v>
      </c>
      <c r="B142" s="66"/>
      <c r="C142" s="66"/>
      <c r="D142" s="66"/>
      <c r="E142" s="66"/>
      <c r="F142" s="66"/>
      <c r="G142" s="67"/>
      <c r="H142" s="5"/>
      <c r="I142" s="5"/>
      <c r="J142" s="5"/>
      <c r="K142" s="5"/>
      <c r="L142" s="5"/>
      <c r="M142" s="13"/>
    </row>
    <row r="143" spans="1:13" ht="12" customHeight="1" x14ac:dyDescent="0.15">
      <c r="A143" s="47" t="s">
        <v>192</v>
      </c>
      <c r="B143" s="33"/>
      <c r="C143" s="33"/>
      <c r="D143" s="33"/>
      <c r="E143" s="33"/>
      <c r="F143" s="33"/>
      <c r="G143" s="73"/>
      <c r="H143" s="69">
        <f t="shared" ref="H143:K143" si="112">B143/SUM(B143:B154)*100</f>
        <v>0</v>
      </c>
      <c r="I143" s="69">
        <f t="shared" si="112"/>
        <v>0</v>
      </c>
      <c r="J143" s="69">
        <f t="shared" si="112"/>
        <v>0</v>
      </c>
      <c r="K143" s="69">
        <f t="shared" si="112"/>
        <v>0</v>
      </c>
      <c r="L143" s="69">
        <f>F143/SUM(F143:F154)*100</f>
        <v>0</v>
      </c>
      <c r="M143" s="69" t="e">
        <f>G143/SUM(G143:G154)*100</f>
        <v>#DIV/0!</v>
      </c>
    </row>
    <row r="144" spans="1:13" ht="12" customHeight="1" x14ac:dyDescent="0.15">
      <c r="A144" s="47" t="s">
        <v>181</v>
      </c>
      <c r="B144" s="33">
        <v>5.7299999999999995</v>
      </c>
      <c r="C144" s="33">
        <v>5.67</v>
      </c>
      <c r="D144" s="33">
        <v>4.1399999999999997</v>
      </c>
      <c r="E144" s="33">
        <v>4.1399999999999997</v>
      </c>
      <c r="F144" s="33">
        <v>4.1399999999999997</v>
      </c>
      <c r="G144" s="73"/>
      <c r="H144" s="14">
        <f t="shared" ref="H144:K144" si="113">B144/SUM(B143:B154)*100</f>
        <v>1.3907766990291262</v>
      </c>
      <c r="I144" s="14">
        <f t="shared" si="113"/>
        <v>1.3958641063515509</v>
      </c>
      <c r="J144" s="14">
        <f t="shared" si="113"/>
        <v>1.0795587890166627</v>
      </c>
      <c r="K144" s="14">
        <f t="shared" si="113"/>
        <v>1.1267452303840186</v>
      </c>
      <c r="L144" s="14">
        <f>F144/SUM(F143:F154)*100</f>
        <v>1.1555208217036952</v>
      </c>
      <c r="M144" s="14" t="e">
        <f>G144/SUM(G143:G154)*100</f>
        <v>#DIV/0!</v>
      </c>
    </row>
    <row r="145" spans="1:13" ht="12" customHeight="1" x14ac:dyDescent="0.15">
      <c r="A145" s="47" t="s">
        <v>182</v>
      </c>
      <c r="B145" s="33">
        <v>16.68</v>
      </c>
      <c r="C145" s="33">
        <v>1.56</v>
      </c>
      <c r="D145" s="33"/>
      <c r="E145" s="33">
        <v>1.25</v>
      </c>
      <c r="F145" s="33">
        <v>1.5</v>
      </c>
      <c r="G145" s="73"/>
      <c r="H145" s="14">
        <f t="shared" ref="H145:K145" si="114">B145/SUM(B143:B154)*100</f>
        <v>4.0485436893203888</v>
      </c>
      <c r="I145" s="14">
        <f t="shared" si="114"/>
        <v>0.38404726735598227</v>
      </c>
      <c r="J145" s="14">
        <f t="shared" si="114"/>
        <v>0</v>
      </c>
      <c r="K145" s="14">
        <f t="shared" si="114"/>
        <v>0.34020085458454669</v>
      </c>
      <c r="L145" s="14">
        <f>F145/SUM(F143:F154)*100</f>
        <v>0.41866696438539691</v>
      </c>
      <c r="M145" s="14" t="e">
        <f>G145/SUM(G143:G154)*100</f>
        <v>#DIV/0!</v>
      </c>
    </row>
    <row r="146" spans="1:13" ht="12" customHeight="1" x14ac:dyDescent="0.15">
      <c r="A146" s="47" t="s">
        <v>183</v>
      </c>
      <c r="B146" s="33"/>
      <c r="C146" s="33"/>
      <c r="D146" s="33">
        <v>3</v>
      </c>
      <c r="E146" s="33"/>
      <c r="F146" s="33">
        <v>6</v>
      </c>
      <c r="G146" s="73"/>
      <c r="H146" s="14">
        <f t="shared" ref="H146:K146" si="115">B146/SUM(B143:B154)*100</f>
        <v>0</v>
      </c>
      <c r="I146" s="14">
        <f t="shared" si="115"/>
        <v>0</v>
      </c>
      <c r="J146" s="14">
        <f t="shared" si="115"/>
        <v>0.78228897754830629</v>
      </c>
      <c r="K146" s="14">
        <f t="shared" si="115"/>
        <v>0</v>
      </c>
      <c r="L146" s="14">
        <f>F146/SUM(F143:F154)*100</f>
        <v>1.6746678575415876</v>
      </c>
      <c r="M146" s="14" t="e">
        <f>G146/SUM(G143:G154)*100</f>
        <v>#DIV/0!</v>
      </c>
    </row>
    <row r="147" spans="1:13" ht="12" customHeight="1" x14ac:dyDescent="0.15">
      <c r="A147" s="47" t="s">
        <v>184</v>
      </c>
      <c r="B147" s="33"/>
      <c r="C147" s="33"/>
      <c r="D147" s="33">
        <v>7</v>
      </c>
      <c r="E147" s="33">
        <v>7.52</v>
      </c>
      <c r="F147" s="33">
        <v>6</v>
      </c>
      <c r="G147" s="73"/>
      <c r="H147" s="14">
        <f t="shared" ref="H147:K147" si="116">B147/SUM(B143:B154)*100</f>
        <v>0</v>
      </c>
      <c r="I147" s="14">
        <f t="shared" si="116"/>
        <v>0</v>
      </c>
      <c r="J147" s="14">
        <f t="shared" si="116"/>
        <v>1.8253409476127147</v>
      </c>
      <c r="K147" s="14">
        <f t="shared" si="116"/>
        <v>2.0466483411806329</v>
      </c>
      <c r="L147" s="14">
        <f>F147/SUM(F143:F154)*100</f>
        <v>1.6746678575415876</v>
      </c>
      <c r="M147" s="14" t="e">
        <f>G147/SUM(G143:G154)*100</f>
        <v>#DIV/0!</v>
      </c>
    </row>
    <row r="148" spans="1:13" ht="12" customHeight="1" x14ac:dyDescent="0.15">
      <c r="A148" s="47" t="s">
        <v>185</v>
      </c>
      <c r="B148" s="33">
        <v>106.28</v>
      </c>
      <c r="C148" s="33">
        <v>108.80000000000001</v>
      </c>
      <c r="D148" s="33">
        <v>116.39</v>
      </c>
      <c r="E148" s="33">
        <v>105.17999999999999</v>
      </c>
      <c r="F148" s="33">
        <v>86.16</v>
      </c>
      <c r="G148" s="73"/>
      <c r="H148" s="14">
        <f t="shared" ref="H148:K148" si="117">B148/SUM(B143:B154)*100</f>
        <v>25.796116504854371</v>
      </c>
      <c r="I148" s="14">
        <f t="shared" si="117"/>
        <v>26.784835056622352</v>
      </c>
      <c r="J148" s="14">
        <f t="shared" si="117"/>
        <v>30.350204698949124</v>
      </c>
      <c r="K148" s="14">
        <f t="shared" si="117"/>
        <v>28.625860708162097</v>
      </c>
      <c r="L148" s="14">
        <f>F148/SUM(F143:F154)*100</f>
        <v>24.048230434297192</v>
      </c>
      <c r="M148" s="14" t="e">
        <f>G148/SUM(G143:G154)*100</f>
        <v>#DIV/0!</v>
      </c>
    </row>
    <row r="149" spans="1:13" ht="12" customHeight="1" x14ac:dyDescent="0.15">
      <c r="A149" s="47" t="s">
        <v>186</v>
      </c>
      <c r="B149" s="33">
        <v>28.789999999999996</v>
      </c>
      <c r="C149" s="33">
        <v>37.549999999999997</v>
      </c>
      <c r="D149" s="33">
        <v>7.53</v>
      </c>
      <c r="E149" s="33">
        <v>20.96</v>
      </c>
      <c r="F149" s="33">
        <v>22.66</v>
      </c>
      <c r="G149" s="73"/>
      <c r="H149" s="14">
        <f t="shared" ref="H149:K149" si="118">B149/SUM(B143:B154)*100</f>
        <v>6.9878640776699026</v>
      </c>
      <c r="I149" s="14">
        <f t="shared" si="118"/>
        <v>9.2442146725750849</v>
      </c>
      <c r="J149" s="14">
        <f t="shared" si="118"/>
        <v>1.9635453336462489</v>
      </c>
      <c r="K149" s="14">
        <f t="shared" si="118"/>
        <v>5.7044879296736797</v>
      </c>
      <c r="L149" s="14">
        <f>F149/SUM(F143:F154)*100</f>
        <v>6.3246622753153954</v>
      </c>
      <c r="M149" s="14" t="e">
        <f>G149/SUM(G143:G154)*100</f>
        <v>#DIV/0!</v>
      </c>
    </row>
    <row r="150" spans="1:13" ht="12" customHeight="1" x14ac:dyDescent="0.15">
      <c r="A150" s="47" t="s">
        <v>187</v>
      </c>
      <c r="B150" s="33">
        <v>41.510000000000005</v>
      </c>
      <c r="C150" s="33">
        <v>28.04</v>
      </c>
      <c r="D150" s="33">
        <v>25.97</v>
      </c>
      <c r="E150" s="33">
        <v>21.490000000000002</v>
      </c>
      <c r="F150" s="33">
        <v>13.259999999999998</v>
      </c>
      <c r="G150" s="73"/>
      <c r="H150" s="14">
        <f t="shared" ref="H150:K150" si="119">B150/SUM(B143:B154)*100</f>
        <v>10.075242718446605</v>
      </c>
      <c r="I150" s="14">
        <f t="shared" si="119"/>
        <v>6.9030034465780394</v>
      </c>
      <c r="J150" s="14">
        <f t="shared" si="119"/>
        <v>6.7720149156431706</v>
      </c>
      <c r="K150" s="14">
        <f t="shared" si="119"/>
        <v>5.8487330920175271</v>
      </c>
      <c r="L150" s="14">
        <f>F150/SUM(F143:F154)*100</f>
        <v>3.7010159651669072</v>
      </c>
      <c r="M150" s="14" t="e">
        <f>G150/SUM(G143:G154)*100</f>
        <v>#DIV/0!</v>
      </c>
    </row>
    <row r="151" spans="1:13" ht="12" customHeight="1" x14ac:dyDescent="0.15">
      <c r="A151" s="47" t="s">
        <v>188</v>
      </c>
      <c r="B151" s="33">
        <v>39.51</v>
      </c>
      <c r="C151" s="33">
        <v>18.37</v>
      </c>
      <c r="D151" s="33">
        <v>29.84</v>
      </c>
      <c r="E151" s="33">
        <v>18.12</v>
      </c>
      <c r="F151" s="33">
        <v>23.11</v>
      </c>
      <c r="G151" s="73"/>
      <c r="H151" s="14">
        <f t="shared" ref="H151:K151" si="120">B151/SUM(B143:B154)*100</f>
        <v>9.5898058252427205</v>
      </c>
      <c r="I151" s="14">
        <f t="shared" si="120"/>
        <v>4.5224027572624319</v>
      </c>
      <c r="J151" s="14">
        <f t="shared" si="120"/>
        <v>7.7811676966804866</v>
      </c>
      <c r="K151" s="14">
        <f t="shared" si="120"/>
        <v>4.9315515880575891</v>
      </c>
      <c r="L151" s="14">
        <f>F151/SUM(F143:F154)*100</f>
        <v>6.4502623646310138</v>
      </c>
      <c r="M151" s="14" t="e">
        <f>G151/SUM(G143:G154)*100</f>
        <v>#DIV/0!</v>
      </c>
    </row>
    <row r="152" spans="1:13" ht="12" customHeight="1" x14ac:dyDescent="0.15">
      <c r="A152" s="47" t="s">
        <v>189</v>
      </c>
      <c r="B152" s="33">
        <v>27.9</v>
      </c>
      <c r="C152" s="33">
        <v>76.760000000000005</v>
      </c>
      <c r="D152" s="33">
        <v>75.75</v>
      </c>
      <c r="E152" s="33">
        <v>71.099999999999994</v>
      </c>
      <c r="F152" s="33">
        <v>104.30999999999999</v>
      </c>
      <c r="G152" s="73"/>
      <c r="H152" s="14">
        <f t="shared" ref="H152:K152" si="121">B152/SUM(B143:B154)*100</f>
        <v>6.7718446601941746</v>
      </c>
      <c r="I152" s="14">
        <f t="shared" si="121"/>
        <v>18.897095027080255</v>
      </c>
      <c r="J152" s="14">
        <f t="shared" si="121"/>
        <v>19.752796683094733</v>
      </c>
      <c r="K152" s="14">
        <f t="shared" si="121"/>
        <v>19.350624608769014</v>
      </c>
      <c r="L152" s="14">
        <f>F152/SUM(F143:F154)*100</f>
        <v>29.114100703360496</v>
      </c>
      <c r="M152" s="14" t="e">
        <f>G152/SUM(G143:G154)*100</f>
        <v>#DIV/0!</v>
      </c>
    </row>
    <row r="153" spans="1:13" ht="12" customHeight="1" x14ac:dyDescent="0.15">
      <c r="A153" s="47" t="s">
        <v>190</v>
      </c>
      <c r="B153" s="33">
        <v>107.26</v>
      </c>
      <c r="C153" s="33">
        <v>103.33000000000001</v>
      </c>
      <c r="D153" s="33">
        <v>96.29</v>
      </c>
      <c r="E153" s="33">
        <v>102.24999999999999</v>
      </c>
      <c r="F153" s="33">
        <v>75.72</v>
      </c>
      <c r="G153" s="73"/>
      <c r="H153" s="14">
        <f t="shared" ref="H153:K153" si="122">B153/SUM(B143:B154)*100</f>
        <v>26.033980582524276</v>
      </c>
      <c r="I153" s="14">
        <f t="shared" si="122"/>
        <v>25.438207779419002</v>
      </c>
      <c r="J153" s="14">
        <f t="shared" si="122"/>
        <v>25.108868549375472</v>
      </c>
      <c r="K153" s="14">
        <f t="shared" si="122"/>
        <v>27.828429905015916</v>
      </c>
      <c r="L153" s="14">
        <f>F153/SUM(F143:F154)*100</f>
        <v>21.134308362174835</v>
      </c>
      <c r="M153" s="14" t="e">
        <f>G153/SUM(G143:G154)*100</f>
        <v>#DIV/0!</v>
      </c>
    </row>
    <row r="154" spans="1:13" ht="12" customHeight="1" x14ac:dyDescent="0.15">
      <c r="A154" s="47" t="s">
        <v>191</v>
      </c>
      <c r="B154" s="33">
        <v>38.339999999999996</v>
      </c>
      <c r="C154" s="33">
        <v>26.12</v>
      </c>
      <c r="D154" s="33">
        <v>17.579999999999998</v>
      </c>
      <c r="E154" s="33">
        <v>15.42</v>
      </c>
      <c r="F154" s="33">
        <v>15.42</v>
      </c>
      <c r="G154" s="73"/>
      <c r="H154" s="57">
        <f t="shared" ref="H154:K154" si="123">B154/SUM(B143:B154)*100</f>
        <v>9.3058252427184485</v>
      </c>
      <c r="I154" s="57">
        <f t="shared" si="123"/>
        <v>6.4303298867552927</v>
      </c>
      <c r="J154" s="57">
        <f t="shared" si="123"/>
        <v>4.5842134084330741</v>
      </c>
      <c r="K154" s="57">
        <f t="shared" si="123"/>
        <v>4.1967177421549682</v>
      </c>
      <c r="L154" s="57">
        <f>F154/SUM(F143:F154)*100</f>
        <v>4.3038963938818799</v>
      </c>
      <c r="M154" s="57" t="e">
        <f>G154/SUM(G143:G154)*100</f>
        <v>#DIV/0!</v>
      </c>
    </row>
    <row r="155" spans="1:13" ht="12" customHeight="1" x14ac:dyDescent="0.15">
      <c r="A155" s="48" t="s">
        <v>52</v>
      </c>
      <c r="B155" s="66"/>
      <c r="C155" s="66"/>
      <c r="D155" s="66"/>
      <c r="E155" s="66"/>
      <c r="F155" s="66" t="s">
        <v>58</v>
      </c>
      <c r="G155" s="67"/>
      <c r="H155" s="5"/>
      <c r="I155" s="5"/>
      <c r="J155" s="5"/>
      <c r="K155" s="5"/>
      <c r="L155" s="5"/>
      <c r="M155" s="5"/>
    </row>
    <row r="156" spans="1:13" ht="12" customHeight="1" x14ac:dyDescent="0.15">
      <c r="A156" s="47" t="s">
        <v>181</v>
      </c>
      <c r="B156" s="33">
        <v>5.1899999999999995</v>
      </c>
      <c r="C156" s="33">
        <v>4.1399999999999997</v>
      </c>
      <c r="D156" s="33">
        <v>4.1399999999999997</v>
      </c>
      <c r="E156" s="33">
        <v>4.1399999999999997</v>
      </c>
      <c r="F156" s="33">
        <v>4.1399999999999997</v>
      </c>
      <c r="G156" s="73"/>
      <c r="H156" s="69">
        <f t="shared" ref="H156:K156" si="124">B156/SUM(B156:B165)*100</f>
        <v>1.769881325876415</v>
      </c>
      <c r="I156" s="69">
        <f t="shared" si="124"/>
        <v>1.466628879127108</v>
      </c>
      <c r="J156" s="69">
        <f t="shared" si="124"/>
        <v>1.484349790254921</v>
      </c>
      <c r="K156" s="69">
        <f t="shared" si="124"/>
        <v>1.5387474447128782</v>
      </c>
      <c r="L156" s="69">
        <f>F156/SUM(F156:F165)*100</f>
        <v>1.4570282255226297</v>
      </c>
      <c r="M156" s="69" t="e">
        <f>G156/SUM(G156:G165)*100</f>
        <v>#DIV/0!</v>
      </c>
    </row>
    <row r="157" spans="1:13" ht="12" customHeight="1" x14ac:dyDescent="0.15">
      <c r="A157" s="47" t="s">
        <v>182</v>
      </c>
      <c r="B157" s="33">
        <v>49.339999999999996</v>
      </c>
      <c r="C157" s="33">
        <v>44.43</v>
      </c>
      <c r="D157" s="33">
        <v>39.980000000000004</v>
      </c>
      <c r="E157" s="33">
        <v>43.79</v>
      </c>
      <c r="F157" s="33">
        <v>50.07</v>
      </c>
      <c r="G157" s="73"/>
      <c r="H157" s="14">
        <f t="shared" ref="H157:K157" si="125">B157/SUM(B156:B165)*100</f>
        <v>16.825808211703723</v>
      </c>
      <c r="I157" s="14">
        <f t="shared" si="125"/>
        <v>15.739691086864108</v>
      </c>
      <c r="J157" s="14">
        <f t="shared" si="125"/>
        <v>14.334373095263707</v>
      </c>
      <c r="K157" s="14">
        <f t="shared" si="125"/>
        <v>16.275785170042738</v>
      </c>
      <c r="L157" s="14">
        <f>F157/SUM(F156:F165)*100</f>
        <v>17.621594988386008</v>
      </c>
      <c r="M157" s="14" t="e">
        <f>G157/SUM(G156:G165)*100</f>
        <v>#DIV/0!</v>
      </c>
    </row>
    <row r="158" spans="1:13" ht="12" customHeight="1" x14ac:dyDescent="0.15">
      <c r="A158" s="47" t="s">
        <v>184</v>
      </c>
      <c r="B158" s="33">
        <v>8.08</v>
      </c>
      <c r="C158" s="33">
        <v>13.42</v>
      </c>
      <c r="D158" s="33">
        <v>11.39</v>
      </c>
      <c r="E158" s="33">
        <v>1.98</v>
      </c>
      <c r="F158" s="33">
        <v>9</v>
      </c>
      <c r="G158" s="73"/>
      <c r="H158" s="14">
        <f t="shared" ref="H158:K158" si="126">B158/SUM(B156:B165)*100</f>
        <v>2.7554221797844769</v>
      </c>
      <c r="I158" s="14">
        <f t="shared" si="126"/>
        <v>4.7541448207453598</v>
      </c>
      <c r="J158" s="14">
        <f t="shared" si="126"/>
        <v>4.0837546161844331</v>
      </c>
      <c r="K158" s="14">
        <f t="shared" si="126"/>
        <v>0.73592269094963736</v>
      </c>
      <c r="L158" s="14">
        <f>F158/SUM(F156:F165)*100</f>
        <v>3.1674526641796299</v>
      </c>
      <c r="M158" s="14" t="e">
        <f>G158/SUM(G156:G165)*100</f>
        <v>#DIV/0!</v>
      </c>
    </row>
    <row r="159" spans="1:13" ht="12" customHeight="1" x14ac:dyDescent="0.15">
      <c r="A159" s="47" t="s">
        <v>185</v>
      </c>
      <c r="B159" s="33">
        <v>47.45</v>
      </c>
      <c r="C159" s="33">
        <v>27.08</v>
      </c>
      <c r="D159" s="33">
        <v>37.299999999999997</v>
      </c>
      <c r="E159" s="33">
        <v>28.28</v>
      </c>
      <c r="F159" s="33">
        <v>32.629999999999995</v>
      </c>
      <c r="G159" s="73"/>
      <c r="H159" s="14">
        <f t="shared" ref="H159:K159" si="127">B159/SUM(B156:B165)*100</f>
        <v>16.181284954303642</v>
      </c>
      <c r="I159" s="14">
        <f t="shared" si="127"/>
        <v>9.5933116054980871</v>
      </c>
      <c r="J159" s="14">
        <f t="shared" si="127"/>
        <v>13.373489656161485</v>
      </c>
      <c r="K159" s="14">
        <f t="shared" si="127"/>
        <v>10.511057424270581</v>
      </c>
      <c r="L159" s="14">
        <f>F159/SUM(F156:F165)*100</f>
        <v>11.483775603575701</v>
      </c>
      <c r="M159" s="14" t="e">
        <f>G159/SUM(G156:G165)*100</f>
        <v>#DIV/0!</v>
      </c>
    </row>
    <row r="160" spans="1:13" ht="12" customHeight="1" x14ac:dyDescent="0.15">
      <c r="A160" s="47" t="s">
        <v>186</v>
      </c>
      <c r="B160" s="33">
        <v>8.9</v>
      </c>
      <c r="C160" s="33">
        <v>44.360000000000007</v>
      </c>
      <c r="D160" s="33">
        <v>35.51</v>
      </c>
      <c r="E160" s="33">
        <v>29.96</v>
      </c>
      <c r="F160" s="33">
        <v>2.78</v>
      </c>
      <c r="G160" s="73"/>
      <c r="H160" s="14">
        <f t="shared" ref="H160:K160" si="128">B160/SUM(B156:B165)*100</f>
        <v>3.0350566089210202</v>
      </c>
      <c r="I160" s="14">
        <f t="shared" si="128"/>
        <v>15.714893014028627</v>
      </c>
      <c r="J160" s="14">
        <f t="shared" si="128"/>
        <v>12.731705568104406</v>
      </c>
      <c r="K160" s="14">
        <f t="shared" si="128"/>
        <v>11.135476677197545</v>
      </c>
      <c r="L160" s="14">
        <f>F160/SUM(F156:F165)*100</f>
        <v>0.97839093404659661</v>
      </c>
      <c r="M160" s="14" t="e">
        <f>G160/SUM(G156:G165)*100</f>
        <v>#DIV/0!</v>
      </c>
    </row>
    <row r="161" spans="1:13" ht="12" customHeight="1" x14ac:dyDescent="0.15">
      <c r="A161" s="47" t="s">
        <v>187</v>
      </c>
      <c r="B161" s="33">
        <v>33.92</v>
      </c>
      <c r="C161" s="33">
        <v>31.88</v>
      </c>
      <c r="D161" s="33">
        <v>28</v>
      </c>
      <c r="E161" s="33">
        <v>31.689999999999998</v>
      </c>
      <c r="F161" s="33">
        <v>20.27</v>
      </c>
      <c r="G161" s="73"/>
      <c r="H161" s="14">
        <f t="shared" ref="H161:K161" si="129">B161/SUM(B156:B165)*100</f>
        <v>11.567316873550675</v>
      </c>
      <c r="I161" s="14">
        <f t="shared" si="129"/>
        <v>11.293750885645458</v>
      </c>
      <c r="J161" s="14">
        <f t="shared" si="129"/>
        <v>10.039080707038114</v>
      </c>
      <c r="K161" s="14">
        <f t="shared" si="129"/>
        <v>11.778479836461621</v>
      </c>
      <c r="L161" s="14">
        <f>F161/SUM(F156:F165)*100</f>
        <v>7.1338072781023438</v>
      </c>
      <c r="M161" s="14" t="e">
        <f>G161/SUM(G156:G165)*100</f>
        <v>#DIV/0!</v>
      </c>
    </row>
    <row r="162" spans="1:13" ht="12" customHeight="1" x14ac:dyDescent="0.15">
      <c r="A162" s="47" t="s">
        <v>188</v>
      </c>
      <c r="B162" s="33">
        <v>12.79</v>
      </c>
      <c r="C162" s="33">
        <v>4.1399999999999997</v>
      </c>
      <c r="D162" s="33">
        <v>11.01</v>
      </c>
      <c r="E162" s="33">
        <v>12.08</v>
      </c>
      <c r="F162" s="33">
        <v>19.14</v>
      </c>
      <c r="G162" s="73"/>
      <c r="H162" s="14">
        <f t="shared" ref="H162:K162" si="130">B162/SUM(B156:B165)*100</f>
        <v>4.361615059337062</v>
      </c>
      <c r="I162" s="14">
        <f t="shared" si="130"/>
        <v>1.466628879127108</v>
      </c>
      <c r="J162" s="14">
        <f t="shared" si="130"/>
        <v>3.9475099494460584</v>
      </c>
      <c r="K162" s="14">
        <f t="shared" si="130"/>
        <v>4.489871771046273</v>
      </c>
      <c r="L162" s="14">
        <f>F162/SUM(F156:F165)*100</f>
        <v>6.7361159991553468</v>
      </c>
      <c r="M162" s="14" t="e">
        <f>G162/SUM(G156:G165)*100</f>
        <v>#DIV/0!</v>
      </c>
    </row>
    <row r="163" spans="1:13" ht="12" customHeight="1" x14ac:dyDescent="0.15">
      <c r="A163" s="47" t="s">
        <v>189</v>
      </c>
      <c r="B163" s="33">
        <v>9.5599999999999987</v>
      </c>
      <c r="C163" s="33">
        <v>18.099999999999998</v>
      </c>
      <c r="D163" s="33">
        <v>25.060000000000002</v>
      </c>
      <c r="E163" s="33">
        <v>31.42</v>
      </c>
      <c r="F163" s="33">
        <v>34.9</v>
      </c>
      <c r="G163" s="73"/>
      <c r="H163" s="14">
        <f t="shared" ref="H163:K163" si="131">B163/SUM(B156:B165)*100</f>
        <v>3.2601282226162862</v>
      </c>
      <c r="I163" s="14">
        <f t="shared" si="131"/>
        <v>6.4120731188890456</v>
      </c>
      <c r="J163" s="14">
        <f t="shared" si="131"/>
        <v>8.9849772327991122</v>
      </c>
      <c r="K163" s="14">
        <f t="shared" si="131"/>
        <v>11.678126742241217</v>
      </c>
      <c r="L163" s="14">
        <f>F163/SUM(F156:F165)*100</f>
        <v>12.282677553318786</v>
      </c>
      <c r="M163" s="14" t="e">
        <f>G163/SUM(G156:G165)*100</f>
        <v>#DIV/0!</v>
      </c>
    </row>
    <row r="164" spans="1:13" ht="12" customHeight="1" x14ac:dyDescent="0.15">
      <c r="A164" s="47" t="s">
        <v>190</v>
      </c>
      <c r="B164" s="33">
        <v>99.76</v>
      </c>
      <c r="C164" s="33">
        <v>77.37</v>
      </c>
      <c r="D164" s="33">
        <v>71.16</v>
      </c>
      <c r="E164" s="33">
        <v>73.849999999999994</v>
      </c>
      <c r="F164" s="33">
        <v>94.85</v>
      </c>
      <c r="G164" s="73"/>
      <c r="H164" s="14">
        <f t="shared" ref="H164:K164" si="132">B164/SUM(B156:B165)*100</f>
        <v>34.019915427636064</v>
      </c>
      <c r="I164" s="14">
        <f t="shared" si="132"/>
        <v>27.408955646875448</v>
      </c>
      <c r="J164" s="14">
        <f t="shared" si="132"/>
        <v>25.513606539744003</v>
      </c>
      <c r="K164" s="14">
        <f t="shared" si="132"/>
        <v>27.448429659914503</v>
      </c>
      <c r="L164" s="14">
        <f>F164/SUM(F156:F165)*100</f>
        <v>33.381431688604209</v>
      </c>
      <c r="M164" s="14" t="e">
        <f>G164/SUM(G156:G165)*100</f>
        <v>#DIV/0!</v>
      </c>
    </row>
    <row r="165" spans="1:13" ht="12" customHeight="1" x14ac:dyDescent="0.15">
      <c r="A165" s="47" t="s">
        <v>191</v>
      </c>
      <c r="B165" s="33">
        <v>18.25</v>
      </c>
      <c r="C165" s="33">
        <v>17.36</v>
      </c>
      <c r="D165" s="33">
        <v>15.36</v>
      </c>
      <c r="E165" s="33">
        <v>11.86</v>
      </c>
      <c r="F165" s="33">
        <v>16.36</v>
      </c>
      <c r="G165" s="73"/>
      <c r="H165" s="57">
        <f t="shared" ref="H165:K165" si="133">B165/SUM(B156:B165)*100</f>
        <v>6.2235711362706319</v>
      </c>
      <c r="I165" s="57">
        <f t="shared" si="133"/>
        <v>6.1499220631996598</v>
      </c>
      <c r="J165" s="57">
        <f t="shared" si="133"/>
        <v>5.5071528450037643</v>
      </c>
      <c r="K165" s="57">
        <f t="shared" si="133"/>
        <v>4.4081025831629796</v>
      </c>
      <c r="L165" s="57">
        <f>F165/SUM(F156:F165)*100</f>
        <v>5.7577250651087493</v>
      </c>
      <c r="M165" s="57" t="e">
        <f>G165/SUM(G156:G165)*100</f>
        <v>#DIV/0!</v>
      </c>
    </row>
    <row r="166" spans="1:13" ht="12" customHeight="1" x14ac:dyDescent="0.15">
      <c r="A166" s="48" t="s">
        <v>59</v>
      </c>
      <c r="B166" s="66"/>
      <c r="C166" s="66"/>
      <c r="D166" s="66"/>
      <c r="E166" s="66"/>
      <c r="F166" s="66"/>
      <c r="G166" s="67"/>
      <c r="H166" s="5"/>
      <c r="I166" s="5"/>
      <c r="J166" s="5"/>
      <c r="K166" s="5"/>
      <c r="L166" s="5"/>
      <c r="M166" s="5"/>
    </row>
    <row r="167" spans="1:13" ht="12" customHeight="1" x14ac:dyDescent="0.15">
      <c r="A167" s="47" t="s">
        <v>192</v>
      </c>
      <c r="B167" s="32"/>
      <c r="C167" s="32"/>
      <c r="D167" s="32"/>
      <c r="E167" s="32"/>
      <c r="F167" s="32"/>
      <c r="G167" s="73"/>
      <c r="H167" s="69" t="str">
        <f t="shared" ref="H167:K167" si="134">IFERROR(B167/SUM(B167:B176)*100,"")</f>
        <v/>
      </c>
      <c r="I167" s="69" t="str">
        <f t="shared" si="134"/>
        <v/>
      </c>
      <c r="J167" s="69" t="str">
        <f t="shared" si="134"/>
        <v/>
      </c>
      <c r="K167" s="69" t="str">
        <f t="shared" si="134"/>
        <v/>
      </c>
      <c r="L167" s="69" t="str">
        <f>IFERROR(F167/SUM(F167:F176)*100,"")</f>
        <v/>
      </c>
      <c r="M167" s="69" t="str">
        <f>IFERROR(G167/SUM(G167:G176)*100,"")</f>
        <v/>
      </c>
    </row>
    <row r="168" spans="1:13" ht="12" customHeight="1" x14ac:dyDescent="0.15">
      <c r="A168" s="47" t="s">
        <v>181</v>
      </c>
      <c r="B168" s="32"/>
      <c r="C168" s="32"/>
      <c r="D168" s="32"/>
      <c r="E168" s="32"/>
      <c r="F168" s="32"/>
      <c r="G168" s="73"/>
      <c r="H168" s="69" t="str">
        <f t="shared" ref="H168:K168" si="135">IFERROR(B168/SUM(B167:B176)*100,"")</f>
        <v/>
      </c>
      <c r="I168" s="69" t="str">
        <f t="shared" si="135"/>
        <v/>
      </c>
      <c r="J168" s="69" t="str">
        <f t="shared" si="135"/>
        <v/>
      </c>
      <c r="K168" s="69" t="str">
        <f t="shared" si="135"/>
        <v/>
      </c>
      <c r="L168" s="69" t="str">
        <f>IFERROR(F168/SUM(F167:F176)*100,"")</f>
        <v/>
      </c>
      <c r="M168" s="69" t="str">
        <f>IFERROR(G168/SUM(G167:G176)*100,"")</f>
        <v/>
      </c>
    </row>
    <row r="169" spans="1:13" ht="12" customHeight="1" x14ac:dyDescent="0.15">
      <c r="A169" s="47" t="s">
        <v>182</v>
      </c>
      <c r="B169" s="32"/>
      <c r="C169" s="32"/>
      <c r="D169" s="32"/>
      <c r="E169" s="32"/>
      <c r="F169" s="32"/>
      <c r="G169" s="73"/>
      <c r="H169" s="69" t="str">
        <f t="shared" ref="H169:K169" si="136">IFERROR(B169/SUM(B167:B176)*100,"")</f>
        <v/>
      </c>
      <c r="I169" s="69" t="str">
        <f t="shared" si="136"/>
        <v/>
      </c>
      <c r="J169" s="69" t="str">
        <f t="shared" si="136"/>
        <v/>
      </c>
      <c r="K169" s="69" t="str">
        <f t="shared" si="136"/>
        <v/>
      </c>
      <c r="L169" s="69" t="str">
        <f>IFERROR(F169/SUM(F167:F176)*100,"")</f>
        <v/>
      </c>
      <c r="M169" s="69" t="str">
        <f>IFERROR(G169/SUM(G167:G176)*100,"")</f>
        <v/>
      </c>
    </row>
    <row r="170" spans="1:13" ht="12" customHeight="1" x14ac:dyDescent="0.15">
      <c r="A170" s="47" t="s">
        <v>183</v>
      </c>
      <c r="B170" s="32"/>
      <c r="C170" s="32"/>
      <c r="D170" s="32"/>
      <c r="E170" s="32"/>
      <c r="F170" s="32"/>
      <c r="G170" s="73"/>
      <c r="H170" s="69" t="str">
        <f t="shared" ref="H170:K170" si="137">IFERROR(B170/SUM(B167:B176)*100,"")</f>
        <v/>
      </c>
      <c r="I170" s="69" t="str">
        <f t="shared" si="137"/>
        <v/>
      </c>
      <c r="J170" s="69" t="str">
        <f t="shared" si="137"/>
        <v/>
      </c>
      <c r="K170" s="69" t="str">
        <f t="shared" si="137"/>
        <v/>
      </c>
      <c r="L170" s="69" t="str">
        <f>IFERROR(F170/SUM(F167:F176)*100,"")</f>
        <v/>
      </c>
      <c r="M170" s="69" t="str">
        <f>IFERROR(G170/SUM(G167:G176)*100,"")</f>
        <v/>
      </c>
    </row>
    <row r="171" spans="1:13" ht="12" customHeight="1" x14ac:dyDescent="0.15">
      <c r="A171" s="47" t="s">
        <v>185</v>
      </c>
      <c r="B171" s="32"/>
      <c r="C171" s="32"/>
      <c r="D171" s="32"/>
      <c r="E171" s="32"/>
      <c r="F171" s="32"/>
      <c r="G171" s="73"/>
      <c r="H171" s="69" t="str">
        <f t="shared" ref="H171:K171" si="138">IFERROR(B171/SUM(B167:B176)*100,"")</f>
        <v/>
      </c>
      <c r="I171" s="69" t="str">
        <f t="shared" si="138"/>
        <v/>
      </c>
      <c r="J171" s="69" t="str">
        <f t="shared" si="138"/>
        <v/>
      </c>
      <c r="K171" s="69" t="str">
        <f t="shared" si="138"/>
        <v/>
      </c>
      <c r="L171" s="69" t="str">
        <f>IFERROR(F171/SUM(F167:F176)*100,"")</f>
        <v/>
      </c>
      <c r="M171" s="69" t="str">
        <f>IFERROR(G171/SUM(G167:G176)*100,"")</f>
        <v/>
      </c>
    </row>
    <row r="172" spans="1:13" ht="12" customHeight="1" x14ac:dyDescent="0.15">
      <c r="A172" s="47" t="s">
        <v>186</v>
      </c>
      <c r="B172" s="32"/>
      <c r="C172" s="32"/>
      <c r="D172" s="32"/>
      <c r="E172" s="32"/>
      <c r="F172" s="32"/>
      <c r="G172" s="73"/>
      <c r="H172" s="69" t="str">
        <f t="shared" ref="H172:K172" si="139">IFERROR(B172/SUM(B167:B176)*100,"")</f>
        <v/>
      </c>
      <c r="I172" s="69" t="str">
        <f t="shared" si="139"/>
        <v/>
      </c>
      <c r="J172" s="69" t="str">
        <f t="shared" si="139"/>
        <v/>
      </c>
      <c r="K172" s="69" t="str">
        <f t="shared" si="139"/>
        <v/>
      </c>
      <c r="L172" s="69" t="str">
        <f>IFERROR(F172/SUM(F167:F176)*100,"")</f>
        <v/>
      </c>
      <c r="M172" s="69" t="str">
        <f>IFERROR(G172/SUM(G167:G176)*100,"")</f>
        <v/>
      </c>
    </row>
    <row r="173" spans="1:13" ht="12" customHeight="1" x14ac:dyDescent="0.15">
      <c r="A173" s="47" t="s">
        <v>187</v>
      </c>
      <c r="B173" s="32"/>
      <c r="C173" s="32"/>
      <c r="D173" s="32"/>
      <c r="E173" s="32"/>
      <c r="F173" s="32"/>
      <c r="G173" s="73"/>
      <c r="H173" s="69" t="str">
        <f t="shared" ref="H173:K173" si="140">IFERROR(B173/SUM(B167:B176)*100,"")</f>
        <v/>
      </c>
      <c r="I173" s="69" t="str">
        <f t="shared" si="140"/>
        <v/>
      </c>
      <c r="J173" s="69" t="str">
        <f t="shared" si="140"/>
        <v/>
      </c>
      <c r="K173" s="69" t="str">
        <f t="shared" si="140"/>
        <v/>
      </c>
      <c r="L173" s="69" t="str">
        <f>IFERROR(F173/SUM(F167:F176)*100,"")</f>
        <v/>
      </c>
      <c r="M173" s="69" t="str">
        <f>IFERROR(G173/SUM(G167:G176)*100,"")</f>
        <v/>
      </c>
    </row>
    <row r="174" spans="1:13" ht="12" customHeight="1" x14ac:dyDescent="0.15">
      <c r="A174" s="47" t="s">
        <v>189</v>
      </c>
      <c r="B174" s="32"/>
      <c r="C174" s="32"/>
      <c r="D174" s="32"/>
      <c r="E174" s="32"/>
      <c r="F174" s="32"/>
      <c r="G174" s="73"/>
      <c r="H174" s="69" t="str">
        <f t="shared" ref="H174:K174" si="141">IFERROR(B174/SUM(B167:B176)*100,"")</f>
        <v/>
      </c>
      <c r="I174" s="69" t="str">
        <f t="shared" si="141"/>
        <v/>
      </c>
      <c r="J174" s="69" t="str">
        <f t="shared" si="141"/>
        <v/>
      </c>
      <c r="K174" s="69" t="str">
        <f t="shared" si="141"/>
        <v/>
      </c>
      <c r="L174" s="69" t="str">
        <f>IFERROR(F174/SUM(F167:F176)*100,"")</f>
        <v/>
      </c>
      <c r="M174" s="69" t="str">
        <f>IFERROR(G174/SUM(G167:G176)*100,"")</f>
        <v/>
      </c>
    </row>
    <row r="175" spans="1:13" ht="12" customHeight="1" x14ac:dyDescent="0.15">
      <c r="A175" s="47" t="s">
        <v>190</v>
      </c>
      <c r="B175" s="32"/>
      <c r="C175" s="32"/>
      <c r="D175" s="32"/>
      <c r="E175" s="32"/>
      <c r="F175" s="32"/>
      <c r="G175" s="73"/>
      <c r="H175" s="69" t="str">
        <f t="shared" ref="H175:K175" si="142">IFERROR(B175/SUM(B167:B176)*100,"")</f>
        <v/>
      </c>
      <c r="I175" s="69" t="str">
        <f t="shared" si="142"/>
        <v/>
      </c>
      <c r="J175" s="69" t="str">
        <f t="shared" si="142"/>
        <v/>
      </c>
      <c r="K175" s="69" t="str">
        <f t="shared" si="142"/>
        <v/>
      </c>
      <c r="L175" s="69" t="str">
        <f>IFERROR(F175/SUM(F167:F176)*100,"")</f>
        <v/>
      </c>
      <c r="M175" s="69" t="str">
        <f>IFERROR(G175/SUM(G167:G176)*100,"")</f>
        <v/>
      </c>
    </row>
    <row r="176" spans="1:13" ht="12" customHeight="1" x14ac:dyDescent="0.15">
      <c r="A176" s="47" t="s">
        <v>191</v>
      </c>
      <c r="B176" s="32"/>
      <c r="C176" s="32"/>
      <c r="D176" s="32"/>
      <c r="E176" s="32"/>
      <c r="F176" s="32"/>
      <c r="G176" s="73"/>
      <c r="H176" s="69" t="str">
        <f t="shared" ref="H176:K176" si="143">IFERROR(B176/SUM(B167:B176)*100,"")</f>
        <v/>
      </c>
      <c r="I176" s="69" t="str">
        <f t="shared" si="143"/>
        <v/>
      </c>
      <c r="J176" s="69" t="str">
        <f t="shared" si="143"/>
        <v/>
      </c>
      <c r="K176" s="69" t="str">
        <f t="shared" si="143"/>
        <v/>
      </c>
      <c r="L176" s="69" t="str">
        <f>IFERROR(F176/SUM(F167:F176)*100,"")</f>
        <v/>
      </c>
      <c r="M176" s="69" t="str">
        <f>IFERROR(G176/SUM(G167:G176)*100,"")</f>
        <v/>
      </c>
    </row>
    <row r="177" spans="1:13" s="6" customFormat="1" ht="11.25" customHeight="1" x14ac:dyDescent="0.15">
      <c r="M177" s="6" t="str">
        <f t="shared" ref="M177" si="144">IFERROR(G177/SUM(G177:G187)*100,"")</f>
        <v/>
      </c>
    </row>
    <row r="178" spans="1:13" ht="12" customHeight="1" x14ac:dyDescent="0.15">
      <c r="A178" s="6"/>
      <c r="B178" s="95"/>
      <c r="C178" s="96"/>
      <c r="D178" s="100" t="s">
        <v>199</v>
      </c>
      <c r="E178" s="98"/>
      <c r="F178" s="96"/>
      <c r="G178" s="97"/>
      <c r="H178" s="95"/>
      <c r="I178" s="96"/>
      <c r="J178" s="100" t="s">
        <v>179</v>
      </c>
      <c r="K178" s="98"/>
      <c r="L178" s="96"/>
      <c r="M178" s="97"/>
    </row>
    <row r="179" spans="1:13" ht="12" customHeight="1" x14ac:dyDescent="0.15">
      <c r="A179" s="6"/>
      <c r="B179" s="40" t="s">
        <v>33</v>
      </c>
      <c r="C179" s="40" t="s">
        <v>34</v>
      </c>
      <c r="D179" s="40" t="s">
        <v>35</v>
      </c>
      <c r="E179" s="40" t="s">
        <v>36</v>
      </c>
      <c r="F179" s="40" t="s">
        <v>37</v>
      </c>
      <c r="G179" s="40" t="s">
        <v>38</v>
      </c>
      <c r="H179" s="40" t="s">
        <v>33</v>
      </c>
      <c r="I179" s="40" t="s">
        <v>34</v>
      </c>
      <c r="J179" s="40" t="s">
        <v>35</v>
      </c>
      <c r="K179" s="40" t="s">
        <v>36</v>
      </c>
      <c r="L179" s="40" t="s">
        <v>37</v>
      </c>
      <c r="M179" s="40" t="s">
        <v>38</v>
      </c>
    </row>
    <row r="180" spans="1:13" ht="12" customHeight="1" x14ac:dyDescent="0.15">
      <c r="A180" s="48" t="s">
        <v>53</v>
      </c>
      <c r="B180" s="66"/>
      <c r="C180" s="66"/>
      <c r="D180" s="66"/>
      <c r="E180" s="66"/>
      <c r="F180" s="66"/>
      <c r="G180" s="67"/>
      <c r="H180" s="5"/>
      <c r="I180" s="5"/>
      <c r="J180" s="5"/>
      <c r="K180" s="5"/>
      <c r="L180" s="5"/>
      <c r="M180" s="13"/>
    </row>
    <row r="181" spans="1:13" ht="12" customHeight="1" x14ac:dyDescent="0.15">
      <c r="A181" s="47" t="s">
        <v>182</v>
      </c>
      <c r="B181" s="32"/>
      <c r="C181" s="32"/>
      <c r="D181" s="32"/>
      <c r="E181" s="32"/>
      <c r="F181" s="32"/>
      <c r="G181" s="73"/>
      <c r="H181" s="69" t="str">
        <f t="shared" ref="H181:K181" si="145">IFERROR(B181/SUM(B181:B188)*100,"")</f>
        <v/>
      </c>
      <c r="I181" s="69" t="str">
        <f t="shared" si="145"/>
        <v/>
      </c>
      <c r="J181" s="69">
        <f t="shared" si="145"/>
        <v>0</v>
      </c>
      <c r="K181" s="69" t="str">
        <f t="shared" si="145"/>
        <v/>
      </c>
      <c r="L181" s="69" t="str">
        <f>IFERROR(F181/SUM(F181:F188)*100,"")</f>
        <v/>
      </c>
      <c r="M181" s="69" t="str">
        <f>IFERROR(G181/SUM(G181:G188)*100,"")</f>
        <v/>
      </c>
    </row>
    <row r="182" spans="1:13" ht="12" customHeight="1" x14ac:dyDescent="0.15">
      <c r="A182" s="47" t="s">
        <v>185</v>
      </c>
      <c r="B182" s="32"/>
      <c r="C182" s="32"/>
      <c r="D182" s="32"/>
      <c r="E182" s="32"/>
      <c r="F182" s="32"/>
      <c r="G182" s="73"/>
      <c r="H182" s="69" t="str">
        <f t="shared" ref="H182:K182" si="146">IFERROR(B182/SUM(B181:B188)*100,"")</f>
        <v/>
      </c>
      <c r="I182" s="69" t="str">
        <f t="shared" si="146"/>
        <v/>
      </c>
      <c r="J182" s="69">
        <f t="shared" si="146"/>
        <v>0</v>
      </c>
      <c r="K182" s="69" t="str">
        <f t="shared" si="146"/>
        <v/>
      </c>
      <c r="L182" s="69" t="str">
        <f>IFERROR(F182/SUM(F181:F188)*100,"")</f>
        <v/>
      </c>
      <c r="M182" s="69" t="str">
        <f>IFERROR(G182/SUM(G181:G188)*100,"")</f>
        <v/>
      </c>
    </row>
    <row r="183" spans="1:13" ht="12" customHeight="1" x14ac:dyDescent="0.15">
      <c r="A183" s="47" t="s">
        <v>186</v>
      </c>
      <c r="B183" s="32"/>
      <c r="C183" s="32"/>
      <c r="D183" s="32">
        <v>1.1499999999999999</v>
      </c>
      <c r="E183" s="33"/>
      <c r="F183" s="32"/>
      <c r="G183" s="73"/>
      <c r="H183" s="69" t="str">
        <f t="shared" ref="H183:K183" si="147">IFERROR(B183/SUM(B181:B188)*100,"")</f>
        <v/>
      </c>
      <c r="I183" s="69" t="str">
        <f t="shared" si="147"/>
        <v/>
      </c>
      <c r="J183" s="69">
        <f t="shared" si="147"/>
        <v>100</v>
      </c>
      <c r="K183" s="69" t="str">
        <f t="shared" si="147"/>
        <v/>
      </c>
      <c r="L183" s="69" t="str">
        <f>IFERROR(F183/SUM(F181:F188)*100,"")</f>
        <v/>
      </c>
      <c r="M183" s="69" t="str">
        <f>IFERROR(G183/SUM(G181:G188)*100,"")</f>
        <v/>
      </c>
    </row>
    <row r="184" spans="1:13" ht="12" customHeight="1" x14ac:dyDescent="0.15">
      <c r="A184" s="47" t="s">
        <v>187</v>
      </c>
      <c r="B184" s="32"/>
      <c r="C184" s="32"/>
      <c r="D184" s="32"/>
      <c r="E184" s="32"/>
      <c r="F184" s="32"/>
      <c r="G184" s="73"/>
      <c r="H184" s="69" t="str">
        <f t="shared" ref="H184:K184" si="148">IFERROR(B184/SUM(B181:B188)*100,"")</f>
        <v/>
      </c>
      <c r="I184" s="69" t="str">
        <f t="shared" si="148"/>
        <v/>
      </c>
      <c r="J184" s="69">
        <f t="shared" si="148"/>
        <v>0</v>
      </c>
      <c r="K184" s="69" t="str">
        <f t="shared" si="148"/>
        <v/>
      </c>
      <c r="L184" s="69" t="str">
        <f>IFERROR(F184/SUM(F181:F188)*100,"")</f>
        <v/>
      </c>
      <c r="M184" s="69" t="str">
        <f>IFERROR(G184/SUM(G181:G188)*100,"")</f>
        <v/>
      </c>
    </row>
    <row r="185" spans="1:13" ht="12" customHeight="1" x14ac:dyDescent="0.15">
      <c r="A185" s="47" t="s">
        <v>188</v>
      </c>
      <c r="B185" s="32"/>
      <c r="C185" s="32"/>
      <c r="D185" s="32"/>
      <c r="E185" s="32"/>
      <c r="F185" s="32"/>
      <c r="G185" s="73"/>
      <c r="H185" s="69" t="str">
        <f t="shared" ref="H185:K185" si="149">IFERROR(B185/SUM(B181:B188)*100,"")</f>
        <v/>
      </c>
      <c r="I185" s="69" t="str">
        <f t="shared" si="149"/>
        <v/>
      </c>
      <c r="J185" s="69">
        <f t="shared" si="149"/>
        <v>0</v>
      </c>
      <c r="K185" s="69" t="str">
        <f t="shared" si="149"/>
        <v/>
      </c>
      <c r="L185" s="69" t="str">
        <f>IFERROR(F185/SUM(F181:F188)*100,"")</f>
        <v/>
      </c>
      <c r="M185" s="69" t="str">
        <f>IFERROR(G185/SUM(G181:G188)*100,"")</f>
        <v/>
      </c>
    </row>
    <row r="186" spans="1:13" ht="12" customHeight="1" x14ac:dyDescent="0.15">
      <c r="A186" s="47" t="s">
        <v>189</v>
      </c>
      <c r="B186" s="32"/>
      <c r="C186" s="32"/>
      <c r="D186" s="32"/>
      <c r="E186" s="32"/>
      <c r="F186" s="32"/>
      <c r="G186" s="73"/>
      <c r="H186" s="69" t="str">
        <f t="shared" ref="H186:K186" si="150">IFERROR(B186/SUM(B181:B188)*100,"")</f>
        <v/>
      </c>
      <c r="I186" s="69" t="str">
        <f t="shared" si="150"/>
        <v/>
      </c>
      <c r="J186" s="69">
        <f t="shared" si="150"/>
        <v>0</v>
      </c>
      <c r="K186" s="69" t="str">
        <f t="shared" si="150"/>
        <v/>
      </c>
      <c r="L186" s="69" t="str">
        <f>IFERROR(F186/SUM(F181:F188)*100,"")</f>
        <v/>
      </c>
      <c r="M186" s="69" t="str">
        <f>IFERROR(G186/SUM(G181:G188)*100,"")</f>
        <v/>
      </c>
    </row>
    <row r="187" spans="1:13" ht="12" customHeight="1" x14ac:dyDescent="0.15">
      <c r="A187" s="47" t="s">
        <v>190</v>
      </c>
      <c r="B187" s="32"/>
      <c r="C187" s="32"/>
      <c r="D187" s="32"/>
      <c r="E187" s="32"/>
      <c r="F187" s="32"/>
      <c r="G187" s="73"/>
      <c r="H187" s="69" t="str">
        <f t="shared" ref="H187:K187" si="151">IFERROR(B187/SUM(B181:B188)*100,"")</f>
        <v/>
      </c>
      <c r="I187" s="69" t="str">
        <f t="shared" si="151"/>
        <v/>
      </c>
      <c r="J187" s="69">
        <f t="shared" si="151"/>
        <v>0</v>
      </c>
      <c r="K187" s="69" t="str">
        <f t="shared" si="151"/>
        <v/>
      </c>
      <c r="L187" s="69" t="str">
        <f>IFERROR(F187/SUM(F181:F188)*100,"")</f>
        <v/>
      </c>
      <c r="M187" s="69" t="str">
        <f>IFERROR(G187/SUM(G181:G188)*100,"")</f>
        <v/>
      </c>
    </row>
    <row r="188" spans="1:13" ht="12" customHeight="1" x14ac:dyDescent="0.15">
      <c r="A188" s="47" t="s">
        <v>191</v>
      </c>
      <c r="B188" s="32"/>
      <c r="C188" s="32"/>
      <c r="D188" s="32"/>
      <c r="E188" s="32"/>
      <c r="F188" s="32"/>
      <c r="G188" s="73"/>
      <c r="H188" s="69" t="str">
        <f t="shared" ref="H188:K188" si="152">IFERROR(B188/SUM(B181:B188)*100,"")</f>
        <v/>
      </c>
      <c r="I188" s="69" t="str">
        <f t="shared" si="152"/>
        <v/>
      </c>
      <c r="J188" s="69">
        <f t="shared" si="152"/>
        <v>0</v>
      </c>
      <c r="K188" s="69" t="str">
        <f t="shared" si="152"/>
        <v/>
      </c>
      <c r="L188" s="69" t="str">
        <f>IFERROR(F188/SUM(F181:F188)*100,"")</f>
        <v/>
      </c>
      <c r="M188" s="69" t="str">
        <f>IFERROR(G188/SUM(G181:G188)*100,"")</f>
        <v/>
      </c>
    </row>
    <row r="189" spans="1:13" ht="12" customHeight="1" x14ac:dyDescent="0.15">
      <c r="A189" s="48" t="s">
        <v>54</v>
      </c>
      <c r="B189" s="66"/>
      <c r="C189" s="66"/>
      <c r="D189" s="66"/>
      <c r="E189" s="66"/>
      <c r="F189" s="66"/>
      <c r="G189" s="67"/>
      <c r="H189" s="5"/>
      <c r="I189" s="5"/>
      <c r="J189" s="5"/>
      <c r="K189" s="5"/>
      <c r="L189" s="5"/>
      <c r="M189" s="5"/>
    </row>
    <row r="190" spans="1:13" ht="12" customHeight="1" x14ac:dyDescent="0.15">
      <c r="A190" s="47" t="s">
        <v>182</v>
      </c>
      <c r="B190" s="32"/>
      <c r="C190" s="32"/>
      <c r="D190" s="32"/>
      <c r="E190" s="32"/>
      <c r="F190" s="32"/>
      <c r="G190" s="73"/>
      <c r="H190" s="69" t="str">
        <f t="shared" ref="H190:K190" si="153">IFERROR(B190/SUM(B190:B197)*100,"")</f>
        <v/>
      </c>
      <c r="I190" s="69" t="str">
        <f t="shared" si="153"/>
        <v/>
      </c>
      <c r="J190" s="69" t="str">
        <f t="shared" si="153"/>
        <v/>
      </c>
      <c r="K190" s="69" t="str">
        <f t="shared" si="153"/>
        <v/>
      </c>
      <c r="L190" s="69" t="str">
        <f>IFERROR(F190/SUM(F190:F197)*100,"")</f>
        <v/>
      </c>
      <c r="M190" s="69" t="str">
        <f>IFERROR(G190/SUM(G190:G197)*100,"")</f>
        <v/>
      </c>
    </row>
    <row r="191" spans="1:13" ht="12" customHeight="1" x14ac:dyDescent="0.15">
      <c r="A191" s="47" t="s">
        <v>183</v>
      </c>
      <c r="B191" s="32"/>
      <c r="C191" s="32"/>
      <c r="D191" s="32"/>
      <c r="E191" s="32"/>
      <c r="F191" s="32"/>
      <c r="G191" s="73"/>
      <c r="H191" s="69" t="str">
        <f t="shared" ref="H191:K191" si="154">IFERROR(B191/SUM(B190:B197)*100,"")</f>
        <v/>
      </c>
      <c r="I191" s="69" t="str">
        <f t="shared" si="154"/>
        <v/>
      </c>
      <c r="J191" s="69" t="str">
        <f t="shared" si="154"/>
        <v/>
      </c>
      <c r="K191" s="69" t="str">
        <f t="shared" si="154"/>
        <v/>
      </c>
      <c r="L191" s="69" t="str">
        <f>IFERROR(F191/SUM(F190:F197)*100,"")</f>
        <v/>
      </c>
      <c r="M191" s="69" t="str">
        <f>IFERROR(G191/SUM(G190:G197)*100,"")</f>
        <v/>
      </c>
    </row>
    <row r="192" spans="1:13" ht="12" customHeight="1" x14ac:dyDescent="0.15">
      <c r="A192" s="47" t="s">
        <v>185</v>
      </c>
      <c r="B192" s="32"/>
      <c r="C192" s="32"/>
      <c r="D192" s="32"/>
      <c r="E192" s="32"/>
      <c r="F192" s="32"/>
      <c r="G192" s="73"/>
      <c r="H192" s="69" t="str">
        <f t="shared" ref="H192:K192" si="155">IFERROR(B192/SUM(B190:B197)*100,"")</f>
        <v/>
      </c>
      <c r="I192" s="69" t="str">
        <f t="shared" si="155"/>
        <v/>
      </c>
      <c r="J192" s="69" t="str">
        <f t="shared" si="155"/>
        <v/>
      </c>
      <c r="K192" s="69" t="str">
        <f t="shared" si="155"/>
        <v/>
      </c>
      <c r="L192" s="69" t="str">
        <f>IFERROR(F192/SUM(F190:F197)*100,"")</f>
        <v/>
      </c>
      <c r="M192" s="69" t="str">
        <f>IFERROR(G192/SUM(G190:G197)*100,"")</f>
        <v/>
      </c>
    </row>
    <row r="193" spans="1:13" ht="12" customHeight="1" x14ac:dyDescent="0.15">
      <c r="A193" s="47" t="s">
        <v>186</v>
      </c>
      <c r="B193" s="32"/>
      <c r="C193" s="32"/>
      <c r="D193" s="32"/>
      <c r="E193" s="32"/>
      <c r="F193" s="32"/>
      <c r="G193" s="73"/>
      <c r="H193" s="69" t="str">
        <f t="shared" ref="H193:K193" si="156">IFERROR(B193/SUM(B190:B197)*100,"")</f>
        <v/>
      </c>
      <c r="I193" s="69" t="str">
        <f t="shared" si="156"/>
        <v/>
      </c>
      <c r="J193" s="69" t="str">
        <f t="shared" si="156"/>
        <v/>
      </c>
      <c r="K193" s="69" t="str">
        <f t="shared" si="156"/>
        <v/>
      </c>
      <c r="L193" s="69" t="str">
        <f>IFERROR(F193/SUM(F190:F197)*100,"")</f>
        <v/>
      </c>
      <c r="M193" s="69" t="str">
        <f>IFERROR(G193/SUM(G190:G197)*100,"")</f>
        <v/>
      </c>
    </row>
    <row r="194" spans="1:13" ht="12" customHeight="1" x14ac:dyDescent="0.15">
      <c r="A194" s="47" t="s">
        <v>187</v>
      </c>
      <c r="B194" s="32"/>
      <c r="C194" s="32"/>
      <c r="D194" s="32"/>
      <c r="E194" s="32"/>
      <c r="F194" s="32"/>
      <c r="G194" s="73"/>
      <c r="H194" s="69" t="str">
        <f t="shared" ref="H194:K194" si="157">IFERROR(B194/SUM(B190:B197)*100,"")</f>
        <v/>
      </c>
      <c r="I194" s="69" t="str">
        <f t="shared" si="157"/>
        <v/>
      </c>
      <c r="J194" s="69" t="str">
        <f t="shared" si="157"/>
        <v/>
      </c>
      <c r="K194" s="69" t="str">
        <f t="shared" si="157"/>
        <v/>
      </c>
      <c r="L194" s="69" t="str">
        <f>IFERROR(F194/SUM(F190:F197)*100,"")</f>
        <v/>
      </c>
      <c r="M194" s="69" t="str">
        <f>IFERROR(G194/SUM(G190:G197)*100,"")</f>
        <v/>
      </c>
    </row>
    <row r="195" spans="1:13" ht="12" customHeight="1" x14ac:dyDescent="0.15">
      <c r="A195" s="47" t="s">
        <v>188</v>
      </c>
      <c r="B195" s="32"/>
      <c r="C195" s="32"/>
      <c r="D195" s="32"/>
      <c r="E195" s="32"/>
      <c r="F195" s="32"/>
      <c r="G195" s="73"/>
      <c r="H195" s="69" t="str">
        <f t="shared" ref="H195:K195" si="158">IFERROR(B195/SUM(B190:B197)*100,"")</f>
        <v/>
      </c>
      <c r="I195" s="69" t="str">
        <f t="shared" si="158"/>
        <v/>
      </c>
      <c r="J195" s="69" t="str">
        <f t="shared" si="158"/>
        <v/>
      </c>
      <c r="K195" s="69" t="str">
        <f t="shared" si="158"/>
        <v/>
      </c>
      <c r="L195" s="69" t="str">
        <f>IFERROR(F195/SUM(F190:F197)*100,"")</f>
        <v/>
      </c>
      <c r="M195" s="69" t="str">
        <f>IFERROR(G195/SUM(G190:G197)*100,"")</f>
        <v/>
      </c>
    </row>
    <row r="196" spans="1:13" ht="12" customHeight="1" x14ac:dyDescent="0.15">
      <c r="A196" s="47" t="s">
        <v>189</v>
      </c>
      <c r="B196" s="32"/>
      <c r="C196" s="32"/>
      <c r="D196" s="32"/>
      <c r="E196" s="32"/>
      <c r="F196" s="32"/>
      <c r="G196" s="73"/>
      <c r="H196" s="69" t="str">
        <f t="shared" ref="H196:K196" si="159">IFERROR(B196/SUM(B190:B197)*100,"")</f>
        <v/>
      </c>
      <c r="I196" s="69" t="str">
        <f t="shared" si="159"/>
        <v/>
      </c>
      <c r="J196" s="69" t="str">
        <f t="shared" si="159"/>
        <v/>
      </c>
      <c r="K196" s="69" t="str">
        <f t="shared" si="159"/>
        <v/>
      </c>
      <c r="L196" s="69" t="str">
        <f>IFERROR(F196/SUM(F190:F197)*100,"")</f>
        <v/>
      </c>
      <c r="M196" s="69" t="str">
        <f>IFERROR(G196/SUM(G190:G197)*100,"")</f>
        <v/>
      </c>
    </row>
    <row r="197" spans="1:13" ht="12" customHeight="1" x14ac:dyDescent="0.15">
      <c r="A197" s="47" t="s">
        <v>190</v>
      </c>
      <c r="B197" s="32"/>
      <c r="C197" s="32"/>
      <c r="D197" s="32"/>
      <c r="E197" s="32"/>
      <c r="F197" s="32"/>
      <c r="G197" s="73"/>
      <c r="H197" s="69" t="str">
        <f t="shared" ref="H197:K197" si="160">IFERROR(B197/SUM(B190:B197)*100,"")</f>
        <v/>
      </c>
      <c r="I197" s="69" t="str">
        <f t="shared" si="160"/>
        <v/>
      </c>
      <c r="J197" s="69" t="str">
        <f t="shared" si="160"/>
        <v/>
      </c>
      <c r="K197" s="69" t="str">
        <f t="shared" si="160"/>
        <v/>
      </c>
      <c r="L197" s="69" t="str">
        <f>IFERROR(F197/SUM(F190:F197)*100,"")</f>
        <v/>
      </c>
      <c r="M197" s="69" t="str">
        <f>IFERROR(G197/SUM(G190:G197)*100,"")</f>
        <v/>
      </c>
    </row>
    <row r="198" spans="1:13" ht="12" customHeight="1" x14ac:dyDescent="0.15">
      <c r="A198" s="48" t="s">
        <v>57</v>
      </c>
      <c r="B198" s="66"/>
      <c r="C198" s="66"/>
      <c r="D198" s="66"/>
      <c r="E198" s="66"/>
      <c r="F198" s="66"/>
      <c r="G198" s="67"/>
      <c r="H198" s="5"/>
      <c r="I198" s="5"/>
      <c r="J198" s="5"/>
      <c r="K198" s="5"/>
      <c r="L198" s="5"/>
      <c r="M198" s="5"/>
    </row>
    <row r="199" spans="1:13" ht="12" customHeight="1" x14ac:dyDescent="0.15">
      <c r="A199" s="47" t="s">
        <v>182</v>
      </c>
      <c r="B199" s="32"/>
      <c r="C199" s="32"/>
      <c r="D199" s="32"/>
      <c r="E199" s="32"/>
      <c r="F199" s="32"/>
      <c r="G199" s="73"/>
      <c r="H199" s="69" t="str">
        <f t="shared" ref="H199:K199" si="161">IFERROR(B199/SUM(B199:B206)*100,"")</f>
        <v/>
      </c>
      <c r="I199" s="69" t="str">
        <f t="shared" si="161"/>
        <v/>
      </c>
      <c r="J199" s="69" t="str">
        <f t="shared" si="161"/>
        <v/>
      </c>
      <c r="K199" s="69" t="str">
        <f t="shared" si="161"/>
        <v/>
      </c>
      <c r="L199" s="69" t="str">
        <f>IFERROR(F199/SUM(F199:F206)*100,"")</f>
        <v/>
      </c>
      <c r="M199" s="69" t="str">
        <f>IFERROR(G199/SUM(G199:G206)*100,"")</f>
        <v/>
      </c>
    </row>
    <row r="200" spans="1:13" ht="12" customHeight="1" x14ac:dyDescent="0.15">
      <c r="A200" s="47" t="s">
        <v>185</v>
      </c>
      <c r="B200" s="32"/>
      <c r="C200" s="32"/>
      <c r="D200" s="32"/>
      <c r="E200" s="32"/>
      <c r="F200" s="32"/>
      <c r="G200" s="73"/>
      <c r="H200" s="69" t="str">
        <f t="shared" ref="H200:K200" si="162">IFERROR(B200/SUM(B199:B206)*100,"")</f>
        <v/>
      </c>
      <c r="I200" s="69" t="str">
        <f t="shared" si="162"/>
        <v/>
      </c>
      <c r="J200" s="69" t="str">
        <f t="shared" si="162"/>
        <v/>
      </c>
      <c r="K200" s="69" t="str">
        <f t="shared" si="162"/>
        <v/>
      </c>
      <c r="L200" s="69" t="str">
        <f>IFERROR(F200/SUM(F199:F206)*100,"")</f>
        <v/>
      </c>
      <c r="M200" s="69" t="str">
        <f>IFERROR(G200/SUM(G199:G206)*100,"")</f>
        <v/>
      </c>
    </row>
    <row r="201" spans="1:13" ht="12" customHeight="1" x14ac:dyDescent="0.15">
      <c r="A201" s="47" t="s">
        <v>186</v>
      </c>
      <c r="B201" s="32"/>
      <c r="C201" s="32"/>
      <c r="D201" s="32"/>
      <c r="E201" s="32"/>
      <c r="F201" s="32"/>
      <c r="G201" s="73"/>
      <c r="H201" s="69" t="str">
        <f t="shared" ref="H201:K201" si="163">IFERROR(B201/SUM(B199:B206)*100,"")</f>
        <v/>
      </c>
      <c r="I201" s="69" t="str">
        <f t="shared" si="163"/>
        <v/>
      </c>
      <c r="J201" s="69" t="str">
        <f t="shared" si="163"/>
        <v/>
      </c>
      <c r="K201" s="69" t="str">
        <f t="shared" si="163"/>
        <v/>
      </c>
      <c r="L201" s="69" t="str">
        <f>IFERROR(F201/SUM(F199:F206)*100,"")</f>
        <v/>
      </c>
      <c r="M201" s="69" t="str">
        <f>IFERROR(G201/SUM(G199:G206)*100,"")</f>
        <v/>
      </c>
    </row>
    <row r="202" spans="1:13" ht="12" customHeight="1" x14ac:dyDescent="0.15">
      <c r="A202" s="47" t="s">
        <v>187</v>
      </c>
      <c r="B202" s="32"/>
      <c r="C202" s="32"/>
      <c r="D202" s="32"/>
      <c r="E202" s="32"/>
      <c r="F202" s="32"/>
      <c r="G202" s="73"/>
      <c r="H202" s="69" t="str">
        <f t="shared" ref="H202:K202" si="164">IFERROR(B202/SUM(B199:B206)*100,"")</f>
        <v/>
      </c>
      <c r="I202" s="69" t="str">
        <f t="shared" si="164"/>
        <v/>
      </c>
      <c r="J202" s="69" t="str">
        <f t="shared" si="164"/>
        <v/>
      </c>
      <c r="K202" s="69" t="str">
        <f t="shared" si="164"/>
        <v/>
      </c>
      <c r="L202" s="69" t="str">
        <f>IFERROR(F202/SUM(F199:F206)*100,"")</f>
        <v/>
      </c>
      <c r="M202" s="69" t="str">
        <f>IFERROR(G202/SUM(G199:G206)*100,"")</f>
        <v/>
      </c>
    </row>
    <row r="203" spans="1:13" ht="12" customHeight="1" x14ac:dyDescent="0.15">
      <c r="A203" s="47" t="s">
        <v>188</v>
      </c>
      <c r="B203" s="32"/>
      <c r="C203" s="32"/>
      <c r="D203" s="32"/>
      <c r="E203" s="32"/>
      <c r="F203" s="32"/>
      <c r="G203" s="73"/>
      <c r="H203" s="69" t="str">
        <f t="shared" ref="H203:K203" si="165">IFERROR(B203/SUM(B199:B206)*100,"")</f>
        <v/>
      </c>
      <c r="I203" s="69" t="str">
        <f t="shared" si="165"/>
        <v/>
      </c>
      <c r="J203" s="69" t="str">
        <f t="shared" si="165"/>
        <v/>
      </c>
      <c r="K203" s="69" t="str">
        <f t="shared" si="165"/>
        <v/>
      </c>
      <c r="L203" s="69" t="str">
        <f>IFERROR(F203/SUM(F199:F206)*100,"")</f>
        <v/>
      </c>
      <c r="M203" s="69" t="str">
        <f>IFERROR(G203/SUM(G199:G206)*100,"")</f>
        <v/>
      </c>
    </row>
    <row r="204" spans="1:13" ht="12" customHeight="1" x14ac:dyDescent="0.15">
      <c r="A204" s="47" t="s">
        <v>189</v>
      </c>
      <c r="B204" s="32"/>
      <c r="C204" s="32"/>
      <c r="D204" s="32"/>
      <c r="E204" s="32"/>
      <c r="F204" s="32"/>
      <c r="G204" s="73"/>
      <c r="H204" s="69" t="str">
        <f t="shared" ref="H204:K204" si="166">IFERROR(B204/SUM(B199:B206)*100,"")</f>
        <v/>
      </c>
      <c r="I204" s="69" t="str">
        <f t="shared" si="166"/>
        <v/>
      </c>
      <c r="J204" s="69" t="str">
        <f t="shared" si="166"/>
        <v/>
      </c>
      <c r="K204" s="69" t="str">
        <f t="shared" si="166"/>
        <v/>
      </c>
      <c r="L204" s="69" t="str">
        <f>IFERROR(F204/SUM(F199:F206)*100,"")</f>
        <v/>
      </c>
      <c r="M204" s="69" t="str">
        <f>IFERROR(G204/SUM(G199:G206)*100,"")</f>
        <v/>
      </c>
    </row>
    <row r="205" spans="1:13" ht="12" customHeight="1" x14ac:dyDescent="0.15">
      <c r="A205" s="47" t="s">
        <v>190</v>
      </c>
      <c r="B205" s="32"/>
      <c r="C205" s="32"/>
      <c r="D205" s="32"/>
      <c r="E205" s="32"/>
      <c r="F205" s="32"/>
      <c r="G205" s="73"/>
      <c r="H205" s="69" t="str">
        <f t="shared" ref="H205:K205" si="167">IFERROR(B205/SUM(B199:B206)*100,"")</f>
        <v/>
      </c>
      <c r="I205" s="69" t="str">
        <f t="shared" si="167"/>
        <v/>
      </c>
      <c r="J205" s="69" t="str">
        <f t="shared" si="167"/>
        <v/>
      </c>
      <c r="K205" s="69" t="str">
        <f t="shared" si="167"/>
        <v/>
      </c>
      <c r="L205" s="69" t="str">
        <f>IFERROR(F205/SUM(F199:F206)*100,"")</f>
        <v/>
      </c>
      <c r="M205" s="69" t="str">
        <f>IFERROR(G205/SUM(G199:G206)*100,"")</f>
        <v/>
      </c>
    </row>
    <row r="206" spans="1:13" ht="12" customHeight="1" x14ac:dyDescent="0.15">
      <c r="A206" s="47" t="s">
        <v>191</v>
      </c>
      <c r="B206" s="32"/>
      <c r="C206" s="32"/>
      <c r="D206" s="32"/>
      <c r="E206" s="32"/>
      <c r="F206" s="32"/>
      <c r="G206" s="73"/>
      <c r="H206" s="69" t="str">
        <f t="shared" ref="H206:K206" si="168">IFERROR(B206/SUM(B199:B206)*100,"")</f>
        <v/>
      </c>
      <c r="I206" s="69" t="str">
        <f t="shared" si="168"/>
        <v/>
      </c>
      <c r="J206" s="69" t="str">
        <f t="shared" si="168"/>
        <v/>
      </c>
      <c r="K206" s="69" t="str">
        <f t="shared" si="168"/>
        <v/>
      </c>
      <c r="L206" s="69" t="str">
        <f>IFERROR(F206/SUM(F199:F206)*100,"")</f>
        <v/>
      </c>
      <c r="M206" s="69" t="str">
        <f>IFERROR(G206/SUM(G199:G206)*100,"")</f>
        <v/>
      </c>
    </row>
    <row r="207" spans="1:13" s="6" customFormat="1" ht="11.25" customHeight="1" x14ac:dyDescent="0.15">
      <c r="M207" s="6" t="str">
        <f t="shared" ref="M207:M239" si="169">IFERROR(G207/SUM(G207:G217)*100,"")</f>
        <v/>
      </c>
    </row>
    <row r="208" spans="1:13" ht="12" customHeight="1" x14ac:dyDescent="0.15">
      <c r="A208" s="6"/>
      <c r="B208" s="95"/>
      <c r="C208" s="96"/>
      <c r="D208" s="100" t="s">
        <v>199</v>
      </c>
      <c r="E208" s="98"/>
      <c r="F208" s="96"/>
      <c r="G208" s="97"/>
      <c r="H208" s="95"/>
      <c r="I208" s="96"/>
      <c r="J208" s="100" t="s">
        <v>179</v>
      </c>
      <c r="K208" s="98"/>
      <c r="L208" s="96"/>
      <c r="M208" s="97"/>
    </row>
    <row r="209" spans="1:13" ht="12" customHeight="1" x14ac:dyDescent="0.15">
      <c r="A209" s="6"/>
      <c r="B209" s="40" t="s">
        <v>33</v>
      </c>
      <c r="C209" s="40" t="s">
        <v>34</v>
      </c>
      <c r="D209" s="40" t="s">
        <v>35</v>
      </c>
      <c r="E209" s="40" t="s">
        <v>36</v>
      </c>
      <c r="F209" s="40" t="s">
        <v>37</v>
      </c>
      <c r="G209" s="40" t="s">
        <v>38</v>
      </c>
      <c r="H209" s="40" t="s">
        <v>33</v>
      </c>
      <c r="I209" s="40" t="s">
        <v>34</v>
      </c>
      <c r="J209" s="40" t="s">
        <v>35</v>
      </c>
      <c r="K209" s="40" t="s">
        <v>36</v>
      </c>
      <c r="L209" s="40" t="s">
        <v>37</v>
      </c>
      <c r="M209" s="40" t="s">
        <v>38</v>
      </c>
    </row>
    <row r="210" spans="1:13" ht="12" customHeight="1" x14ac:dyDescent="0.15">
      <c r="A210" s="48" t="s">
        <v>60</v>
      </c>
      <c r="B210" s="66"/>
      <c r="C210" s="66"/>
      <c r="D210" s="66"/>
      <c r="E210" s="66"/>
      <c r="F210" s="66"/>
      <c r="G210" s="67"/>
      <c r="H210" s="5"/>
      <c r="I210" s="5"/>
      <c r="J210" s="5"/>
      <c r="K210" s="5"/>
      <c r="L210" s="5"/>
      <c r="M210" s="13"/>
    </row>
    <row r="211" spans="1:13" ht="12" customHeight="1" x14ac:dyDescent="0.15">
      <c r="A211" s="47" t="s">
        <v>192</v>
      </c>
      <c r="B211" s="32"/>
      <c r="C211" s="32"/>
      <c r="D211" s="32"/>
      <c r="E211" s="32"/>
      <c r="F211" s="32"/>
      <c r="G211" s="73"/>
      <c r="H211" s="69" t="str">
        <f t="shared" ref="H211:K211" si="170">IFERROR(B211/SUM(B211:B220)*100,"")</f>
        <v/>
      </c>
      <c r="I211" s="69" t="str">
        <f t="shared" si="170"/>
        <v/>
      </c>
      <c r="J211" s="69" t="str">
        <f t="shared" si="170"/>
        <v/>
      </c>
      <c r="K211" s="69" t="str">
        <f t="shared" si="170"/>
        <v/>
      </c>
      <c r="L211" s="69" t="str">
        <f>IFERROR(F211/SUM(F211:F220)*100,"")</f>
        <v/>
      </c>
      <c r="M211" s="69" t="str">
        <f>IFERROR(G211/SUM(G211:G220)*100,"")</f>
        <v/>
      </c>
    </row>
    <row r="212" spans="1:13" ht="12" customHeight="1" x14ac:dyDescent="0.15">
      <c r="A212" s="47" t="s">
        <v>181</v>
      </c>
      <c r="B212" s="32"/>
      <c r="C212" s="32"/>
      <c r="D212" s="32"/>
      <c r="E212" s="32"/>
      <c r="F212" s="32"/>
      <c r="G212" s="73"/>
      <c r="H212" s="69" t="str">
        <f t="shared" ref="H212:K212" si="171">IFERROR(B212/SUM(B211:B220)*100,"")</f>
        <v/>
      </c>
      <c r="I212" s="69" t="str">
        <f t="shared" si="171"/>
        <v/>
      </c>
      <c r="J212" s="69" t="str">
        <f t="shared" si="171"/>
        <v/>
      </c>
      <c r="K212" s="69" t="str">
        <f t="shared" si="171"/>
        <v/>
      </c>
      <c r="L212" s="69" t="str">
        <f>IFERROR(F212/SUM(F211:F220)*100,"")</f>
        <v/>
      </c>
      <c r="M212" s="69" t="str">
        <f>IFERROR(G212/SUM(G211:G220)*100,"")</f>
        <v/>
      </c>
    </row>
    <row r="213" spans="1:13" ht="12" customHeight="1" x14ac:dyDescent="0.15">
      <c r="A213" s="47" t="s">
        <v>182</v>
      </c>
      <c r="B213" s="32"/>
      <c r="C213" s="32"/>
      <c r="D213" s="32"/>
      <c r="E213" s="32"/>
      <c r="F213" s="32"/>
      <c r="G213" s="73"/>
      <c r="H213" s="69" t="str">
        <f t="shared" ref="H213:K213" si="172">IFERROR(B213/SUM(B211:B220)*100,"")</f>
        <v/>
      </c>
      <c r="I213" s="69" t="str">
        <f t="shared" si="172"/>
        <v/>
      </c>
      <c r="J213" s="69" t="str">
        <f t="shared" si="172"/>
        <v/>
      </c>
      <c r="K213" s="69" t="str">
        <f t="shared" si="172"/>
        <v/>
      </c>
      <c r="L213" s="69" t="str">
        <f>IFERROR(F213/SUM(F211:F220)*100,"")</f>
        <v/>
      </c>
      <c r="M213" s="69" t="str">
        <f>IFERROR(G213/SUM(G211:G220)*100,"")</f>
        <v/>
      </c>
    </row>
    <row r="214" spans="1:13" ht="12" customHeight="1" x14ac:dyDescent="0.15">
      <c r="A214" s="47" t="s">
        <v>185</v>
      </c>
      <c r="B214" s="32"/>
      <c r="C214" s="32"/>
      <c r="D214" s="32"/>
      <c r="E214" s="32"/>
      <c r="F214" s="32"/>
      <c r="G214" s="73"/>
      <c r="H214" s="69" t="str">
        <f t="shared" ref="H214:K214" si="173">IFERROR(B214/SUM(B211:B220)*100,"")</f>
        <v/>
      </c>
      <c r="I214" s="69" t="str">
        <f t="shared" si="173"/>
        <v/>
      </c>
      <c r="J214" s="69" t="str">
        <f t="shared" si="173"/>
        <v/>
      </c>
      <c r="K214" s="69" t="str">
        <f t="shared" si="173"/>
        <v/>
      </c>
      <c r="L214" s="69" t="str">
        <f>IFERROR(F214/SUM(F211:F220)*100,"")</f>
        <v/>
      </c>
      <c r="M214" s="69" t="str">
        <f>IFERROR(G214/SUM(G211:G220)*100,"")</f>
        <v/>
      </c>
    </row>
    <row r="215" spans="1:13" ht="12" customHeight="1" x14ac:dyDescent="0.15">
      <c r="A215" s="47" t="s">
        <v>186</v>
      </c>
      <c r="B215" s="32"/>
      <c r="C215" s="32"/>
      <c r="D215" s="32"/>
      <c r="E215" s="32"/>
      <c r="F215" s="32"/>
      <c r="G215" s="73"/>
      <c r="H215" s="69" t="str">
        <f t="shared" ref="H215:K215" si="174">IFERROR(B215/SUM(B211:B220)*100,"")</f>
        <v/>
      </c>
      <c r="I215" s="69" t="str">
        <f t="shared" si="174"/>
        <v/>
      </c>
      <c r="J215" s="69" t="str">
        <f t="shared" si="174"/>
        <v/>
      </c>
      <c r="K215" s="69" t="str">
        <f t="shared" si="174"/>
        <v/>
      </c>
      <c r="L215" s="69" t="str">
        <f>IFERROR(F215/SUM(F211:F220)*100,"")</f>
        <v/>
      </c>
      <c r="M215" s="69" t="str">
        <f>IFERROR(G215/SUM(G211:G220)*100,"")</f>
        <v/>
      </c>
    </row>
    <row r="216" spans="1:13" ht="12" customHeight="1" x14ac:dyDescent="0.15">
      <c r="A216" s="47" t="s">
        <v>187</v>
      </c>
      <c r="B216" s="32"/>
      <c r="C216" s="32"/>
      <c r="D216" s="32"/>
      <c r="E216" s="32"/>
      <c r="F216" s="32"/>
      <c r="G216" s="73"/>
      <c r="H216" s="69" t="str">
        <f t="shared" ref="H216:K216" si="175">IFERROR(B216/SUM(B211:B220)*100,"")</f>
        <v/>
      </c>
      <c r="I216" s="69" t="str">
        <f t="shared" si="175"/>
        <v/>
      </c>
      <c r="J216" s="69" t="str">
        <f t="shared" si="175"/>
        <v/>
      </c>
      <c r="K216" s="69" t="str">
        <f t="shared" si="175"/>
        <v/>
      </c>
      <c r="L216" s="69" t="str">
        <f>IFERROR(F216/SUM(F211:F220)*100,"")</f>
        <v/>
      </c>
      <c r="M216" s="69" t="str">
        <f>IFERROR(G216/SUM(G211:G220)*100,"")</f>
        <v/>
      </c>
    </row>
    <row r="217" spans="1:13" ht="12" customHeight="1" x14ac:dyDescent="0.15">
      <c r="A217" s="47" t="s">
        <v>188</v>
      </c>
      <c r="B217" s="32"/>
      <c r="C217" s="32"/>
      <c r="D217" s="32"/>
      <c r="E217" s="32"/>
      <c r="F217" s="32"/>
      <c r="G217" s="73"/>
      <c r="H217" s="69" t="str">
        <f t="shared" ref="H217:K217" si="176">IFERROR(B217/SUM(B211:B220)*100,"")</f>
        <v/>
      </c>
      <c r="I217" s="69" t="str">
        <f t="shared" si="176"/>
        <v/>
      </c>
      <c r="J217" s="69" t="str">
        <f t="shared" si="176"/>
        <v/>
      </c>
      <c r="K217" s="69" t="str">
        <f t="shared" si="176"/>
        <v/>
      </c>
      <c r="L217" s="69" t="str">
        <f>IFERROR(F217/SUM(F211:F220)*100,"")</f>
        <v/>
      </c>
      <c r="M217" s="69" t="str">
        <f>IFERROR(G217/SUM(G211:G220)*100,"")</f>
        <v/>
      </c>
    </row>
    <row r="218" spans="1:13" ht="12" customHeight="1" x14ac:dyDescent="0.15">
      <c r="A218" s="47" t="s">
        <v>189</v>
      </c>
      <c r="B218" s="32"/>
      <c r="C218" s="32"/>
      <c r="D218" s="32"/>
      <c r="E218" s="32"/>
      <c r="F218" s="32"/>
      <c r="G218" s="73"/>
      <c r="H218" s="69" t="str">
        <f t="shared" ref="H218:K218" si="177">IFERROR(B218/SUM(B211:B220)*100,"")</f>
        <v/>
      </c>
      <c r="I218" s="69" t="str">
        <f t="shared" si="177"/>
        <v/>
      </c>
      <c r="J218" s="69" t="str">
        <f t="shared" si="177"/>
        <v/>
      </c>
      <c r="K218" s="69" t="str">
        <f t="shared" si="177"/>
        <v/>
      </c>
      <c r="L218" s="69" t="str">
        <f>IFERROR(F218/SUM(F211:F220)*100,"")</f>
        <v/>
      </c>
      <c r="M218" s="69" t="str">
        <f>IFERROR(G218/SUM(G211:G220)*100,"")</f>
        <v/>
      </c>
    </row>
    <row r="219" spans="1:13" ht="12" customHeight="1" x14ac:dyDescent="0.15">
      <c r="A219" s="47" t="s">
        <v>190</v>
      </c>
      <c r="B219" s="32"/>
      <c r="C219" s="32"/>
      <c r="D219" s="32"/>
      <c r="E219" s="32"/>
      <c r="F219" s="32"/>
      <c r="G219" s="73"/>
      <c r="H219" s="69" t="str">
        <f t="shared" ref="H219:K219" si="178">IFERROR(B219/SUM(B211:B220)*100,"")</f>
        <v/>
      </c>
      <c r="I219" s="69" t="str">
        <f t="shared" si="178"/>
        <v/>
      </c>
      <c r="J219" s="69" t="str">
        <f t="shared" si="178"/>
        <v/>
      </c>
      <c r="K219" s="69" t="str">
        <f t="shared" si="178"/>
        <v/>
      </c>
      <c r="L219" s="69" t="str">
        <f>IFERROR(F219/SUM(F211:F220)*100,"")</f>
        <v/>
      </c>
      <c r="M219" s="69" t="str">
        <f>IFERROR(G219/SUM(G211:G220)*100,"")</f>
        <v/>
      </c>
    </row>
    <row r="220" spans="1:13" ht="12" customHeight="1" x14ac:dyDescent="0.15">
      <c r="A220" s="47" t="s">
        <v>191</v>
      </c>
      <c r="B220" s="32"/>
      <c r="C220" s="32"/>
      <c r="D220" s="32"/>
      <c r="E220" s="32"/>
      <c r="F220" s="32"/>
      <c r="G220" s="73"/>
      <c r="H220" s="69" t="str">
        <f t="shared" ref="H220:K220" si="179">IFERROR(B220/SUM(B211:B220)*100,"")</f>
        <v/>
      </c>
      <c r="I220" s="69" t="str">
        <f t="shared" si="179"/>
        <v/>
      </c>
      <c r="J220" s="69" t="str">
        <f t="shared" si="179"/>
        <v/>
      </c>
      <c r="K220" s="69" t="str">
        <f t="shared" si="179"/>
        <v/>
      </c>
      <c r="L220" s="69" t="str">
        <f>IFERROR(F220/SUM(F211:F220)*100,"")</f>
        <v/>
      </c>
      <c r="M220" s="69" t="str">
        <f>IFERROR(G220/SUM(G211:G220)*100,"")</f>
        <v/>
      </c>
    </row>
    <row r="221" spans="1:13" ht="12" customHeight="1" x14ac:dyDescent="0.15">
      <c r="A221" s="48" t="s">
        <v>61</v>
      </c>
      <c r="B221" s="66"/>
      <c r="C221" s="66"/>
      <c r="D221" s="66"/>
      <c r="E221" s="66"/>
      <c r="F221" s="66"/>
      <c r="G221" s="67"/>
      <c r="H221" s="5"/>
      <c r="I221" s="5"/>
      <c r="J221" s="5"/>
      <c r="K221" s="5"/>
      <c r="L221" s="5"/>
      <c r="M221" s="5"/>
    </row>
    <row r="222" spans="1:13" ht="12" customHeight="1" x14ac:dyDescent="0.15">
      <c r="A222" s="47" t="s">
        <v>182</v>
      </c>
      <c r="B222" s="32"/>
      <c r="C222" s="32"/>
      <c r="D222" s="32"/>
      <c r="E222" s="32"/>
      <c r="F222" s="32"/>
      <c r="G222" s="73"/>
      <c r="H222" s="69" t="str">
        <f t="shared" ref="H222:K222" si="180">IFERROR(B222/SUM(B222:B230)*100,"")</f>
        <v/>
      </c>
      <c r="I222" s="69" t="str">
        <f t="shared" si="180"/>
        <v/>
      </c>
      <c r="J222" s="69" t="str">
        <f t="shared" si="180"/>
        <v/>
      </c>
      <c r="K222" s="69" t="str">
        <f t="shared" si="180"/>
        <v/>
      </c>
      <c r="L222" s="69" t="str">
        <f>IFERROR(F222/SUM(F222:F230)*100,"")</f>
        <v/>
      </c>
      <c r="M222" s="69" t="str">
        <f>IFERROR(G222/SUM(G222:G230)*100,"")</f>
        <v/>
      </c>
    </row>
    <row r="223" spans="1:13" ht="12" customHeight="1" x14ac:dyDescent="0.15">
      <c r="A223" s="47" t="s">
        <v>184</v>
      </c>
      <c r="B223" s="32"/>
      <c r="C223" s="32"/>
      <c r="D223" s="32"/>
      <c r="E223" s="32"/>
      <c r="F223" s="32"/>
      <c r="G223" s="73"/>
      <c r="H223" s="69" t="str">
        <f t="shared" ref="H223:K223" si="181">IFERROR(B223/SUM(B222:B230)*100,"")</f>
        <v/>
      </c>
      <c r="I223" s="69" t="str">
        <f t="shared" si="181"/>
        <v/>
      </c>
      <c r="J223" s="69" t="str">
        <f t="shared" si="181"/>
        <v/>
      </c>
      <c r="K223" s="69" t="str">
        <f t="shared" si="181"/>
        <v/>
      </c>
      <c r="L223" s="69" t="str">
        <f>IFERROR(F223/SUM(F222:F230)*100,"")</f>
        <v/>
      </c>
      <c r="M223" s="69" t="str">
        <f>IFERROR(G223/SUM(G222:G230)*100,"")</f>
        <v/>
      </c>
    </row>
    <row r="224" spans="1:13" ht="12" customHeight="1" x14ac:dyDescent="0.15">
      <c r="A224" s="47" t="s">
        <v>185</v>
      </c>
      <c r="B224" s="32"/>
      <c r="C224" s="32"/>
      <c r="D224" s="32"/>
      <c r="E224" s="32"/>
      <c r="F224" s="32"/>
      <c r="G224" s="73"/>
      <c r="H224" s="69" t="str">
        <f t="shared" ref="H224:K224" si="182">IFERROR(B224/SUM(B222:B230)*100,"")</f>
        <v/>
      </c>
      <c r="I224" s="69" t="str">
        <f t="shared" si="182"/>
        <v/>
      </c>
      <c r="J224" s="69" t="str">
        <f t="shared" si="182"/>
        <v/>
      </c>
      <c r="K224" s="69" t="str">
        <f t="shared" si="182"/>
        <v/>
      </c>
      <c r="L224" s="69" t="str">
        <f>IFERROR(F224/SUM(F222:F230)*100,"")</f>
        <v/>
      </c>
      <c r="M224" s="69" t="str">
        <f>IFERROR(G224/SUM(G222:G230)*100,"")</f>
        <v/>
      </c>
    </row>
    <row r="225" spans="1:13" ht="12" customHeight="1" x14ac:dyDescent="0.15">
      <c r="A225" s="47" t="s">
        <v>186</v>
      </c>
      <c r="B225" s="32"/>
      <c r="C225" s="32"/>
      <c r="D225" s="32"/>
      <c r="E225" s="32"/>
      <c r="F225" s="32"/>
      <c r="G225" s="73"/>
      <c r="H225" s="69" t="str">
        <f t="shared" ref="H225:K225" si="183">IFERROR(B225/SUM(B222:B230)*100,"")</f>
        <v/>
      </c>
      <c r="I225" s="69" t="str">
        <f t="shared" si="183"/>
        <v/>
      </c>
      <c r="J225" s="69" t="str">
        <f t="shared" si="183"/>
        <v/>
      </c>
      <c r="K225" s="69" t="str">
        <f t="shared" si="183"/>
        <v/>
      </c>
      <c r="L225" s="69" t="str">
        <f>IFERROR(F225/SUM(F222:F230)*100,"")</f>
        <v/>
      </c>
      <c r="M225" s="69" t="str">
        <f>IFERROR(G225/SUM(G222:G230)*100,"")</f>
        <v/>
      </c>
    </row>
    <row r="226" spans="1:13" ht="12" customHeight="1" x14ac:dyDescent="0.15">
      <c r="A226" s="47" t="s">
        <v>187</v>
      </c>
      <c r="B226" s="32"/>
      <c r="C226" s="32"/>
      <c r="D226" s="32"/>
      <c r="E226" s="32"/>
      <c r="F226" s="32"/>
      <c r="G226" s="73"/>
      <c r="H226" s="69" t="str">
        <f t="shared" ref="H226:K226" si="184">IFERROR(B226/SUM(B222:B230)*100,"")</f>
        <v/>
      </c>
      <c r="I226" s="69" t="str">
        <f t="shared" si="184"/>
        <v/>
      </c>
      <c r="J226" s="69" t="str">
        <f t="shared" si="184"/>
        <v/>
      </c>
      <c r="K226" s="69" t="str">
        <f t="shared" si="184"/>
        <v/>
      </c>
      <c r="L226" s="69" t="str">
        <f>IFERROR(F226/SUM(F222:F230)*100,"")</f>
        <v/>
      </c>
      <c r="M226" s="69" t="str">
        <f>IFERROR(G226/SUM(G222:G230)*100,"")</f>
        <v/>
      </c>
    </row>
    <row r="227" spans="1:13" ht="12" customHeight="1" x14ac:dyDescent="0.15">
      <c r="A227" s="47" t="s">
        <v>188</v>
      </c>
      <c r="B227" s="32"/>
      <c r="C227" s="32"/>
      <c r="D227" s="32"/>
      <c r="E227" s="32"/>
      <c r="F227" s="32"/>
      <c r="G227" s="73"/>
      <c r="H227" s="69" t="str">
        <f t="shared" ref="H227:K227" si="185">IFERROR(B227/SUM(B222:B230)*100,"")</f>
        <v/>
      </c>
      <c r="I227" s="69" t="str">
        <f t="shared" si="185"/>
        <v/>
      </c>
      <c r="J227" s="69" t="str">
        <f t="shared" si="185"/>
        <v/>
      </c>
      <c r="K227" s="69" t="str">
        <f t="shared" si="185"/>
        <v/>
      </c>
      <c r="L227" s="69" t="str">
        <f>IFERROR(F227/SUM(F222:F230)*100,"")</f>
        <v/>
      </c>
      <c r="M227" s="69" t="str">
        <f>IFERROR(G227/SUM(G222:G230)*100,"")</f>
        <v/>
      </c>
    </row>
    <row r="228" spans="1:13" ht="12" customHeight="1" x14ac:dyDescent="0.15">
      <c r="A228" s="47" t="s">
        <v>189</v>
      </c>
      <c r="B228" s="32"/>
      <c r="C228" s="32"/>
      <c r="D228" s="32"/>
      <c r="E228" s="32"/>
      <c r="F228" s="32"/>
      <c r="G228" s="73"/>
      <c r="H228" s="69" t="str">
        <f t="shared" ref="H228:K228" si="186">IFERROR(B228/SUM(B222:B230)*100,"")</f>
        <v/>
      </c>
      <c r="I228" s="69" t="str">
        <f t="shared" si="186"/>
        <v/>
      </c>
      <c r="J228" s="69" t="str">
        <f t="shared" si="186"/>
        <v/>
      </c>
      <c r="K228" s="69" t="str">
        <f t="shared" si="186"/>
        <v/>
      </c>
      <c r="L228" s="69" t="str">
        <f>IFERROR(F228/SUM(F222:F230)*100,"")</f>
        <v/>
      </c>
      <c r="M228" s="69" t="str">
        <f>IFERROR(G228/SUM(G222:G230)*100,"")</f>
        <v/>
      </c>
    </row>
    <row r="229" spans="1:13" ht="12" customHeight="1" x14ac:dyDescent="0.15">
      <c r="A229" s="47" t="s">
        <v>190</v>
      </c>
      <c r="B229" s="32"/>
      <c r="C229" s="32"/>
      <c r="D229" s="32"/>
      <c r="E229" s="32"/>
      <c r="F229" s="32"/>
      <c r="G229" s="73"/>
      <c r="H229" s="69" t="str">
        <f t="shared" ref="H229:K229" si="187">IFERROR(B229/SUM(B222:B230)*100,"")</f>
        <v/>
      </c>
      <c r="I229" s="69" t="str">
        <f t="shared" si="187"/>
        <v/>
      </c>
      <c r="J229" s="69" t="str">
        <f t="shared" si="187"/>
        <v/>
      </c>
      <c r="K229" s="69" t="str">
        <f t="shared" si="187"/>
        <v/>
      </c>
      <c r="L229" s="69" t="str">
        <f>IFERROR(F229/SUM(F222:F230)*100,"")</f>
        <v/>
      </c>
      <c r="M229" s="69" t="str">
        <f>IFERROR(G229/SUM(G222:G230)*100,"")</f>
        <v/>
      </c>
    </row>
    <row r="230" spans="1:13" ht="12" customHeight="1" x14ac:dyDescent="0.15">
      <c r="A230" s="47" t="s">
        <v>191</v>
      </c>
      <c r="B230" s="32"/>
      <c r="C230" s="32"/>
      <c r="D230" s="32"/>
      <c r="E230" s="32"/>
      <c r="F230" s="32"/>
      <c r="G230" s="73"/>
      <c r="H230" s="69" t="str">
        <f t="shared" ref="H230:K230" si="188">IFERROR(B230/SUM(B222:B230)*100,"")</f>
        <v/>
      </c>
      <c r="I230" s="69" t="str">
        <f t="shared" si="188"/>
        <v/>
      </c>
      <c r="J230" s="69" t="str">
        <f t="shared" si="188"/>
        <v/>
      </c>
      <c r="K230" s="69" t="str">
        <f t="shared" si="188"/>
        <v/>
      </c>
      <c r="L230" s="69" t="str">
        <f>IFERROR(F230/SUM(F222:F230)*100,"")</f>
        <v/>
      </c>
      <c r="M230" s="69" t="str">
        <f>IFERROR(G230/SUM(G222:G230)*100,"")</f>
        <v/>
      </c>
    </row>
    <row r="231" spans="1:13" ht="12" customHeight="1" x14ac:dyDescent="0.15">
      <c r="A231" s="48" t="s">
        <v>62</v>
      </c>
      <c r="B231" s="66"/>
      <c r="C231" s="66"/>
      <c r="D231" s="66"/>
      <c r="E231" s="66"/>
      <c r="F231" s="66"/>
      <c r="G231" s="67"/>
      <c r="H231" s="5"/>
      <c r="I231" s="5"/>
      <c r="J231" s="5"/>
      <c r="K231" s="5"/>
      <c r="L231" s="5"/>
      <c r="M231" s="5"/>
    </row>
    <row r="232" spans="1:13" ht="12" customHeight="1" x14ac:dyDescent="0.15">
      <c r="A232" s="47" t="s">
        <v>182</v>
      </c>
      <c r="B232" s="32"/>
      <c r="C232" s="32"/>
      <c r="D232" s="32"/>
      <c r="E232" s="32"/>
      <c r="F232" s="32"/>
      <c r="G232" s="73"/>
      <c r="H232" s="69" t="str">
        <f t="shared" ref="H232:K232" si="189">IFERROR(B232/SUM(B232:B238)*100,"")</f>
        <v/>
      </c>
      <c r="I232" s="69" t="str">
        <f t="shared" si="189"/>
        <v/>
      </c>
      <c r="J232" s="69" t="str">
        <f t="shared" si="189"/>
        <v/>
      </c>
      <c r="K232" s="69" t="str">
        <f t="shared" si="189"/>
        <v/>
      </c>
      <c r="L232" s="69" t="str">
        <f>IFERROR(F232/SUM(F232:F238)*100,"")</f>
        <v/>
      </c>
      <c r="M232" s="69" t="str">
        <f>IFERROR(G232/SUM(G232:G238)*100,"")</f>
        <v/>
      </c>
    </row>
    <row r="233" spans="1:13" ht="12" customHeight="1" x14ac:dyDescent="0.15">
      <c r="A233" s="47" t="s">
        <v>186</v>
      </c>
      <c r="B233" s="32"/>
      <c r="C233" s="32"/>
      <c r="D233" s="32"/>
      <c r="E233" s="32"/>
      <c r="F233" s="32"/>
      <c r="G233" s="73"/>
      <c r="H233" s="69" t="str">
        <f t="shared" ref="H233:K233" si="190">IFERROR(B233/SUM(B232:B238)*100,"")</f>
        <v/>
      </c>
      <c r="I233" s="69" t="str">
        <f t="shared" si="190"/>
        <v/>
      </c>
      <c r="J233" s="69" t="str">
        <f t="shared" si="190"/>
        <v/>
      </c>
      <c r="K233" s="69" t="str">
        <f t="shared" si="190"/>
        <v/>
      </c>
      <c r="L233" s="69" t="str">
        <f>IFERROR(F233/SUM(F232:F238)*100,"")</f>
        <v/>
      </c>
      <c r="M233" s="69" t="str">
        <f>IFERROR(G233/SUM(G232:G238)*100,"")</f>
        <v/>
      </c>
    </row>
    <row r="234" spans="1:13" ht="12" customHeight="1" x14ac:dyDescent="0.15">
      <c r="A234" s="47" t="s">
        <v>187</v>
      </c>
      <c r="B234" s="32"/>
      <c r="C234" s="32"/>
      <c r="D234" s="32"/>
      <c r="E234" s="32"/>
      <c r="F234" s="32"/>
      <c r="G234" s="73"/>
      <c r="H234" s="69" t="str">
        <f t="shared" ref="H234:K234" si="191">IFERROR(B234/SUM(B232:B238)*100,"")</f>
        <v/>
      </c>
      <c r="I234" s="69" t="str">
        <f t="shared" si="191"/>
        <v/>
      </c>
      <c r="J234" s="69" t="str">
        <f t="shared" si="191"/>
        <v/>
      </c>
      <c r="K234" s="69" t="str">
        <f t="shared" si="191"/>
        <v/>
      </c>
      <c r="L234" s="69" t="str">
        <f>IFERROR(F234/SUM(F232:F238)*100,"")</f>
        <v/>
      </c>
      <c r="M234" s="69" t="str">
        <f>IFERROR(G234/SUM(G232:G238)*100,"")</f>
        <v/>
      </c>
    </row>
    <row r="235" spans="1:13" ht="12" customHeight="1" x14ac:dyDescent="0.15">
      <c r="A235" s="47" t="s">
        <v>188</v>
      </c>
      <c r="B235" s="32"/>
      <c r="C235" s="32"/>
      <c r="D235" s="32"/>
      <c r="E235" s="32"/>
      <c r="F235" s="32"/>
      <c r="G235" s="73"/>
      <c r="H235" s="69" t="str">
        <f t="shared" ref="H235:K235" si="192">IFERROR(B235/SUM(B232:B238)*100,"")</f>
        <v/>
      </c>
      <c r="I235" s="69" t="str">
        <f t="shared" si="192"/>
        <v/>
      </c>
      <c r="J235" s="69" t="str">
        <f t="shared" si="192"/>
        <v/>
      </c>
      <c r="K235" s="69" t="str">
        <f t="shared" si="192"/>
        <v/>
      </c>
      <c r="L235" s="69" t="str">
        <f>IFERROR(F235/SUM(F232:F238)*100,"")</f>
        <v/>
      </c>
      <c r="M235" s="69" t="str">
        <f>IFERROR(G235/SUM(G232:G238)*100,"")</f>
        <v/>
      </c>
    </row>
    <row r="236" spans="1:13" ht="12" customHeight="1" x14ac:dyDescent="0.15">
      <c r="A236" s="47" t="s">
        <v>189</v>
      </c>
      <c r="B236" s="32"/>
      <c r="C236" s="32"/>
      <c r="D236" s="32"/>
      <c r="E236" s="32"/>
      <c r="F236" s="32"/>
      <c r="G236" s="73"/>
      <c r="H236" s="69" t="str">
        <f t="shared" ref="H236:K236" si="193">IFERROR(B236/SUM(B232:B238)*100,"")</f>
        <v/>
      </c>
      <c r="I236" s="69" t="str">
        <f t="shared" si="193"/>
        <v/>
      </c>
      <c r="J236" s="69" t="str">
        <f t="shared" si="193"/>
        <v/>
      </c>
      <c r="K236" s="69" t="str">
        <f t="shared" si="193"/>
        <v/>
      </c>
      <c r="L236" s="69" t="str">
        <f>IFERROR(F236/SUM(F232:F238)*100,"")</f>
        <v/>
      </c>
      <c r="M236" s="69" t="str">
        <f>IFERROR(G236/SUM(G232:G238)*100,"")</f>
        <v/>
      </c>
    </row>
    <row r="237" spans="1:13" ht="12" customHeight="1" x14ac:dyDescent="0.15">
      <c r="A237" s="47" t="s">
        <v>190</v>
      </c>
      <c r="B237" s="32"/>
      <c r="C237" s="32"/>
      <c r="D237" s="32"/>
      <c r="E237" s="32"/>
      <c r="F237" s="32"/>
      <c r="G237" s="73"/>
      <c r="H237" s="69" t="str">
        <f t="shared" ref="H237:K237" si="194">IFERROR(B237/SUM(B232:B238)*100,"")</f>
        <v/>
      </c>
      <c r="I237" s="69" t="str">
        <f t="shared" si="194"/>
        <v/>
      </c>
      <c r="J237" s="69" t="str">
        <f t="shared" si="194"/>
        <v/>
      </c>
      <c r="K237" s="69" t="str">
        <f t="shared" si="194"/>
        <v/>
      </c>
      <c r="L237" s="69" t="str">
        <f>IFERROR(F237/SUM(F232:F238)*100,"")</f>
        <v/>
      </c>
      <c r="M237" s="69" t="str">
        <f>IFERROR(G237/SUM(G232:G238)*100,"")</f>
        <v/>
      </c>
    </row>
    <row r="238" spans="1:13" ht="12" customHeight="1" x14ac:dyDescent="0.15">
      <c r="A238" s="47" t="s">
        <v>191</v>
      </c>
      <c r="B238" s="32"/>
      <c r="C238" s="32"/>
      <c r="D238" s="32"/>
      <c r="E238" s="32"/>
      <c r="F238" s="32"/>
      <c r="G238" s="73"/>
      <c r="H238" s="69" t="str">
        <f t="shared" ref="H238:K238" si="195">IFERROR(B238/SUM(B232:B238)*100,"")</f>
        <v/>
      </c>
      <c r="I238" s="69" t="str">
        <f t="shared" si="195"/>
        <v/>
      </c>
      <c r="J238" s="69" t="str">
        <f t="shared" si="195"/>
        <v/>
      </c>
      <c r="K238" s="69" t="str">
        <f t="shared" si="195"/>
        <v/>
      </c>
      <c r="L238" s="69" t="str">
        <f>IFERROR(F238/SUM(F232:F238)*100,"")</f>
        <v/>
      </c>
      <c r="M238" s="69" t="str">
        <f>IFERROR(G238/SUM(G232:G238)*100,"")</f>
        <v/>
      </c>
    </row>
    <row r="239" spans="1:13" s="6" customFormat="1" ht="11.25" customHeight="1" x14ac:dyDescent="0.15">
      <c r="M239" s="6" t="str">
        <f t="shared" si="169"/>
        <v/>
      </c>
    </row>
    <row r="240" spans="1:13" ht="12" customHeight="1" x14ac:dyDescent="0.15">
      <c r="A240" s="6"/>
      <c r="B240" s="95"/>
      <c r="C240" s="96"/>
      <c r="D240" s="100" t="s">
        <v>199</v>
      </c>
      <c r="E240" s="98"/>
      <c r="F240" s="96"/>
      <c r="G240" s="97"/>
      <c r="H240" s="95"/>
      <c r="I240" s="96"/>
      <c r="J240" s="100" t="s">
        <v>179</v>
      </c>
      <c r="K240" s="98"/>
      <c r="L240" s="96"/>
      <c r="M240" s="97"/>
    </row>
    <row r="241" spans="1:13" ht="12" customHeight="1" x14ac:dyDescent="0.15">
      <c r="A241" s="6"/>
      <c r="B241" s="40" t="s">
        <v>33</v>
      </c>
      <c r="C241" s="40" t="s">
        <v>34</v>
      </c>
      <c r="D241" s="40" t="s">
        <v>35</v>
      </c>
      <c r="E241" s="40" t="s">
        <v>36</v>
      </c>
      <c r="F241" s="40" t="s">
        <v>37</v>
      </c>
      <c r="G241" s="40" t="s">
        <v>38</v>
      </c>
      <c r="H241" s="40" t="s">
        <v>33</v>
      </c>
      <c r="I241" s="40" t="s">
        <v>34</v>
      </c>
      <c r="J241" s="40" t="s">
        <v>35</v>
      </c>
      <c r="K241" s="40" t="s">
        <v>36</v>
      </c>
      <c r="L241" s="40" t="s">
        <v>37</v>
      </c>
      <c r="M241" s="40" t="s">
        <v>38</v>
      </c>
    </row>
    <row r="242" spans="1:13" ht="12" customHeight="1" x14ac:dyDescent="0.15">
      <c r="A242" s="48" t="s">
        <v>55</v>
      </c>
      <c r="B242" s="66"/>
      <c r="C242" s="66"/>
      <c r="D242" s="66"/>
      <c r="E242" s="66"/>
      <c r="F242" s="66"/>
      <c r="G242" s="67"/>
      <c r="H242" s="5"/>
      <c r="I242" s="5"/>
      <c r="J242" s="5"/>
      <c r="K242" s="5"/>
      <c r="L242" s="5"/>
      <c r="M242" s="13"/>
    </row>
    <row r="243" spans="1:13" ht="12" customHeight="1" x14ac:dyDescent="0.15">
      <c r="A243" s="47" t="s">
        <v>192</v>
      </c>
      <c r="B243" s="32"/>
      <c r="C243" s="32"/>
      <c r="D243" s="32"/>
      <c r="E243" s="32"/>
      <c r="F243" s="32"/>
      <c r="G243" s="73"/>
      <c r="H243" s="69" t="str">
        <f t="shared" ref="H243:K243" si="196">IFERROR(B243/SUM(B243:B252)*100,"")</f>
        <v/>
      </c>
      <c r="I243" s="69" t="str">
        <f t="shared" si="196"/>
        <v/>
      </c>
      <c r="J243" s="69">
        <f t="shared" si="196"/>
        <v>0</v>
      </c>
      <c r="K243" s="69">
        <f t="shared" si="196"/>
        <v>0</v>
      </c>
      <c r="L243" s="69">
        <f>IFERROR(F243/SUM(F243:F252)*100,"")</f>
        <v>0</v>
      </c>
      <c r="M243" s="69" t="str">
        <f>IFERROR(G243/SUM(G243:G252)*100,"")</f>
        <v/>
      </c>
    </row>
    <row r="244" spans="1:13" ht="12" customHeight="1" x14ac:dyDescent="0.15">
      <c r="A244" s="47" t="s">
        <v>181</v>
      </c>
      <c r="B244" s="32"/>
      <c r="C244" s="32"/>
      <c r="D244" s="32"/>
      <c r="E244" s="32"/>
      <c r="F244" s="32"/>
      <c r="G244" s="73"/>
      <c r="H244" s="69" t="str">
        <f t="shared" ref="H244:K244" si="197">IFERROR(B244/SUM(B243:B252)*100,"")</f>
        <v/>
      </c>
      <c r="I244" s="69" t="str">
        <f t="shared" si="197"/>
        <v/>
      </c>
      <c r="J244" s="69">
        <f t="shared" si="197"/>
        <v>0</v>
      </c>
      <c r="K244" s="69">
        <f t="shared" si="197"/>
        <v>0</v>
      </c>
      <c r="L244" s="69">
        <f>IFERROR(F244/SUM(F243:F252)*100,"")</f>
        <v>0</v>
      </c>
      <c r="M244" s="69" t="str">
        <f>IFERROR(G244/SUM(G243:G252)*100,"")</f>
        <v/>
      </c>
    </row>
    <row r="245" spans="1:13" ht="12" customHeight="1" x14ac:dyDescent="0.15">
      <c r="A245" s="47" t="s">
        <v>182</v>
      </c>
      <c r="B245" s="32"/>
      <c r="C245" s="32"/>
      <c r="D245" s="32"/>
      <c r="E245" s="33">
        <v>0.04</v>
      </c>
      <c r="F245" s="33"/>
      <c r="G245" s="73"/>
      <c r="H245" s="69" t="str">
        <f t="shared" ref="H245:K245" si="198">IFERROR(B245/SUM(B243:B252)*100,"")</f>
        <v/>
      </c>
      <c r="I245" s="69" t="str">
        <f t="shared" si="198"/>
        <v/>
      </c>
      <c r="J245" s="69">
        <f t="shared" si="198"/>
        <v>0</v>
      </c>
      <c r="K245" s="69">
        <f t="shared" si="198"/>
        <v>28.571428571428569</v>
      </c>
      <c r="L245" s="69">
        <f>IFERROR(F245/SUM(F243:F252)*100,"")</f>
        <v>0</v>
      </c>
      <c r="M245" s="69" t="str">
        <f>IFERROR(G245/SUM(G243:G252)*100,"")</f>
        <v/>
      </c>
    </row>
    <row r="246" spans="1:13" ht="12" customHeight="1" x14ac:dyDescent="0.15">
      <c r="A246" s="47" t="s">
        <v>185</v>
      </c>
      <c r="B246" s="32"/>
      <c r="C246" s="32"/>
      <c r="D246" s="32"/>
      <c r="E246" s="33"/>
      <c r="F246" s="33"/>
      <c r="G246" s="73"/>
      <c r="H246" s="69" t="str">
        <f t="shared" ref="H246:K246" si="199">IFERROR(B246/SUM(B243:B252)*100,"")</f>
        <v/>
      </c>
      <c r="I246" s="69" t="str">
        <f t="shared" si="199"/>
        <v/>
      </c>
      <c r="J246" s="69">
        <f t="shared" si="199"/>
        <v>0</v>
      </c>
      <c r="K246" s="69">
        <f t="shared" si="199"/>
        <v>0</v>
      </c>
      <c r="L246" s="69">
        <f>IFERROR(F246/SUM(F243:F252)*100,"")</f>
        <v>0</v>
      </c>
      <c r="M246" s="69" t="str">
        <f>IFERROR(G246/SUM(G243:G252)*100,"")</f>
        <v/>
      </c>
    </row>
    <row r="247" spans="1:13" ht="12" customHeight="1" x14ac:dyDescent="0.15">
      <c r="A247" s="47" t="s">
        <v>186</v>
      </c>
      <c r="B247" s="32"/>
      <c r="C247" s="32"/>
      <c r="D247" s="32"/>
      <c r="E247" s="32"/>
      <c r="F247" s="33"/>
      <c r="G247" s="73"/>
      <c r="H247" s="69" t="str">
        <f t="shared" ref="H247:K247" si="200">IFERROR(B247/SUM(B243:B252)*100,"")</f>
        <v/>
      </c>
      <c r="I247" s="69" t="str">
        <f t="shared" si="200"/>
        <v/>
      </c>
      <c r="J247" s="69">
        <f t="shared" si="200"/>
        <v>0</v>
      </c>
      <c r="K247" s="69">
        <f t="shared" si="200"/>
        <v>0</v>
      </c>
      <c r="L247" s="69">
        <f>IFERROR(F247/SUM(F243:F252)*100,"")</f>
        <v>0</v>
      </c>
      <c r="M247" s="69" t="str">
        <f>IFERROR(G247/SUM(G243:G252)*100,"")</f>
        <v/>
      </c>
    </row>
    <row r="248" spans="1:13" ht="12" customHeight="1" x14ac:dyDescent="0.15">
      <c r="A248" s="47" t="s">
        <v>187</v>
      </c>
      <c r="B248" s="32"/>
      <c r="C248" s="32"/>
      <c r="D248" s="32"/>
      <c r="E248" s="32"/>
      <c r="F248" s="32"/>
      <c r="G248" s="73"/>
      <c r="H248" s="69" t="str">
        <f t="shared" ref="H248:K248" si="201">IFERROR(B248/SUM(B243:B252)*100,"")</f>
        <v/>
      </c>
      <c r="I248" s="69" t="str">
        <f t="shared" si="201"/>
        <v/>
      </c>
      <c r="J248" s="69">
        <f t="shared" si="201"/>
        <v>0</v>
      </c>
      <c r="K248" s="69">
        <f t="shared" si="201"/>
        <v>0</v>
      </c>
      <c r="L248" s="69">
        <f>IFERROR(F248/SUM(F243:F252)*100,"")</f>
        <v>0</v>
      </c>
      <c r="M248" s="69" t="str">
        <f>IFERROR(G248/SUM(G243:G252)*100,"")</f>
        <v/>
      </c>
    </row>
    <row r="249" spans="1:13" ht="12" customHeight="1" x14ac:dyDescent="0.15">
      <c r="A249" s="47" t="s">
        <v>188</v>
      </c>
      <c r="B249" s="32"/>
      <c r="C249" s="32"/>
      <c r="D249" s="32">
        <v>0.17</v>
      </c>
      <c r="E249" s="33"/>
      <c r="F249" s="32"/>
      <c r="G249" s="73"/>
      <c r="H249" s="69" t="str">
        <f t="shared" ref="H249:K249" si="202">IFERROR(B249/SUM(B243:B252)*100,"")</f>
        <v/>
      </c>
      <c r="I249" s="69" t="str">
        <f t="shared" si="202"/>
        <v/>
      </c>
      <c r="J249" s="69">
        <f t="shared" si="202"/>
        <v>31.481481481481481</v>
      </c>
      <c r="K249" s="69">
        <f t="shared" si="202"/>
        <v>0</v>
      </c>
      <c r="L249" s="69">
        <f>IFERROR(F249/SUM(F243:F252)*100,"")</f>
        <v>0</v>
      </c>
      <c r="M249" s="69" t="str">
        <f>IFERROR(G249/SUM(G243:G252)*100,"")</f>
        <v/>
      </c>
    </row>
    <row r="250" spans="1:13" ht="12" customHeight="1" x14ac:dyDescent="0.15">
      <c r="A250" s="47" t="s">
        <v>189</v>
      </c>
      <c r="B250" s="32"/>
      <c r="C250" s="32"/>
      <c r="D250" s="32">
        <v>0.33</v>
      </c>
      <c r="E250" s="33">
        <v>0</v>
      </c>
      <c r="F250" s="33">
        <v>0.24</v>
      </c>
      <c r="G250" s="73"/>
      <c r="H250" s="69" t="str">
        <f t="shared" ref="H250:K250" si="203">IFERROR(B250/SUM(B243:B252)*100,"")</f>
        <v/>
      </c>
      <c r="I250" s="69" t="str">
        <f t="shared" si="203"/>
        <v/>
      </c>
      <c r="J250" s="69">
        <f t="shared" si="203"/>
        <v>61.111111111111107</v>
      </c>
      <c r="K250" s="69">
        <f t="shared" si="203"/>
        <v>0</v>
      </c>
      <c r="L250" s="69">
        <f>IFERROR(F250/SUM(F243:F252)*100,"")</f>
        <v>96</v>
      </c>
      <c r="M250" s="69" t="str">
        <f>IFERROR(G250/SUM(G243:G252)*100,"")</f>
        <v/>
      </c>
    </row>
    <row r="251" spans="1:13" ht="12" customHeight="1" x14ac:dyDescent="0.15">
      <c r="A251" s="47" t="s">
        <v>190</v>
      </c>
      <c r="B251" s="32"/>
      <c r="C251" s="32"/>
      <c r="D251" s="32">
        <v>0.04</v>
      </c>
      <c r="E251" s="33">
        <v>0.1</v>
      </c>
      <c r="F251" s="33">
        <v>0.01</v>
      </c>
      <c r="G251" s="73"/>
      <c r="H251" s="69" t="str">
        <f t="shared" ref="H251:K251" si="204">IFERROR(B251/SUM(B243:B252)*100,"")</f>
        <v/>
      </c>
      <c r="I251" s="69" t="str">
        <f t="shared" si="204"/>
        <v/>
      </c>
      <c r="J251" s="69">
        <f t="shared" si="204"/>
        <v>7.4074074074074066</v>
      </c>
      <c r="K251" s="69">
        <f t="shared" si="204"/>
        <v>71.428571428571431</v>
      </c>
      <c r="L251" s="69">
        <f>IFERROR(F251/SUM(F243:F252)*100,"")</f>
        <v>4</v>
      </c>
      <c r="M251" s="69" t="str">
        <f>IFERROR(G251/SUM(G243:G252)*100,"")</f>
        <v/>
      </c>
    </row>
    <row r="252" spans="1:13" ht="12" customHeight="1" x14ac:dyDescent="0.15">
      <c r="A252" s="47" t="s">
        <v>191</v>
      </c>
      <c r="B252" s="32"/>
      <c r="C252" s="32"/>
      <c r="D252" s="32"/>
      <c r="E252" s="33">
        <v>0</v>
      </c>
      <c r="F252" s="33"/>
      <c r="G252" s="73"/>
      <c r="H252" s="69" t="str">
        <f t="shared" ref="H252:K252" si="205">IFERROR(B252/SUM(B243:B252)*100,"")</f>
        <v/>
      </c>
      <c r="I252" s="69" t="str">
        <f t="shared" si="205"/>
        <v/>
      </c>
      <c r="J252" s="69">
        <f t="shared" si="205"/>
        <v>0</v>
      </c>
      <c r="K252" s="69">
        <f t="shared" si="205"/>
        <v>0</v>
      </c>
      <c r="L252" s="69">
        <f>IFERROR(F252/SUM(F243:F252)*100,"")</f>
        <v>0</v>
      </c>
      <c r="M252" s="69" t="str">
        <f>IFERROR(G252/SUM(G243:G252)*100,"")</f>
        <v/>
      </c>
    </row>
    <row r="253" spans="1:13" ht="12" customHeight="1" x14ac:dyDescent="0.15">
      <c r="A253" s="48" t="s">
        <v>56</v>
      </c>
      <c r="B253" s="66"/>
      <c r="C253" s="66"/>
      <c r="D253" s="66"/>
      <c r="E253" s="66"/>
      <c r="F253" s="66"/>
      <c r="G253" s="67"/>
      <c r="H253" s="5"/>
      <c r="I253" s="5"/>
      <c r="J253" s="5"/>
      <c r="K253" s="5"/>
      <c r="L253" s="5"/>
      <c r="M253" s="5"/>
    </row>
    <row r="254" spans="1:13" ht="12" customHeight="1" x14ac:dyDescent="0.15">
      <c r="A254" s="47" t="s">
        <v>182</v>
      </c>
      <c r="B254" s="32"/>
      <c r="C254" s="32"/>
      <c r="D254" s="32">
        <v>0.01</v>
      </c>
      <c r="E254" s="33">
        <v>0.28999999999999998</v>
      </c>
      <c r="F254" s="33"/>
      <c r="G254" s="73"/>
      <c r="H254" s="69" t="str">
        <f t="shared" ref="H254:K254" si="206">IFERROR(B254/SUM(B254:B261)*100,"")</f>
        <v/>
      </c>
      <c r="I254" s="69" t="str">
        <f t="shared" si="206"/>
        <v/>
      </c>
      <c r="J254" s="69">
        <f t="shared" si="206"/>
        <v>2.1276595744680855</v>
      </c>
      <c r="K254" s="69">
        <f t="shared" si="206"/>
        <v>21.323529411764707</v>
      </c>
      <c r="L254" s="69" t="str">
        <f>IFERROR(F254/SUM(F254:F261)*100,"")</f>
        <v/>
      </c>
      <c r="M254" s="69" t="str">
        <f>IFERROR(G254/SUM(G254:G261)*100,"")</f>
        <v/>
      </c>
    </row>
    <row r="255" spans="1:13" ht="12" customHeight="1" x14ac:dyDescent="0.15">
      <c r="A255" s="47" t="s">
        <v>184</v>
      </c>
      <c r="B255" s="32"/>
      <c r="C255" s="32"/>
      <c r="D255" s="32"/>
      <c r="E255" s="32"/>
      <c r="F255" s="32"/>
      <c r="G255" s="73"/>
      <c r="H255" s="69" t="str">
        <f t="shared" ref="H255:K255" si="207">IFERROR(B255/SUM(B254:B261)*100,"")</f>
        <v/>
      </c>
      <c r="I255" s="69" t="str">
        <f t="shared" si="207"/>
        <v/>
      </c>
      <c r="J255" s="69">
        <f t="shared" si="207"/>
        <v>0</v>
      </c>
      <c r="K255" s="69">
        <f t="shared" si="207"/>
        <v>0</v>
      </c>
      <c r="L255" s="69" t="str">
        <f>IFERROR(F255/SUM(F254:F261)*100,"")</f>
        <v/>
      </c>
      <c r="M255" s="69" t="str">
        <f>IFERROR(G255/SUM(G254:G261)*100,"")</f>
        <v/>
      </c>
    </row>
    <row r="256" spans="1:13" ht="12" customHeight="1" x14ac:dyDescent="0.15">
      <c r="A256" s="47" t="s">
        <v>185</v>
      </c>
      <c r="B256" s="32"/>
      <c r="C256" s="32"/>
      <c r="D256" s="32"/>
      <c r="E256" s="33">
        <v>0.78</v>
      </c>
      <c r="F256" s="33"/>
      <c r="G256" s="73"/>
      <c r="H256" s="69" t="str">
        <f t="shared" ref="H256:K256" si="208">IFERROR(B256/SUM(B254:B261)*100,"")</f>
        <v/>
      </c>
      <c r="I256" s="69" t="str">
        <f t="shared" si="208"/>
        <v/>
      </c>
      <c r="J256" s="69">
        <f t="shared" si="208"/>
        <v>0</v>
      </c>
      <c r="K256" s="69">
        <f t="shared" si="208"/>
        <v>57.352941176470594</v>
      </c>
      <c r="L256" s="69" t="str">
        <f>IFERROR(F256/SUM(F254:F261)*100,"")</f>
        <v/>
      </c>
      <c r="M256" s="69" t="str">
        <f>IFERROR(G256/SUM(G254:G261)*100,"")</f>
        <v/>
      </c>
    </row>
    <row r="257" spans="1:13" ht="12" customHeight="1" x14ac:dyDescent="0.15">
      <c r="A257" s="47" t="s">
        <v>186</v>
      </c>
      <c r="B257" s="32"/>
      <c r="C257" s="32"/>
      <c r="D257" s="32">
        <v>0.21</v>
      </c>
      <c r="E257" s="33"/>
      <c r="F257" s="33"/>
      <c r="G257" s="73"/>
      <c r="H257" s="69" t="str">
        <f t="shared" ref="H257:K257" si="209">IFERROR(B257/SUM(B254:B261)*100,"")</f>
        <v/>
      </c>
      <c r="I257" s="69" t="str">
        <f t="shared" si="209"/>
        <v/>
      </c>
      <c r="J257" s="69">
        <f t="shared" si="209"/>
        <v>44.680851063829792</v>
      </c>
      <c r="K257" s="69">
        <f t="shared" si="209"/>
        <v>0</v>
      </c>
      <c r="L257" s="69" t="str">
        <f>IFERROR(F257/SUM(F254:F261)*100,"")</f>
        <v/>
      </c>
      <c r="M257" s="69" t="str">
        <f>IFERROR(G257/SUM(G254:G261)*100,"")</f>
        <v/>
      </c>
    </row>
    <row r="258" spans="1:13" ht="12" customHeight="1" x14ac:dyDescent="0.15">
      <c r="A258" s="47" t="s">
        <v>187</v>
      </c>
      <c r="B258" s="32"/>
      <c r="C258" s="32"/>
      <c r="D258" s="32">
        <v>0.12</v>
      </c>
      <c r="E258" s="33">
        <v>0.14000000000000001</v>
      </c>
      <c r="F258" s="33"/>
      <c r="G258" s="73"/>
      <c r="H258" s="69" t="str">
        <f t="shared" ref="H258:K258" si="210">IFERROR(B258/SUM(B254:B261)*100,"")</f>
        <v/>
      </c>
      <c r="I258" s="69" t="str">
        <f t="shared" si="210"/>
        <v/>
      </c>
      <c r="J258" s="69">
        <f t="shared" si="210"/>
        <v>25.531914893617021</v>
      </c>
      <c r="K258" s="69">
        <f t="shared" si="210"/>
        <v>10.294117647058826</v>
      </c>
      <c r="L258" s="69" t="str">
        <f>IFERROR(F258/SUM(F254:F261)*100,"")</f>
        <v/>
      </c>
      <c r="M258" s="69" t="str">
        <f>IFERROR(G258/SUM(G254:G261)*100,"")</f>
        <v/>
      </c>
    </row>
    <row r="259" spans="1:13" ht="12" customHeight="1" x14ac:dyDescent="0.15">
      <c r="A259" s="47" t="s">
        <v>188</v>
      </c>
      <c r="B259" s="32"/>
      <c r="C259" s="32"/>
      <c r="D259" s="32">
        <v>0.13</v>
      </c>
      <c r="E259" s="33">
        <v>0.15</v>
      </c>
      <c r="F259" s="33"/>
      <c r="G259" s="73"/>
      <c r="H259" s="69" t="str">
        <f t="shared" ref="H259:K259" si="211">IFERROR(B259/SUM(B254:B261)*100,"")</f>
        <v/>
      </c>
      <c r="I259" s="69" t="str">
        <f t="shared" si="211"/>
        <v/>
      </c>
      <c r="J259" s="69">
        <f t="shared" si="211"/>
        <v>27.659574468085108</v>
      </c>
      <c r="K259" s="69">
        <f t="shared" si="211"/>
        <v>11.029411764705884</v>
      </c>
      <c r="L259" s="69" t="str">
        <f>IFERROR(F259/SUM(F254:F261)*100,"")</f>
        <v/>
      </c>
      <c r="M259" s="69" t="str">
        <f>IFERROR(G259/SUM(G254:G261)*100,"")</f>
        <v/>
      </c>
    </row>
    <row r="260" spans="1:13" ht="12" customHeight="1" x14ac:dyDescent="0.15">
      <c r="A260" s="47" t="s">
        <v>189</v>
      </c>
      <c r="B260" s="32"/>
      <c r="C260" s="32"/>
      <c r="D260" s="32"/>
      <c r="E260" s="32"/>
      <c r="F260" s="32"/>
      <c r="G260" s="73"/>
      <c r="H260" s="69" t="str">
        <f t="shared" ref="H260:K260" si="212">IFERROR(B260/SUM(B254:B261)*100,"")</f>
        <v/>
      </c>
      <c r="I260" s="69" t="str">
        <f t="shared" si="212"/>
        <v/>
      </c>
      <c r="J260" s="69">
        <f t="shared" si="212"/>
        <v>0</v>
      </c>
      <c r="K260" s="69">
        <f t="shared" si="212"/>
        <v>0</v>
      </c>
      <c r="L260" s="69" t="str">
        <f>IFERROR(F260/SUM(F254:F261)*100,"")</f>
        <v/>
      </c>
      <c r="M260" s="69" t="str">
        <f>IFERROR(G260/SUM(G254:G261)*100,"")</f>
        <v/>
      </c>
    </row>
    <row r="261" spans="1:13" ht="12" customHeight="1" x14ac:dyDescent="0.15">
      <c r="A261" s="47" t="s">
        <v>190</v>
      </c>
      <c r="B261" s="32"/>
      <c r="C261" s="32"/>
      <c r="D261" s="32"/>
      <c r="E261" s="32"/>
      <c r="F261" s="32"/>
      <c r="G261" s="73"/>
      <c r="H261" s="69" t="str">
        <f t="shared" ref="H261:K261" si="213">IFERROR(B261/SUM(B254:B261)*100,"")</f>
        <v/>
      </c>
      <c r="I261" s="69" t="str">
        <f t="shared" si="213"/>
        <v/>
      </c>
      <c r="J261" s="69">
        <f t="shared" si="213"/>
        <v>0</v>
      </c>
      <c r="K261" s="69">
        <f t="shared" si="213"/>
        <v>0</v>
      </c>
      <c r="L261" s="69" t="str">
        <f>IFERROR(F261/SUM(F254:F261)*100,"")</f>
        <v/>
      </c>
      <c r="M261" s="69" t="str">
        <f>IFERROR(G261/SUM(G254:G261)*100,"")</f>
        <v/>
      </c>
    </row>
    <row r="262" spans="1:13" ht="12" customHeight="1" x14ac:dyDescent="0.15">
      <c r="A262" s="48" t="s">
        <v>63</v>
      </c>
      <c r="B262" s="66"/>
      <c r="C262" s="66"/>
      <c r="D262" s="66"/>
      <c r="E262" s="66"/>
      <c r="F262" s="66"/>
      <c r="G262" s="67"/>
      <c r="H262" s="5"/>
      <c r="I262" s="5"/>
      <c r="J262" s="5"/>
      <c r="K262" s="5"/>
      <c r="L262" s="5"/>
      <c r="M262" s="5"/>
    </row>
    <row r="263" spans="1:13" ht="12" customHeight="1" x14ac:dyDescent="0.15">
      <c r="A263" s="47" t="s">
        <v>192</v>
      </c>
      <c r="B263" s="33"/>
      <c r="C263" s="33">
        <v>5</v>
      </c>
      <c r="D263" s="33"/>
      <c r="E263" s="33"/>
      <c r="F263" s="33"/>
      <c r="G263" s="73"/>
      <c r="H263" s="69" t="str">
        <f t="shared" ref="H263:K263" si="214">IFERROR(B263/SUM(B263:B273)*100,"")</f>
        <v/>
      </c>
      <c r="I263" s="69">
        <f t="shared" si="214"/>
        <v>18.115942028985508</v>
      </c>
      <c r="J263" s="69">
        <f t="shared" si="214"/>
        <v>0</v>
      </c>
      <c r="K263" s="69">
        <f t="shared" si="214"/>
        <v>0</v>
      </c>
      <c r="L263" s="69">
        <f>IFERROR(F263/SUM(F263:F273)*100,"")</f>
        <v>0</v>
      </c>
      <c r="M263" s="69" t="str">
        <f>IFERROR(G263/SUM(G263:G273)*100,"")</f>
        <v/>
      </c>
    </row>
    <row r="264" spans="1:13" ht="12" customHeight="1" x14ac:dyDescent="0.15">
      <c r="A264" s="47" t="s">
        <v>181</v>
      </c>
      <c r="B264" s="33"/>
      <c r="C264" s="33"/>
      <c r="D264" s="33"/>
      <c r="E264" s="33"/>
      <c r="F264" s="33">
        <v>2.2599999999999998</v>
      </c>
      <c r="G264" s="73"/>
      <c r="H264" s="69" t="str">
        <f t="shared" ref="H264:K264" si="215">IFERROR(B264/SUM(B263:B273)*100,"")</f>
        <v/>
      </c>
      <c r="I264" s="69">
        <f t="shared" si="215"/>
        <v>0</v>
      </c>
      <c r="J264" s="69">
        <f t="shared" si="215"/>
        <v>0</v>
      </c>
      <c r="K264" s="69">
        <f t="shared" si="215"/>
        <v>0</v>
      </c>
      <c r="L264" s="69">
        <f>IFERROR(F264/SUM(F263:F273)*100,"")</f>
        <v>4.1720509507107257</v>
      </c>
      <c r="M264" s="69" t="str">
        <f>IFERROR(G264/SUM(G263:G273)*100,"")</f>
        <v/>
      </c>
    </row>
    <row r="265" spans="1:13" ht="12" customHeight="1" x14ac:dyDescent="0.15">
      <c r="A265" s="47" t="s">
        <v>182</v>
      </c>
      <c r="B265" s="33"/>
      <c r="C265" s="33">
        <v>3</v>
      </c>
      <c r="D265" s="33">
        <v>1.25</v>
      </c>
      <c r="E265" s="33">
        <v>1.75</v>
      </c>
      <c r="F265" s="33">
        <v>1.75</v>
      </c>
      <c r="G265" s="73"/>
      <c r="H265" s="69" t="str">
        <f t="shared" ref="H265:K265" si="216">IFERROR(B265/SUM(B263:B273)*100,"")</f>
        <v/>
      </c>
      <c r="I265" s="69">
        <f t="shared" si="216"/>
        <v>10.869565217391305</v>
      </c>
      <c r="J265" s="69">
        <f t="shared" si="216"/>
        <v>2.8935185185185182</v>
      </c>
      <c r="K265" s="69">
        <f t="shared" si="216"/>
        <v>3.447596532702915</v>
      </c>
      <c r="L265" s="69">
        <f>IFERROR(F265/SUM(F263:F273)*100,"")</f>
        <v>3.2305704264352966</v>
      </c>
      <c r="M265" s="69" t="str">
        <f>IFERROR(G265/SUM(G263:G273)*100,"")</f>
        <v/>
      </c>
    </row>
    <row r="266" spans="1:13" ht="12" customHeight="1" x14ac:dyDescent="0.15">
      <c r="A266" s="47" t="s">
        <v>184</v>
      </c>
      <c r="B266" s="33"/>
      <c r="C266" s="33"/>
      <c r="D266" s="33"/>
      <c r="E266" s="33"/>
      <c r="F266" s="33">
        <v>1</v>
      </c>
      <c r="G266" s="73"/>
      <c r="H266" s="69" t="str">
        <f t="shared" ref="H266:K266" si="217">IFERROR(B266/SUM(B263:B273)*100,"")</f>
        <v/>
      </c>
      <c r="I266" s="69">
        <f t="shared" si="217"/>
        <v>0</v>
      </c>
      <c r="J266" s="69">
        <f t="shared" si="217"/>
        <v>0</v>
      </c>
      <c r="K266" s="69">
        <f t="shared" si="217"/>
        <v>0</v>
      </c>
      <c r="L266" s="69">
        <f>IFERROR(F266/SUM(F263:F273)*100,"")</f>
        <v>1.8460402436773122</v>
      </c>
      <c r="M266" s="69" t="str">
        <f>IFERROR(G266/SUM(G263:G273)*100,"")</f>
        <v/>
      </c>
    </row>
    <row r="267" spans="1:13" ht="12" customHeight="1" x14ac:dyDescent="0.15">
      <c r="A267" s="47" t="s">
        <v>185</v>
      </c>
      <c r="B267" s="33"/>
      <c r="C267" s="33"/>
      <c r="D267" s="33">
        <v>6</v>
      </c>
      <c r="E267" s="33"/>
      <c r="F267" s="33">
        <v>7.82</v>
      </c>
      <c r="G267" s="73"/>
      <c r="H267" s="69" t="str">
        <f t="shared" ref="H267:K267" si="218">IFERROR(B267/SUM(B263:B273)*100,"")</f>
        <v/>
      </c>
      <c r="I267" s="69">
        <f t="shared" si="218"/>
        <v>0</v>
      </c>
      <c r="J267" s="69">
        <f t="shared" si="218"/>
        <v>13.888888888888888</v>
      </c>
      <c r="K267" s="69">
        <f t="shared" si="218"/>
        <v>0</v>
      </c>
      <c r="L267" s="69">
        <f>IFERROR(F267/SUM(F263:F273)*100,"")</f>
        <v>14.436034705556583</v>
      </c>
      <c r="M267" s="69" t="str">
        <f>IFERROR(G267/SUM(G263:G273)*100,"")</f>
        <v/>
      </c>
    </row>
    <row r="268" spans="1:13" ht="12" customHeight="1" x14ac:dyDescent="0.15">
      <c r="A268" s="47" t="s">
        <v>186</v>
      </c>
      <c r="B268" s="33"/>
      <c r="C268" s="33">
        <v>1</v>
      </c>
      <c r="D268" s="33">
        <v>2.75</v>
      </c>
      <c r="E268" s="33">
        <v>1.25</v>
      </c>
      <c r="F268" s="33"/>
      <c r="G268" s="73"/>
      <c r="H268" s="69" t="str">
        <f t="shared" ref="H268:K268" si="219">IFERROR(B268/SUM(B263:B273)*100,"")</f>
        <v/>
      </c>
      <c r="I268" s="69">
        <f t="shared" si="219"/>
        <v>3.6231884057971016</v>
      </c>
      <c r="J268" s="69">
        <f t="shared" si="219"/>
        <v>6.3657407407407396</v>
      </c>
      <c r="K268" s="69">
        <f t="shared" si="219"/>
        <v>2.4625689519306539</v>
      </c>
      <c r="L268" s="69">
        <f>IFERROR(F268/SUM(F263:F273)*100,"")</f>
        <v>0</v>
      </c>
      <c r="M268" s="69" t="str">
        <f>IFERROR(G268/SUM(G263:G273)*100,"")</f>
        <v/>
      </c>
    </row>
    <row r="269" spans="1:13" ht="12" customHeight="1" x14ac:dyDescent="0.15">
      <c r="A269" s="47" t="s">
        <v>187</v>
      </c>
      <c r="B269" s="33"/>
      <c r="C269" s="33">
        <v>2</v>
      </c>
      <c r="D269" s="33">
        <v>3</v>
      </c>
      <c r="E269" s="33">
        <v>5</v>
      </c>
      <c r="F269" s="33">
        <v>5</v>
      </c>
      <c r="G269" s="73"/>
      <c r="H269" s="69" t="str">
        <f t="shared" ref="H269:K269" si="220">IFERROR(B269/SUM(B263:B273)*100,"")</f>
        <v/>
      </c>
      <c r="I269" s="69">
        <f t="shared" si="220"/>
        <v>7.2463768115942031</v>
      </c>
      <c r="J269" s="69">
        <f t="shared" si="220"/>
        <v>6.9444444444444438</v>
      </c>
      <c r="K269" s="69">
        <f t="shared" si="220"/>
        <v>9.8502758077226158</v>
      </c>
      <c r="L269" s="69">
        <f>IFERROR(F269/SUM(F263:F273)*100,"")</f>
        <v>9.2302012183865614</v>
      </c>
      <c r="M269" s="69" t="str">
        <f>IFERROR(G269/SUM(G263:G273)*100,"")</f>
        <v/>
      </c>
    </row>
    <row r="270" spans="1:13" ht="12" customHeight="1" x14ac:dyDescent="0.15">
      <c r="A270" s="47" t="s">
        <v>188</v>
      </c>
      <c r="B270" s="33"/>
      <c r="C270" s="33"/>
      <c r="D270" s="33">
        <v>1</v>
      </c>
      <c r="E270" s="33"/>
      <c r="F270" s="33">
        <v>1.5899999999999999</v>
      </c>
      <c r="G270" s="73"/>
      <c r="H270" s="69" t="str">
        <f t="shared" ref="H270:K270" si="221">IFERROR(B270/SUM(B263:B273)*100,"")</f>
        <v/>
      </c>
      <c r="I270" s="69">
        <f t="shared" si="221"/>
        <v>0</v>
      </c>
      <c r="J270" s="69">
        <f t="shared" si="221"/>
        <v>2.3148148148148149</v>
      </c>
      <c r="K270" s="69">
        <f t="shared" si="221"/>
        <v>0</v>
      </c>
      <c r="L270" s="69">
        <f>IFERROR(F270/SUM(F263:F273)*100,"")</f>
        <v>2.9352039874469265</v>
      </c>
      <c r="M270" s="69" t="str">
        <f>IFERROR(G270/SUM(G263:G273)*100,"")</f>
        <v/>
      </c>
    </row>
    <row r="271" spans="1:13" ht="12" customHeight="1" x14ac:dyDescent="0.15">
      <c r="A271" s="47" t="s">
        <v>193</v>
      </c>
      <c r="B271" s="33"/>
      <c r="C271" s="33"/>
      <c r="D271" s="33"/>
      <c r="E271" s="33"/>
      <c r="F271" s="33">
        <v>4.9399999999999986</v>
      </c>
      <c r="G271" s="73"/>
      <c r="H271" s="69" t="str">
        <f t="shared" ref="H271:K271" si="222">IFERROR(B271/SUM(B263:B273)*100,"")</f>
        <v/>
      </c>
      <c r="I271" s="69">
        <f t="shared" si="222"/>
        <v>0</v>
      </c>
      <c r="J271" s="69">
        <f t="shared" si="222"/>
        <v>0</v>
      </c>
      <c r="K271" s="69">
        <f t="shared" si="222"/>
        <v>0</v>
      </c>
      <c r="L271" s="69">
        <f>IFERROR(F271/SUM(F263:F273)*100,"")</f>
        <v>9.1194388037659202</v>
      </c>
      <c r="M271" s="69" t="str">
        <f>IFERROR(G271/SUM(G263:G273)*100,"")</f>
        <v/>
      </c>
    </row>
    <row r="272" spans="1:13" ht="12" customHeight="1" x14ac:dyDescent="0.15">
      <c r="A272" s="47" t="s">
        <v>189</v>
      </c>
      <c r="B272" s="33"/>
      <c r="C272" s="33"/>
      <c r="D272" s="33">
        <v>5.5</v>
      </c>
      <c r="E272" s="33">
        <v>18.5</v>
      </c>
      <c r="F272" s="33">
        <v>8.17</v>
      </c>
      <c r="G272" s="73"/>
      <c r="H272" s="69" t="str">
        <f t="shared" ref="H272:K272" si="223">IFERROR(B272/SUM(B263:B273)*100,"")</f>
        <v/>
      </c>
      <c r="I272" s="69">
        <f t="shared" si="223"/>
        <v>0</v>
      </c>
      <c r="J272" s="69">
        <f t="shared" si="223"/>
        <v>12.731481481481479</v>
      </c>
      <c r="K272" s="69">
        <f t="shared" si="223"/>
        <v>36.44602048857368</v>
      </c>
      <c r="L272" s="69">
        <f>IFERROR(F272/SUM(F263:F273)*100,"")</f>
        <v>15.082148790843641</v>
      </c>
      <c r="M272" s="69" t="str">
        <f>IFERROR(G272/SUM(G263:G273)*100,"")</f>
        <v/>
      </c>
    </row>
    <row r="273" spans="1:13" ht="12" customHeight="1" x14ac:dyDescent="0.15">
      <c r="A273" s="47" t="s">
        <v>190</v>
      </c>
      <c r="B273" s="33"/>
      <c r="C273" s="33">
        <v>16.600000000000001</v>
      </c>
      <c r="D273" s="33">
        <v>23.7</v>
      </c>
      <c r="E273" s="33">
        <v>24.26</v>
      </c>
      <c r="F273" s="33">
        <v>21.64</v>
      </c>
      <c r="G273" s="73"/>
      <c r="H273" s="69" t="str">
        <f t="shared" ref="H273:K273" si="224">IFERROR(B273/SUM(B263:B273)*100,"")</f>
        <v/>
      </c>
      <c r="I273" s="69">
        <f t="shared" si="224"/>
        <v>60.144927536231883</v>
      </c>
      <c r="J273" s="69">
        <f t="shared" si="224"/>
        <v>54.861111111111107</v>
      </c>
      <c r="K273" s="69">
        <f t="shared" si="224"/>
        <v>47.793538219070129</v>
      </c>
      <c r="L273" s="69">
        <f>IFERROR(F273/SUM(F263:F273)*100,"")</f>
        <v>39.948310873177043</v>
      </c>
      <c r="M273" s="69" t="str">
        <f>IFERROR(G273/SUM(G263:G273)*100,"")</f>
        <v/>
      </c>
    </row>
    <row r="274" spans="1:13" s="6" customFormat="1" ht="11.25" customHeight="1" x14ac:dyDescent="0.15">
      <c r="M274" s="6" t="str">
        <f t="shared" ref="M274:M327" si="225">IFERROR(G274/SUM(G274:G284)*100,"")</f>
        <v/>
      </c>
    </row>
    <row r="275" spans="1:13" ht="12" customHeight="1" x14ac:dyDescent="0.15">
      <c r="A275" s="6"/>
      <c r="B275" s="95"/>
      <c r="C275" s="96"/>
      <c r="D275" s="100" t="s">
        <v>199</v>
      </c>
      <c r="E275" s="98"/>
      <c r="F275" s="96"/>
      <c r="G275" s="97"/>
      <c r="H275" s="95"/>
      <c r="I275" s="96"/>
      <c r="J275" s="100" t="s">
        <v>179</v>
      </c>
      <c r="K275" s="98"/>
      <c r="L275" s="96"/>
      <c r="M275" s="97"/>
    </row>
    <row r="276" spans="1:13" ht="12" customHeight="1" x14ac:dyDescent="0.15">
      <c r="A276" s="6"/>
      <c r="B276" s="40" t="s">
        <v>33</v>
      </c>
      <c r="C276" s="40" t="s">
        <v>34</v>
      </c>
      <c r="D276" s="40" t="s">
        <v>35</v>
      </c>
      <c r="E276" s="40" t="s">
        <v>36</v>
      </c>
      <c r="F276" s="40" t="s">
        <v>37</v>
      </c>
      <c r="G276" s="40" t="s">
        <v>38</v>
      </c>
      <c r="H276" s="40" t="s">
        <v>33</v>
      </c>
      <c r="I276" s="40" t="s">
        <v>34</v>
      </c>
      <c r="J276" s="40" t="s">
        <v>35</v>
      </c>
      <c r="K276" s="40" t="s">
        <v>36</v>
      </c>
      <c r="L276" s="40" t="s">
        <v>37</v>
      </c>
      <c r="M276" s="40" t="s">
        <v>38</v>
      </c>
    </row>
    <row r="277" spans="1:13" ht="12" customHeight="1" x14ac:dyDescent="0.15">
      <c r="A277" s="48" t="s">
        <v>64</v>
      </c>
      <c r="B277" s="66"/>
      <c r="C277" s="66"/>
      <c r="D277" s="66"/>
      <c r="E277" s="66"/>
      <c r="F277" s="66"/>
      <c r="G277" s="67"/>
      <c r="H277" s="5"/>
      <c r="I277" s="5"/>
      <c r="J277" s="5"/>
      <c r="K277" s="5"/>
      <c r="L277" s="5"/>
      <c r="M277" s="13"/>
    </row>
    <row r="278" spans="1:13" ht="12" customHeight="1" x14ac:dyDescent="0.15">
      <c r="A278" s="47" t="s">
        <v>182</v>
      </c>
      <c r="B278" s="33">
        <v>6.48</v>
      </c>
      <c r="C278" s="33">
        <v>6</v>
      </c>
      <c r="D278" s="33">
        <v>4.2</v>
      </c>
      <c r="E278" s="33">
        <v>6.2</v>
      </c>
      <c r="F278" s="33">
        <v>3.7</v>
      </c>
      <c r="G278" s="73"/>
      <c r="H278" s="69">
        <f t="shared" ref="H278:K278" si="226">B278/SUM(B278:B285)*100</f>
        <v>6.0000000000000009</v>
      </c>
      <c r="I278" s="69">
        <f t="shared" si="226"/>
        <v>5.7099352874000751</v>
      </c>
      <c r="J278" s="69">
        <f t="shared" si="226"/>
        <v>3.776978417266188</v>
      </c>
      <c r="K278" s="69">
        <f t="shared" si="226"/>
        <v>5.3205183214622842</v>
      </c>
      <c r="L278" s="69">
        <f>F278/SUM(F278:F285)*100</f>
        <v>3.6242531100009794</v>
      </c>
      <c r="M278" s="69" t="e">
        <f>G278/SUM(G278:G285)*100</f>
        <v>#DIV/0!</v>
      </c>
    </row>
    <row r="279" spans="1:13" ht="12" customHeight="1" x14ac:dyDescent="0.15">
      <c r="A279" s="47" t="s">
        <v>185</v>
      </c>
      <c r="B279" s="33">
        <v>4.5</v>
      </c>
      <c r="C279" s="33">
        <v>6.5</v>
      </c>
      <c r="D279" s="33">
        <v>4.5</v>
      </c>
      <c r="E279" s="33">
        <v>2</v>
      </c>
      <c r="F279" s="33">
        <v>2</v>
      </c>
      <c r="G279" s="73"/>
      <c r="H279" s="14">
        <f t="shared" ref="H279:K279" si="227">B279/SUM(B278:B285)*100</f>
        <v>4.1666666666666661</v>
      </c>
      <c r="I279" s="14">
        <f t="shared" si="227"/>
        <v>6.1857632280167483</v>
      </c>
      <c r="J279" s="14">
        <f t="shared" si="227"/>
        <v>4.0467625899280577</v>
      </c>
      <c r="K279" s="14">
        <f t="shared" si="227"/>
        <v>1.7162962327297693</v>
      </c>
      <c r="L279" s="14">
        <f>F279/SUM(F278:F285)*100</f>
        <v>1.9590557351356646</v>
      </c>
      <c r="M279" s="14" t="e">
        <f>G279/SUM(G278:G285)*100</f>
        <v>#DIV/0!</v>
      </c>
    </row>
    <row r="280" spans="1:13" ht="12" customHeight="1" x14ac:dyDescent="0.15">
      <c r="A280" s="47" t="s">
        <v>186</v>
      </c>
      <c r="B280" s="33">
        <v>1.02</v>
      </c>
      <c r="C280" s="33">
        <v>8.02</v>
      </c>
      <c r="D280" s="33">
        <v>8.02</v>
      </c>
      <c r="E280" s="33">
        <v>7</v>
      </c>
      <c r="F280" s="33"/>
      <c r="G280" s="73"/>
      <c r="H280" s="14">
        <f t="shared" ref="H280:K280" si="228">B280/SUM(B278:B285)*100</f>
        <v>0.94444444444444442</v>
      </c>
      <c r="I280" s="14">
        <f t="shared" si="228"/>
        <v>7.6322801674914338</v>
      </c>
      <c r="J280" s="14">
        <f t="shared" si="228"/>
        <v>7.2122302158273381</v>
      </c>
      <c r="K280" s="14">
        <f t="shared" si="228"/>
        <v>6.0070368145541915</v>
      </c>
      <c r="L280" s="14">
        <f>F280/SUM(F278:F285)*100</f>
        <v>0</v>
      </c>
      <c r="M280" s="14" t="e">
        <f>G280/SUM(G278:G285)*100</f>
        <v>#DIV/0!</v>
      </c>
    </row>
    <row r="281" spans="1:13" ht="12" customHeight="1" x14ac:dyDescent="0.15">
      <c r="A281" s="47" t="s">
        <v>187</v>
      </c>
      <c r="B281" s="33">
        <v>0.97</v>
      </c>
      <c r="C281" s="33">
        <v>0.97</v>
      </c>
      <c r="D281" s="33">
        <v>0.97</v>
      </c>
      <c r="E281" s="33"/>
      <c r="F281" s="33"/>
      <c r="G281" s="73"/>
      <c r="H281" s="14">
        <f t="shared" ref="H281:K281" si="229">B281/SUM(B278:B285)*100</f>
        <v>0.89814814814814814</v>
      </c>
      <c r="I281" s="14">
        <f t="shared" si="229"/>
        <v>0.92310620479634542</v>
      </c>
      <c r="J281" s="14">
        <f t="shared" si="229"/>
        <v>0.87230215827338131</v>
      </c>
      <c r="K281" s="14">
        <f t="shared" si="229"/>
        <v>0</v>
      </c>
      <c r="L281" s="14">
        <f>F281/SUM(F278:F285)*100</f>
        <v>0</v>
      </c>
      <c r="M281" s="14" t="e">
        <f>G281/SUM(G278:G285)*100</f>
        <v>#DIV/0!</v>
      </c>
    </row>
    <row r="282" spans="1:13" ht="12" customHeight="1" x14ac:dyDescent="0.15">
      <c r="A282" s="47" t="s">
        <v>188</v>
      </c>
      <c r="B282" s="33">
        <v>10.69</v>
      </c>
      <c r="C282" s="33">
        <v>12.04</v>
      </c>
      <c r="D282" s="33">
        <v>12.04</v>
      </c>
      <c r="E282" s="33">
        <v>10.06</v>
      </c>
      <c r="F282" s="33">
        <v>18.939999999999998</v>
      </c>
      <c r="G282" s="73"/>
      <c r="H282" s="14">
        <f t="shared" ref="H282:K282" si="230">B282/SUM(B278:B285)*100</f>
        <v>9.898148148148147</v>
      </c>
      <c r="I282" s="14">
        <f t="shared" si="230"/>
        <v>11.457936810049484</v>
      </c>
      <c r="J282" s="14">
        <f t="shared" si="230"/>
        <v>10.827338129496402</v>
      </c>
      <c r="K282" s="14">
        <f t="shared" si="230"/>
        <v>8.632970050630739</v>
      </c>
      <c r="L282" s="14">
        <f>F282/SUM(F278:F285)*100</f>
        <v>18.552257811734741</v>
      </c>
      <c r="M282" s="14" t="e">
        <f>G282/SUM(G278:G285)*100</f>
        <v>#DIV/0!</v>
      </c>
    </row>
    <row r="283" spans="1:13" ht="12" customHeight="1" x14ac:dyDescent="0.15">
      <c r="A283" s="47" t="s">
        <v>189</v>
      </c>
      <c r="B283" s="33">
        <v>7</v>
      </c>
      <c r="C283" s="33"/>
      <c r="D283" s="33"/>
      <c r="E283" s="33"/>
      <c r="F283" s="33"/>
      <c r="G283" s="73"/>
      <c r="H283" s="14">
        <f t="shared" ref="H283:K283" si="231">B283/SUM(B278:B285)*100</f>
        <v>6.481481481481481</v>
      </c>
      <c r="I283" s="14">
        <f t="shared" si="231"/>
        <v>0</v>
      </c>
      <c r="J283" s="14">
        <f t="shared" si="231"/>
        <v>0</v>
      </c>
      <c r="K283" s="14">
        <f t="shared" si="231"/>
        <v>0</v>
      </c>
      <c r="L283" s="14">
        <f>F283/SUM(F278:F285)*100</f>
        <v>0</v>
      </c>
      <c r="M283" s="14" t="e">
        <f>G283/SUM(G278:G285)*100</f>
        <v>#DIV/0!</v>
      </c>
    </row>
    <row r="284" spans="1:13" ht="12" customHeight="1" x14ac:dyDescent="0.15">
      <c r="A284" s="47" t="s">
        <v>190</v>
      </c>
      <c r="B284" s="33">
        <v>55.88</v>
      </c>
      <c r="C284" s="33">
        <v>51.59</v>
      </c>
      <c r="D284" s="33">
        <v>60.01</v>
      </c>
      <c r="E284" s="33">
        <v>70.98</v>
      </c>
      <c r="F284" s="33">
        <v>57.16</v>
      </c>
      <c r="G284" s="73"/>
      <c r="H284" s="14">
        <f t="shared" ref="H284:K284" si="232">B284/SUM(B278:B285)*100</f>
        <v>51.74074074074074</v>
      </c>
      <c r="I284" s="14">
        <f t="shared" si="232"/>
        <v>49.095926912828318</v>
      </c>
      <c r="J284" s="14">
        <f t="shared" si="232"/>
        <v>53.9658273381295</v>
      </c>
      <c r="K284" s="14">
        <f t="shared" si="232"/>
        <v>60.91135329957951</v>
      </c>
      <c r="L284" s="14">
        <f>F284/SUM(F278:F285)*100</f>
        <v>55.989812910177292</v>
      </c>
      <c r="M284" s="14" t="e">
        <f>G284/SUM(G278:G285)*100</f>
        <v>#DIV/0!</v>
      </c>
    </row>
    <row r="285" spans="1:13" ht="12" customHeight="1" x14ac:dyDescent="0.15">
      <c r="A285" s="47" t="s">
        <v>191</v>
      </c>
      <c r="B285" s="33">
        <v>21.46</v>
      </c>
      <c r="C285" s="33">
        <v>19.96</v>
      </c>
      <c r="D285" s="33">
        <v>21.46</v>
      </c>
      <c r="E285" s="33">
        <v>20.29</v>
      </c>
      <c r="F285" s="33">
        <v>20.29</v>
      </c>
      <c r="G285" s="73"/>
      <c r="H285" s="14">
        <f t="shared" ref="H285:K285" si="233">B285/SUM(B278:B285)*100</f>
        <v>19.87037037037037</v>
      </c>
      <c r="I285" s="14">
        <f t="shared" si="233"/>
        <v>18.995051389417586</v>
      </c>
      <c r="J285" s="14">
        <f t="shared" si="233"/>
        <v>19.298561151079138</v>
      </c>
      <c r="K285" s="14">
        <f t="shared" si="233"/>
        <v>17.411825281043509</v>
      </c>
      <c r="L285" s="14">
        <f>F285/SUM(F278:F285)*100</f>
        <v>19.874620432951314</v>
      </c>
      <c r="M285" s="14" t="e">
        <f>G285/SUM(G278:G285)*100</f>
        <v>#DIV/0!</v>
      </c>
    </row>
    <row r="286" spans="1:13" ht="12" customHeight="1" x14ac:dyDescent="0.15">
      <c r="A286" s="48" t="s">
        <v>65</v>
      </c>
      <c r="B286" s="66"/>
      <c r="C286" s="66"/>
      <c r="D286" s="66"/>
      <c r="E286" s="66"/>
      <c r="F286" s="66"/>
      <c r="G286" s="67"/>
      <c r="H286" s="5"/>
      <c r="I286" s="5"/>
      <c r="J286" s="5"/>
      <c r="K286" s="5"/>
      <c r="L286" s="5"/>
      <c r="M286" s="5"/>
    </row>
    <row r="287" spans="1:13" ht="12" customHeight="1" x14ac:dyDescent="0.15">
      <c r="A287" s="47" t="s">
        <v>181</v>
      </c>
      <c r="B287" s="33">
        <v>10</v>
      </c>
      <c r="C287" s="33">
        <v>10</v>
      </c>
      <c r="D287" s="33">
        <v>10</v>
      </c>
      <c r="E287" s="33">
        <v>10</v>
      </c>
      <c r="F287" s="33">
        <v>10</v>
      </c>
      <c r="G287" s="73"/>
      <c r="H287" s="69">
        <f t="shared" ref="H287:K287" si="234">B287/SUM(B287:B295)*100</f>
        <v>6.7136623027861706</v>
      </c>
      <c r="I287" s="69">
        <f t="shared" si="234"/>
        <v>6.9930069930069934</v>
      </c>
      <c r="J287" s="69">
        <f t="shared" si="234"/>
        <v>6.7572133252246775</v>
      </c>
      <c r="K287" s="69">
        <f t="shared" si="234"/>
        <v>6.6582329049870159</v>
      </c>
      <c r="L287" s="69">
        <f>F287/SUM(F287:F295)*100</f>
        <v>7.7519379844961236</v>
      </c>
      <c r="M287" s="69" t="e">
        <f>G287/SUM(G287:G295)*100</f>
        <v>#DIV/0!</v>
      </c>
    </row>
    <row r="288" spans="1:13" ht="12" customHeight="1" x14ac:dyDescent="0.15">
      <c r="A288" s="47" t="s">
        <v>182</v>
      </c>
      <c r="B288" s="33">
        <v>12.4</v>
      </c>
      <c r="C288" s="33">
        <v>15</v>
      </c>
      <c r="D288" s="33">
        <v>6.2</v>
      </c>
      <c r="E288" s="33">
        <v>5</v>
      </c>
      <c r="F288" s="33">
        <v>5</v>
      </c>
      <c r="G288" s="73"/>
      <c r="H288" s="14">
        <f t="shared" ref="H288:K288" si="235">B288/SUM(B287:B295)*100</f>
        <v>8.324941255454851</v>
      </c>
      <c r="I288" s="14">
        <f t="shared" si="235"/>
        <v>10.48951048951049</v>
      </c>
      <c r="J288" s="14">
        <f t="shared" si="235"/>
        <v>4.1894722616392999</v>
      </c>
      <c r="K288" s="14">
        <f t="shared" si="235"/>
        <v>3.329116452493508</v>
      </c>
      <c r="L288" s="14">
        <f>F288/SUM(F287:F295)*100</f>
        <v>3.8759689922480618</v>
      </c>
      <c r="M288" s="14" t="e">
        <f>G288/SUM(G287:G295)*100</f>
        <v>#DIV/0!</v>
      </c>
    </row>
    <row r="289" spans="1:13" ht="12" customHeight="1" x14ac:dyDescent="0.15">
      <c r="A289" s="47" t="s">
        <v>185</v>
      </c>
      <c r="B289" s="33">
        <v>23.55</v>
      </c>
      <c r="C289" s="33">
        <v>19.75</v>
      </c>
      <c r="D289" s="33">
        <v>24.05</v>
      </c>
      <c r="E289" s="33">
        <v>28.25</v>
      </c>
      <c r="F289" s="33">
        <v>18.43</v>
      </c>
      <c r="G289" s="73"/>
      <c r="H289" s="14">
        <f t="shared" ref="H289:K289" si="236">B289/SUM(B287:B295)*100</f>
        <v>15.810674723061432</v>
      </c>
      <c r="I289" s="14">
        <f t="shared" si="236"/>
        <v>13.81118881118881</v>
      </c>
      <c r="J289" s="14">
        <f t="shared" si="236"/>
        <v>16.25109804716535</v>
      </c>
      <c r="K289" s="14">
        <f t="shared" si="236"/>
        <v>18.809507956588323</v>
      </c>
      <c r="L289" s="14">
        <f>F289/SUM(F287:F295)*100</f>
        <v>14.286821705426355</v>
      </c>
      <c r="M289" s="14" t="e">
        <f>G289/SUM(G287:G295)*100</f>
        <v>#DIV/0!</v>
      </c>
    </row>
    <row r="290" spans="1:13" ht="12" customHeight="1" x14ac:dyDescent="0.15">
      <c r="A290" s="47" t="s">
        <v>186</v>
      </c>
      <c r="B290" s="33">
        <v>21</v>
      </c>
      <c r="C290" s="33">
        <v>13.3</v>
      </c>
      <c r="D290" s="33">
        <v>10.8</v>
      </c>
      <c r="E290" s="33">
        <v>5</v>
      </c>
      <c r="F290" s="33">
        <v>5.03</v>
      </c>
      <c r="G290" s="73"/>
      <c r="H290" s="14">
        <f t="shared" ref="H290:K290" si="237">B290/SUM(B287:B295)*100</f>
        <v>14.098690835850958</v>
      </c>
      <c r="I290" s="14">
        <f t="shared" si="237"/>
        <v>9.3006993006993017</v>
      </c>
      <c r="J290" s="14">
        <f t="shared" si="237"/>
        <v>7.2977903912426516</v>
      </c>
      <c r="K290" s="14">
        <f t="shared" si="237"/>
        <v>3.329116452493508</v>
      </c>
      <c r="L290" s="14">
        <f>F290/SUM(F287:F295)*100</f>
        <v>3.8992248062015502</v>
      </c>
      <c r="M290" s="14" t="e">
        <f>G290/SUM(G287:G295)*100</f>
        <v>#DIV/0!</v>
      </c>
    </row>
    <row r="291" spans="1:13" ht="12" customHeight="1" x14ac:dyDescent="0.15">
      <c r="A291" s="47" t="s">
        <v>187</v>
      </c>
      <c r="B291" s="33">
        <v>13.45</v>
      </c>
      <c r="C291" s="33">
        <v>8.5</v>
      </c>
      <c r="D291" s="33">
        <v>8.75</v>
      </c>
      <c r="E291" s="33">
        <v>6.72</v>
      </c>
      <c r="F291" s="33">
        <v>8.27</v>
      </c>
      <c r="G291" s="73"/>
      <c r="H291" s="14">
        <f t="shared" ref="H291:K291" si="238">B291/SUM(B287:B295)*100</f>
        <v>9.0298757972473975</v>
      </c>
      <c r="I291" s="14">
        <f t="shared" si="238"/>
        <v>5.9440559440559442</v>
      </c>
      <c r="J291" s="14">
        <f t="shared" si="238"/>
        <v>5.9125616595715922</v>
      </c>
      <c r="K291" s="14">
        <f t="shared" si="238"/>
        <v>4.4743325121512756</v>
      </c>
      <c r="L291" s="14">
        <f>F291/SUM(F287:F295)*100</f>
        <v>6.4108527131782944</v>
      </c>
      <c r="M291" s="14" t="e">
        <f>G291/SUM(G287:G295)*100</f>
        <v>#DIV/0!</v>
      </c>
    </row>
    <row r="292" spans="1:13" ht="12" customHeight="1" x14ac:dyDescent="0.15">
      <c r="A292" s="47" t="s">
        <v>188</v>
      </c>
      <c r="B292" s="33">
        <v>24.41</v>
      </c>
      <c r="C292" s="33">
        <v>30.2</v>
      </c>
      <c r="D292" s="33">
        <v>30.88</v>
      </c>
      <c r="E292" s="33">
        <v>35.39</v>
      </c>
      <c r="F292" s="33">
        <v>32.4</v>
      </c>
      <c r="G292" s="73"/>
      <c r="H292" s="14">
        <f t="shared" ref="H292:K292" si="239">B292/SUM(B287:B295)*100</f>
        <v>16.388049681101041</v>
      </c>
      <c r="I292" s="14">
        <f t="shared" si="239"/>
        <v>21.11888111888112</v>
      </c>
      <c r="J292" s="14">
        <f t="shared" si="239"/>
        <v>20.866274748293801</v>
      </c>
      <c r="K292" s="14">
        <f t="shared" si="239"/>
        <v>23.563486250749051</v>
      </c>
      <c r="L292" s="14">
        <f>F292/SUM(F287:F295)*100</f>
        <v>25.11627906976744</v>
      </c>
      <c r="M292" s="14" t="e">
        <f>G292/SUM(G287:G295)*100</f>
        <v>#DIV/0!</v>
      </c>
    </row>
    <row r="293" spans="1:13" ht="12" customHeight="1" x14ac:dyDescent="0.15">
      <c r="A293" s="47" t="s">
        <v>189</v>
      </c>
      <c r="B293" s="33"/>
      <c r="C293" s="33"/>
      <c r="D293" s="33">
        <v>9.75</v>
      </c>
      <c r="E293" s="33">
        <v>26.12</v>
      </c>
      <c r="F293" s="33">
        <v>13.93</v>
      </c>
      <c r="G293" s="73"/>
      <c r="H293" s="14">
        <f t="shared" ref="H293:K293" si="240">B293/SUM(B287:B295)*100</f>
        <v>0</v>
      </c>
      <c r="I293" s="14">
        <f t="shared" si="240"/>
        <v>0</v>
      </c>
      <c r="J293" s="14">
        <f t="shared" si="240"/>
        <v>6.5882829920940607</v>
      </c>
      <c r="K293" s="14">
        <f t="shared" si="240"/>
        <v>17.39130434782609</v>
      </c>
      <c r="L293" s="14">
        <f>F293/SUM(F287:F295)*100</f>
        <v>10.7984496124031</v>
      </c>
      <c r="M293" s="14" t="e">
        <f>G293/SUM(G287:G295)*100</f>
        <v>#DIV/0!</v>
      </c>
    </row>
    <row r="294" spans="1:13" ht="12" customHeight="1" x14ac:dyDescent="0.15">
      <c r="A294" s="47" t="s">
        <v>190</v>
      </c>
      <c r="B294" s="33">
        <v>44.14</v>
      </c>
      <c r="C294" s="33">
        <v>46.25</v>
      </c>
      <c r="D294" s="33">
        <v>47.56</v>
      </c>
      <c r="E294" s="33">
        <v>33.71</v>
      </c>
      <c r="F294" s="33">
        <v>35.94</v>
      </c>
      <c r="G294" s="73"/>
      <c r="H294" s="14">
        <f t="shared" ref="H294:K294" si="241">B294/SUM(B287:B295)*100</f>
        <v>29.634105404498158</v>
      </c>
      <c r="I294" s="14">
        <f t="shared" si="241"/>
        <v>32.342657342657347</v>
      </c>
      <c r="J294" s="14">
        <f t="shared" si="241"/>
        <v>32.137306574768566</v>
      </c>
      <c r="K294" s="14">
        <f t="shared" si="241"/>
        <v>22.444903122711231</v>
      </c>
      <c r="L294" s="14">
        <f>F294/SUM(F287:F295)*100</f>
        <v>27.86046511627907</v>
      </c>
      <c r="M294" s="14" t="e">
        <f>G294/SUM(G287:G295)*100</f>
        <v>#DIV/0!</v>
      </c>
    </row>
    <row r="295" spans="1:13" ht="12" customHeight="1" x14ac:dyDescent="0.15">
      <c r="A295" s="47" t="s">
        <v>191</v>
      </c>
      <c r="B295" s="33"/>
      <c r="C295" s="33"/>
      <c r="D295" s="33"/>
      <c r="E295" s="33"/>
      <c r="F295" s="33"/>
      <c r="G295" s="73"/>
      <c r="H295" s="57">
        <f t="shared" ref="H295:K295" si="242">B295/SUM(B287:B295)*100</f>
        <v>0</v>
      </c>
      <c r="I295" s="57">
        <f t="shared" si="242"/>
        <v>0</v>
      </c>
      <c r="J295" s="57">
        <f t="shared" si="242"/>
        <v>0</v>
      </c>
      <c r="K295" s="57">
        <f t="shared" si="242"/>
        <v>0</v>
      </c>
      <c r="L295" s="57">
        <f>F295/SUM(F287:F295)*100</f>
        <v>0</v>
      </c>
      <c r="M295" s="57" t="e">
        <f>G295/SUM(G287:G295)*100</f>
        <v>#DIV/0!</v>
      </c>
    </row>
    <row r="296" spans="1:13" ht="12" customHeight="1" x14ac:dyDescent="0.15">
      <c r="A296" s="48" t="s">
        <v>66</v>
      </c>
      <c r="B296" s="66"/>
      <c r="C296" s="66"/>
      <c r="D296" s="66"/>
      <c r="E296" s="66"/>
      <c r="F296" s="66"/>
      <c r="G296" s="67"/>
      <c r="H296" s="5"/>
      <c r="I296" s="5"/>
      <c r="J296" s="5"/>
      <c r="K296" s="5"/>
      <c r="L296" s="5"/>
      <c r="M296" s="5"/>
    </row>
    <row r="297" spans="1:13" ht="12" customHeight="1" x14ac:dyDescent="0.15">
      <c r="A297" s="47" t="s">
        <v>186</v>
      </c>
      <c r="B297" s="33">
        <v>1.86</v>
      </c>
      <c r="C297" s="33"/>
      <c r="D297" s="33"/>
      <c r="E297" s="33"/>
      <c r="F297" s="33"/>
      <c r="G297" s="73"/>
      <c r="H297" s="14">
        <f t="shared" ref="H297:K297" si="243">IFERROR(B297/SUM(B297:B302)*100,"")</f>
        <v>2</v>
      </c>
      <c r="I297" s="14">
        <f t="shared" si="243"/>
        <v>0</v>
      </c>
      <c r="J297" s="14" t="str">
        <f t="shared" si="243"/>
        <v/>
      </c>
      <c r="K297" s="14" t="str">
        <f t="shared" si="243"/>
        <v/>
      </c>
      <c r="L297" s="14" t="str">
        <f>IFERROR(F297/SUM(F297:F302)*100,"")</f>
        <v/>
      </c>
      <c r="M297" s="14" t="str">
        <f>IFERROR(G297/SUM(G297:G302)*100,"")</f>
        <v/>
      </c>
    </row>
    <row r="298" spans="1:13" ht="12" customHeight="1" x14ac:dyDescent="0.15">
      <c r="A298" s="47" t="s">
        <v>187</v>
      </c>
      <c r="B298" s="33">
        <v>41.5</v>
      </c>
      <c r="C298" s="33">
        <v>45.5</v>
      </c>
      <c r="D298" s="33"/>
      <c r="E298" s="33"/>
      <c r="F298" s="33"/>
      <c r="G298" s="73"/>
      <c r="H298" s="14">
        <f t="shared" ref="H298:K298" si="244">IFERROR(B298/SUM(B297:B302)*100,"")</f>
        <v>44.623655913978496</v>
      </c>
      <c r="I298" s="14">
        <f t="shared" si="244"/>
        <v>48.924731182795696</v>
      </c>
      <c r="J298" s="14" t="str">
        <f t="shared" si="244"/>
        <v/>
      </c>
      <c r="K298" s="14" t="str">
        <f t="shared" si="244"/>
        <v/>
      </c>
      <c r="L298" s="14" t="str">
        <f>IFERROR(F298/SUM(F297:F302)*100,"")</f>
        <v/>
      </c>
      <c r="M298" s="14" t="str">
        <f>IFERROR(G298/SUM(G297:G302)*100,"")</f>
        <v/>
      </c>
    </row>
    <row r="299" spans="1:13" ht="12" customHeight="1" x14ac:dyDescent="0.15">
      <c r="A299" s="47" t="s">
        <v>188</v>
      </c>
      <c r="B299" s="33">
        <v>12.14</v>
      </c>
      <c r="C299" s="33">
        <v>14</v>
      </c>
      <c r="D299" s="33"/>
      <c r="E299" s="33"/>
      <c r="F299" s="33"/>
      <c r="G299" s="73"/>
      <c r="H299" s="14">
        <f t="shared" ref="H299:K299" si="245">IFERROR(B299/SUM(B297:B302)*100,"")</f>
        <v>13.053763440860216</v>
      </c>
      <c r="I299" s="14">
        <f t="shared" si="245"/>
        <v>15.053763440860216</v>
      </c>
      <c r="J299" s="14" t="str">
        <f t="shared" si="245"/>
        <v/>
      </c>
      <c r="K299" s="14" t="str">
        <f t="shared" si="245"/>
        <v/>
      </c>
      <c r="L299" s="14" t="str">
        <f>IFERROR(F299/SUM(F297:F302)*100,"")</f>
        <v/>
      </c>
      <c r="M299" s="14" t="str">
        <f>IFERROR(G299/SUM(G297:G302)*100,"")</f>
        <v/>
      </c>
    </row>
    <row r="300" spans="1:13" ht="12" customHeight="1" x14ac:dyDescent="0.15">
      <c r="A300" s="47" t="s">
        <v>189</v>
      </c>
      <c r="B300" s="33"/>
      <c r="C300" s="33"/>
      <c r="D300" s="33"/>
      <c r="E300" s="33"/>
      <c r="F300" s="33"/>
      <c r="G300" s="73"/>
      <c r="H300" s="14">
        <f t="shared" ref="H300:K300" si="246">IFERROR(B300/SUM(B297:B302)*100,"")</f>
        <v>0</v>
      </c>
      <c r="I300" s="14">
        <f t="shared" si="246"/>
        <v>0</v>
      </c>
      <c r="J300" s="14" t="str">
        <f t="shared" si="246"/>
        <v/>
      </c>
      <c r="K300" s="14" t="str">
        <f t="shared" si="246"/>
        <v/>
      </c>
      <c r="L300" s="14" t="str">
        <f>IFERROR(F300/SUM(F297:F302)*100,"")</f>
        <v/>
      </c>
      <c r="M300" s="14" t="str">
        <f>IFERROR(G300/SUM(G297:G302)*100,"")</f>
        <v/>
      </c>
    </row>
    <row r="301" spans="1:13" ht="12" customHeight="1" x14ac:dyDescent="0.15">
      <c r="A301" s="47" t="s">
        <v>190</v>
      </c>
      <c r="B301" s="33">
        <v>35.5</v>
      </c>
      <c r="C301" s="33">
        <v>33.5</v>
      </c>
      <c r="D301" s="33"/>
      <c r="E301" s="33"/>
      <c r="F301" s="33"/>
      <c r="G301" s="73"/>
      <c r="H301" s="14">
        <f t="shared" ref="H301:K301" si="247">IFERROR(B301/SUM(B297:B302)*100,"")</f>
        <v>38.172043010752688</v>
      </c>
      <c r="I301" s="14">
        <f t="shared" si="247"/>
        <v>36.021505376344088</v>
      </c>
      <c r="J301" s="14" t="str">
        <f t="shared" si="247"/>
        <v/>
      </c>
      <c r="K301" s="14" t="str">
        <f t="shared" si="247"/>
        <v/>
      </c>
      <c r="L301" s="14" t="str">
        <f>IFERROR(F301/SUM(F297:F302)*100,"")</f>
        <v/>
      </c>
      <c r="M301" s="14" t="str">
        <f>IFERROR(G301/SUM(G297:G302)*100,"")</f>
        <v/>
      </c>
    </row>
    <row r="302" spans="1:13" ht="12" customHeight="1" x14ac:dyDescent="0.15">
      <c r="A302" s="47" t="s">
        <v>191</v>
      </c>
      <c r="B302" s="33">
        <v>2</v>
      </c>
      <c r="C302" s="33"/>
      <c r="D302" s="33"/>
      <c r="E302" s="33"/>
      <c r="F302" s="33"/>
      <c r="G302" s="73"/>
      <c r="H302" s="14">
        <f t="shared" ref="H302:K302" si="248">IFERROR(B302/SUM(B297:B302)*100,"")</f>
        <v>2.1505376344086025</v>
      </c>
      <c r="I302" s="14">
        <f t="shared" si="248"/>
        <v>0</v>
      </c>
      <c r="J302" s="14" t="str">
        <f t="shared" si="248"/>
        <v/>
      </c>
      <c r="K302" s="14" t="str">
        <f t="shared" si="248"/>
        <v/>
      </c>
      <c r="L302" s="14" t="str">
        <f>IFERROR(F302/SUM(F297:F302)*100,"")</f>
        <v/>
      </c>
      <c r="M302" s="14" t="str">
        <f>IFERROR(G302/SUM(G297:G302)*100,"")</f>
        <v/>
      </c>
    </row>
    <row r="303" spans="1:13" ht="12" customHeight="1" x14ac:dyDescent="0.15">
      <c r="A303" s="48" t="s">
        <v>67</v>
      </c>
      <c r="B303" s="66"/>
      <c r="C303" s="66"/>
      <c r="D303" s="66"/>
      <c r="E303" s="66"/>
      <c r="F303" s="66"/>
      <c r="G303" s="67"/>
      <c r="H303" s="5"/>
      <c r="I303" s="5"/>
      <c r="J303" s="5"/>
      <c r="K303" s="5"/>
      <c r="L303" s="5"/>
      <c r="M303" s="5"/>
    </row>
    <row r="304" spans="1:13" ht="12" customHeight="1" x14ac:dyDescent="0.15">
      <c r="A304" s="47" t="s">
        <v>185</v>
      </c>
      <c r="B304" s="32"/>
      <c r="C304" s="32"/>
      <c r="D304" s="32"/>
      <c r="E304" s="33">
        <v>1.5</v>
      </c>
      <c r="F304" s="33">
        <v>1.5</v>
      </c>
      <c r="G304" s="73"/>
      <c r="H304" s="69" t="str">
        <f t="shared" ref="H304:K304" si="249">IFERROR(B304/SUM(B304:B309)*100,"")</f>
        <v/>
      </c>
      <c r="I304" s="69" t="str">
        <f t="shared" si="249"/>
        <v/>
      </c>
      <c r="J304" s="69">
        <f t="shared" si="249"/>
        <v>0</v>
      </c>
      <c r="K304" s="69">
        <f t="shared" si="249"/>
        <v>1.3410818059901652</v>
      </c>
      <c r="L304" s="69">
        <f>IFERROR(F304/SUM(F304:F309)*100,"")</f>
        <v>1.4037057832678272</v>
      </c>
      <c r="M304" s="69" t="str">
        <f>IFERROR(G304/SUM(G304:G309)*100,"")</f>
        <v/>
      </c>
    </row>
    <row r="305" spans="1:13" ht="12" customHeight="1" x14ac:dyDescent="0.15">
      <c r="A305" s="47" t="s">
        <v>186</v>
      </c>
      <c r="B305" s="32"/>
      <c r="C305" s="32"/>
      <c r="D305" s="32"/>
      <c r="E305" s="33">
        <v>7</v>
      </c>
      <c r="F305" s="33">
        <v>6</v>
      </c>
      <c r="G305" s="73"/>
      <c r="H305" s="69" t="str">
        <f t="shared" ref="H305:K305" si="250">IFERROR(B305/SUM(B304:B309)*100,"")</f>
        <v/>
      </c>
      <c r="I305" s="69" t="str">
        <f t="shared" si="250"/>
        <v/>
      </c>
      <c r="J305" s="69">
        <f t="shared" si="250"/>
        <v>0</v>
      </c>
      <c r="K305" s="69">
        <f t="shared" si="250"/>
        <v>6.2583817612874375</v>
      </c>
      <c r="L305" s="69">
        <f>IFERROR(F305/SUM(F304:F309)*100,"")</f>
        <v>5.614823133071309</v>
      </c>
      <c r="M305" s="69" t="str">
        <f>IFERROR(G305/SUM(G304:G309)*100,"")</f>
        <v/>
      </c>
    </row>
    <row r="306" spans="1:13" ht="12" customHeight="1" x14ac:dyDescent="0.15">
      <c r="A306" s="47" t="s">
        <v>187</v>
      </c>
      <c r="B306" s="32"/>
      <c r="C306" s="32"/>
      <c r="D306" s="32">
        <v>40.03</v>
      </c>
      <c r="E306" s="33">
        <v>39.53</v>
      </c>
      <c r="F306" s="33">
        <v>32.25</v>
      </c>
      <c r="G306" s="73"/>
      <c r="H306" s="69" t="str">
        <f t="shared" ref="H306:K306" si="251">IFERROR(B306/SUM(B304:B309)*100,"")</f>
        <v/>
      </c>
      <c r="I306" s="69" t="str">
        <f t="shared" si="251"/>
        <v/>
      </c>
      <c r="J306" s="69">
        <f t="shared" si="251"/>
        <v>39.202820487709332</v>
      </c>
      <c r="K306" s="69">
        <f t="shared" si="251"/>
        <v>35.341975860527491</v>
      </c>
      <c r="L306" s="69">
        <f>IFERROR(F306/SUM(F304:F309)*100,"")</f>
        <v>30.179674340258284</v>
      </c>
      <c r="M306" s="69" t="str">
        <f>IFERROR(G306/SUM(G304:G309)*100,"")</f>
        <v/>
      </c>
    </row>
    <row r="307" spans="1:13" ht="12" customHeight="1" x14ac:dyDescent="0.15">
      <c r="A307" s="47" t="s">
        <v>188</v>
      </c>
      <c r="B307" s="32"/>
      <c r="C307" s="32"/>
      <c r="D307" s="32">
        <v>17.54</v>
      </c>
      <c r="E307" s="33">
        <v>10.25</v>
      </c>
      <c r="F307" s="33">
        <v>12.87</v>
      </c>
      <c r="G307" s="73"/>
      <c r="H307" s="69" t="str">
        <f t="shared" ref="H307:K307" si="252">IFERROR(B307/SUM(B304:B309)*100,"")</f>
        <v/>
      </c>
      <c r="I307" s="69" t="str">
        <f t="shared" si="252"/>
        <v/>
      </c>
      <c r="J307" s="69">
        <f t="shared" si="252"/>
        <v>17.177553618646556</v>
      </c>
      <c r="K307" s="69">
        <f t="shared" si="252"/>
        <v>9.1640590075994641</v>
      </c>
      <c r="L307" s="69">
        <f>IFERROR(F307/SUM(F304:F309)*100,"")</f>
        <v>12.043795620437956</v>
      </c>
      <c r="M307" s="69" t="str">
        <f>IFERROR(G307/SUM(G304:G309)*100,"")</f>
        <v/>
      </c>
    </row>
    <row r="308" spans="1:13" ht="12" customHeight="1" x14ac:dyDescent="0.15">
      <c r="A308" s="47" t="s">
        <v>189</v>
      </c>
      <c r="B308" s="32"/>
      <c r="C308" s="32"/>
      <c r="D308" s="32"/>
      <c r="E308" s="33">
        <v>0.77999999999999992</v>
      </c>
      <c r="F308" s="33">
        <v>3.08</v>
      </c>
      <c r="G308" s="73"/>
      <c r="H308" s="69" t="str">
        <f t="shared" ref="H308:K308" si="253">IFERROR(B308/SUM(B304:B309)*100,"")</f>
        <v/>
      </c>
      <c r="I308" s="69" t="str">
        <f t="shared" si="253"/>
        <v/>
      </c>
      <c r="J308" s="69">
        <f t="shared" si="253"/>
        <v>0</v>
      </c>
      <c r="K308" s="69">
        <f t="shared" si="253"/>
        <v>0.69736253911488588</v>
      </c>
      <c r="L308" s="69">
        <f>IFERROR(F308/SUM(F304:F309)*100,"")</f>
        <v>2.8822758749766053</v>
      </c>
      <c r="M308" s="69" t="str">
        <f>IFERROR(G308/SUM(G304:G309)*100,"")</f>
        <v/>
      </c>
    </row>
    <row r="309" spans="1:13" ht="12" customHeight="1" x14ac:dyDescent="0.15">
      <c r="A309" s="47" t="s">
        <v>190</v>
      </c>
      <c r="B309" s="32"/>
      <c r="C309" s="32"/>
      <c r="D309" s="32">
        <v>44.54</v>
      </c>
      <c r="E309" s="33">
        <v>52.790000000000006</v>
      </c>
      <c r="F309" s="33">
        <v>51.16</v>
      </c>
      <c r="G309" s="73"/>
      <c r="H309" s="69" t="str">
        <f t="shared" ref="H309:K309" si="254">IFERROR(B309/SUM(B304:B309)*100,"")</f>
        <v/>
      </c>
      <c r="I309" s="69" t="str">
        <f t="shared" si="254"/>
        <v/>
      </c>
      <c r="J309" s="69">
        <f t="shared" si="254"/>
        <v>43.619625893644113</v>
      </c>
      <c r="K309" s="69">
        <f t="shared" si="254"/>
        <v>47.197139025480553</v>
      </c>
      <c r="L309" s="69">
        <f>IFERROR(F309/SUM(F304:F309)*100,"")</f>
        <v>47.875725247988029</v>
      </c>
      <c r="M309" s="69" t="str">
        <f>IFERROR(G309/SUM(G304:G309)*100,"")</f>
        <v/>
      </c>
    </row>
    <row r="310" spans="1:13" s="6" customFormat="1" ht="11.25" customHeight="1" x14ac:dyDescent="0.15">
      <c r="M310" s="6" t="str">
        <f t="shared" si="225"/>
        <v/>
      </c>
    </row>
    <row r="311" spans="1:13" ht="12" customHeight="1" x14ac:dyDescent="0.15">
      <c r="A311" s="6"/>
      <c r="B311" s="95"/>
      <c r="C311" s="96"/>
      <c r="D311" s="100" t="s">
        <v>199</v>
      </c>
      <c r="E311" s="98"/>
      <c r="F311" s="96"/>
      <c r="G311" s="97"/>
      <c r="H311" s="95"/>
      <c r="I311" s="96"/>
      <c r="J311" s="100" t="s">
        <v>179</v>
      </c>
      <c r="K311" s="98"/>
      <c r="L311" s="96"/>
      <c r="M311" s="97"/>
    </row>
    <row r="312" spans="1:13" ht="12" customHeight="1" x14ac:dyDescent="0.15">
      <c r="A312" s="6"/>
      <c r="B312" s="40" t="s">
        <v>33</v>
      </c>
      <c r="C312" s="40" t="s">
        <v>34</v>
      </c>
      <c r="D312" s="40" t="s">
        <v>35</v>
      </c>
      <c r="E312" s="40" t="s">
        <v>36</v>
      </c>
      <c r="F312" s="40" t="s">
        <v>37</v>
      </c>
      <c r="G312" s="40" t="s">
        <v>38</v>
      </c>
      <c r="H312" s="40" t="s">
        <v>33</v>
      </c>
      <c r="I312" s="40" t="s">
        <v>34</v>
      </c>
      <c r="J312" s="40" t="s">
        <v>35</v>
      </c>
      <c r="K312" s="40" t="s">
        <v>36</v>
      </c>
      <c r="L312" s="40" t="s">
        <v>37</v>
      </c>
      <c r="M312" s="40" t="s">
        <v>38</v>
      </c>
    </row>
    <row r="313" spans="1:13" ht="12" customHeight="1" x14ac:dyDescent="0.15">
      <c r="A313" s="48" t="s">
        <v>68</v>
      </c>
      <c r="B313" s="66"/>
      <c r="C313" s="66"/>
      <c r="D313" s="66"/>
      <c r="E313" s="66"/>
      <c r="F313" s="66"/>
      <c r="G313" s="67"/>
      <c r="H313" s="5"/>
      <c r="I313" s="5"/>
      <c r="J313" s="5"/>
      <c r="K313" s="5"/>
      <c r="L313" s="5"/>
      <c r="M313" s="13"/>
    </row>
    <row r="314" spans="1:13" ht="12" customHeight="1" x14ac:dyDescent="0.15">
      <c r="A314" s="47" t="s">
        <v>182</v>
      </c>
      <c r="B314" s="33">
        <v>32.6</v>
      </c>
      <c r="C314" s="33">
        <v>30.75</v>
      </c>
      <c r="D314" s="33"/>
      <c r="E314" s="33"/>
      <c r="F314" s="33"/>
      <c r="G314" s="73"/>
      <c r="H314" s="69">
        <f t="shared" ref="H314:K314" si="255">IFERROR(B314/SUM(B314:B319)*100,"")</f>
        <v>33.435897435897438</v>
      </c>
      <c r="I314" s="69">
        <f t="shared" si="255"/>
        <v>31.538461538461537</v>
      </c>
      <c r="J314" s="69">
        <f t="shared" si="255"/>
        <v>0</v>
      </c>
      <c r="K314" s="69" t="str">
        <f t="shared" si="255"/>
        <v/>
      </c>
      <c r="L314" s="69" t="str">
        <f>IFERROR(F314/SUM(F314:F319)*100,"")</f>
        <v/>
      </c>
      <c r="M314" s="69" t="str">
        <f>IFERROR(G314/SUM(G314:G319)*100,"")</f>
        <v/>
      </c>
    </row>
    <row r="315" spans="1:13" ht="12" customHeight="1" x14ac:dyDescent="0.15">
      <c r="A315" s="47" t="s">
        <v>184</v>
      </c>
      <c r="B315" s="33">
        <v>1</v>
      </c>
      <c r="C315" s="33"/>
      <c r="D315" s="33"/>
      <c r="E315" s="33"/>
      <c r="F315" s="33"/>
      <c r="G315" s="73"/>
      <c r="H315" s="69">
        <f t="shared" ref="H315:K315" si="256">IFERROR(B315/SUM(B314:B319)*100,"")</f>
        <v>1.0256410256410255</v>
      </c>
      <c r="I315" s="69">
        <f t="shared" si="256"/>
        <v>0</v>
      </c>
      <c r="J315" s="69">
        <f t="shared" si="256"/>
        <v>0</v>
      </c>
      <c r="K315" s="69" t="str">
        <f t="shared" si="256"/>
        <v/>
      </c>
      <c r="L315" s="69" t="str">
        <f>IFERROR(F315/SUM(F314:F319)*100,"")</f>
        <v/>
      </c>
      <c r="M315" s="69" t="str">
        <f>IFERROR(G315/SUM(G314:G319)*100,"")</f>
        <v/>
      </c>
    </row>
    <row r="316" spans="1:13" ht="12" customHeight="1" x14ac:dyDescent="0.15">
      <c r="A316" s="47" t="s">
        <v>185</v>
      </c>
      <c r="B316" s="33">
        <v>19.25</v>
      </c>
      <c r="C316" s="33">
        <v>20.25</v>
      </c>
      <c r="D316" s="33">
        <v>4.2</v>
      </c>
      <c r="E316" s="33"/>
      <c r="F316" s="33"/>
      <c r="G316" s="73"/>
      <c r="H316" s="69">
        <f t="shared" ref="H316:K316" si="257">IFERROR(B316/SUM(B314:B319)*100,"")</f>
        <v>19.743589743589745</v>
      </c>
      <c r="I316" s="69">
        <f t="shared" si="257"/>
        <v>20.76923076923077</v>
      </c>
      <c r="J316" s="69">
        <f t="shared" si="257"/>
        <v>28.000000000000004</v>
      </c>
      <c r="K316" s="69" t="str">
        <f t="shared" si="257"/>
        <v/>
      </c>
      <c r="L316" s="69" t="str">
        <f>IFERROR(F316/SUM(F314:F319)*100,"")</f>
        <v/>
      </c>
      <c r="M316" s="69" t="str">
        <f>IFERROR(G316/SUM(G314:G319)*100,"")</f>
        <v/>
      </c>
    </row>
    <row r="317" spans="1:13" ht="12" customHeight="1" x14ac:dyDescent="0.15">
      <c r="A317" s="47" t="s">
        <v>188</v>
      </c>
      <c r="B317" s="33">
        <v>6</v>
      </c>
      <c r="C317" s="33">
        <v>6</v>
      </c>
      <c r="D317" s="33">
        <v>6</v>
      </c>
      <c r="E317" s="33"/>
      <c r="F317" s="33"/>
      <c r="G317" s="73"/>
      <c r="H317" s="69">
        <f t="shared" ref="H317:K317" si="258">IFERROR(B317/SUM(B314:B319)*100,"")</f>
        <v>6.1538461538461542</v>
      </c>
      <c r="I317" s="69">
        <f t="shared" si="258"/>
        <v>6.1538461538461542</v>
      </c>
      <c r="J317" s="69">
        <f t="shared" si="258"/>
        <v>40</v>
      </c>
      <c r="K317" s="69" t="str">
        <f t="shared" si="258"/>
        <v/>
      </c>
      <c r="L317" s="69" t="str">
        <f>IFERROR(F317/SUM(F314:F319)*100,"")</f>
        <v/>
      </c>
      <c r="M317" s="69" t="str">
        <f>IFERROR(G317/SUM(G314:G319)*100,"")</f>
        <v/>
      </c>
    </row>
    <row r="318" spans="1:13" ht="12" customHeight="1" x14ac:dyDescent="0.15">
      <c r="A318" s="47" t="s">
        <v>189</v>
      </c>
      <c r="B318" s="33"/>
      <c r="C318" s="33"/>
      <c r="D318" s="33">
        <v>4.8</v>
      </c>
      <c r="E318" s="33"/>
      <c r="F318" s="33"/>
      <c r="G318" s="73"/>
      <c r="H318" s="69">
        <f t="shared" ref="H318:K318" si="259">IFERROR(B318/SUM(B314:B319)*100,"")</f>
        <v>0</v>
      </c>
      <c r="I318" s="69">
        <f t="shared" si="259"/>
        <v>0</v>
      </c>
      <c r="J318" s="69">
        <f t="shared" si="259"/>
        <v>32</v>
      </c>
      <c r="K318" s="69" t="str">
        <f t="shared" si="259"/>
        <v/>
      </c>
      <c r="L318" s="69" t="str">
        <f>IFERROR(F318/SUM(F314:F319)*100,"")</f>
        <v/>
      </c>
      <c r="M318" s="69" t="str">
        <f>IFERROR(G318/SUM(G314:G319)*100,"")</f>
        <v/>
      </c>
    </row>
    <row r="319" spans="1:13" ht="12" customHeight="1" x14ac:dyDescent="0.15">
      <c r="A319" s="47" t="s">
        <v>190</v>
      </c>
      <c r="B319" s="33">
        <v>38.65</v>
      </c>
      <c r="C319" s="33">
        <v>40.5</v>
      </c>
      <c r="D319" s="33"/>
      <c r="E319" s="33"/>
      <c r="F319" s="33"/>
      <c r="G319" s="73"/>
      <c r="H319" s="69">
        <f t="shared" ref="H319:K319" si="260">IFERROR(B319/SUM(B314:B319)*100,"")</f>
        <v>39.641025641025642</v>
      </c>
      <c r="I319" s="69">
        <f t="shared" si="260"/>
        <v>41.53846153846154</v>
      </c>
      <c r="J319" s="69">
        <f t="shared" si="260"/>
        <v>0</v>
      </c>
      <c r="K319" s="69" t="str">
        <f t="shared" si="260"/>
        <v/>
      </c>
      <c r="L319" s="69" t="str">
        <f>IFERROR(F319/SUM(F314:F319)*100,"")</f>
        <v/>
      </c>
      <c r="M319" s="69" t="str">
        <f>IFERROR(G319/SUM(G314:G319)*100,"")</f>
        <v/>
      </c>
    </row>
    <row r="320" spans="1:13" ht="12" customHeight="1" x14ac:dyDescent="0.15">
      <c r="A320" s="48" t="s">
        <v>69</v>
      </c>
      <c r="B320" s="66"/>
      <c r="C320" s="66"/>
      <c r="D320" s="66"/>
      <c r="E320" s="66"/>
      <c r="F320" s="66"/>
      <c r="G320" s="67"/>
      <c r="H320" s="5"/>
      <c r="I320" s="5"/>
      <c r="J320" s="5"/>
      <c r="K320" s="5"/>
      <c r="L320" s="5"/>
      <c r="M320" s="5"/>
    </row>
    <row r="321" spans="1:13" ht="12" customHeight="1" x14ac:dyDescent="0.15">
      <c r="A321" s="47" t="s">
        <v>182</v>
      </c>
      <c r="B321" s="32"/>
      <c r="C321" s="32"/>
      <c r="D321" s="32">
        <v>30.25</v>
      </c>
      <c r="E321" s="33">
        <v>30.5</v>
      </c>
      <c r="F321" s="33">
        <v>29.25</v>
      </c>
      <c r="G321" s="73"/>
      <c r="H321" s="69" t="str">
        <f t="shared" ref="H321:K321" si="261">IFERROR(B321/SUM(B321:B326)*100,"")</f>
        <v/>
      </c>
      <c r="I321" s="69" t="str">
        <f t="shared" si="261"/>
        <v/>
      </c>
      <c r="J321" s="69">
        <f t="shared" si="261"/>
        <v>42.031401973044325</v>
      </c>
      <c r="K321" s="69">
        <f t="shared" si="261"/>
        <v>37.104622871046232</v>
      </c>
      <c r="L321" s="69">
        <f>IFERROR(F321/SUM(F321:F326)*100,"")</f>
        <v>36.22739658162002</v>
      </c>
      <c r="M321" s="69" t="str">
        <f>IFERROR(G321/SUM(G321:G326)*100,"")</f>
        <v/>
      </c>
    </row>
    <row r="322" spans="1:13" ht="12" customHeight="1" x14ac:dyDescent="0.15">
      <c r="A322" s="47" t="s">
        <v>185</v>
      </c>
      <c r="B322" s="32"/>
      <c r="C322" s="32"/>
      <c r="D322" s="32">
        <v>12</v>
      </c>
      <c r="E322" s="33">
        <v>14.41</v>
      </c>
      <c r="F322" s="33">
        <v>18.940000000000001</v>
      </c>
      <c r="G322" s="73"/>
      <c r="H322" s="69" t="str">
        <f t="shared" ref="H322:K322" si="262">IFERROR(B322/SUM(B321:B326)*100,"")</f>
        <v/>
      </c>
      <c r="I322" s="69" t="str">
        <f t="shared" si="262"/>
        <v/>
      </c>
      <c r="J322" s="69">
        <f t="shared" si="262"/>
        <v>16.673614005835766</v>
      </c>
      <c r="K322" s="69">
        <f t="shared" si="262"/>
        <v>17.530413625304138</v>
      </c>
      <c r="L322" s="69">
        <f>IFERROR(F322/SUM(F321:F326)*100,"")</f>
        <v>23.458013376269509</v>
      </c>
      <c r="M322" s="69" t="str">
        <f>IFERROR(G322/SUM(G321:G326)*100,"")</f>
        <v/>
      </c>
    </row>
    <row r="323" spans="1:13" ht="12" customHeight="1" x14ac:dyDescent="0.15">
      <c r="A323" s="47" t="s">
        <v>186</v>
      </c>
      <c r="B323" s="32"/>
      <c r="C323" s="32"/>
      <c r="D323" s="32">
        <v>3.5</v>
      </c>
      <c r="E323" s="33">
        <v>3.5</v>
      </c>
      <c r="F323" s="33"/>
      <c r="G323" s="73"/>
      <c r="H323" s="69" t="str">
        <f t="shared" ref="H323:K323" si="263">IFERROR(B323/SUM(B321:B326)*100,"")</f>
        <v/>
      </c>
      <c r="I323" s="69" t="str">
        <f t="shared" si="263"/>
        <v/>
      </c>
      <c r="J323" s="69">
        <f t="shared" si="263"/>
        <v>4.8631374183687646</v>
      </c>
      <c r="K323" s="69">
        <f t="shared" si="263"/>
        <v>4.2579075425790762</v>
      </c>
      <c r="L323" s="69">
        <f>IFERROR(F323/SUM(F321:F326)*100,"")</f>
        <v>0</v>
      </c>
      <c r="M323" s="69" t="str">
        <f>IFERROR(G323/SUM(G321:G326)*100,"")</f>
        <v/>
      </c>
    </row>
    <row r="324" spans="1:13" ht="12" customHeight="1" x14ac:dyDescent="0.15">
      <c r="A324" s="47" t="s">
        <v>188</v>
      </c>
      <c r="B324" s="32"/>
      <c r="C324" s="32"/>
      <c r="D324" s="32"/>
      <c r="E324" s="33">
        <v>7.5</v>
      </c>
      <c r="F324" s="33">
        <v>5.4</v>
      </c>
      <c r="G324" s="73"/>
      <c r="H324" s="69" t="str">
        <f t="shared" ref="H324:K324" si="264">IFERROR(B324/SUM(B321:B326)*100,"")</f>
        <v/>
      </c>
      <c r="I324" s="69" t="str">
        <f t="shared" si="264"/>
        <v/>
      </c>
      <c r="J324" s="69">
        <f t="shared" si="264"/>
        <v>0</v>
      </c>
      <c r="K324" s="69">
        <f t="shared" si="264"/>
        <v>9.1240875912408779</v>
      </c>
      <c r="L324" s="69">
        <f>IFERROR(F324/SUM(F321:F326)*100,"")</f>
        <v>6.688134753529849</v>
      </c>
      <c r="M324" s="69" t="str">
        <f>IFERROR(G324/SUM(G321:G326)*100,"")</f>
        <v/>
      </c>
    </row>
    <row r="325" spans="1:13" ht="12" customHeight="1" x14ac:dyDescent="0.15">
      <c r="A325" s="47" t="s">
        <v>189</v>
      </c>
      <c r="B325" s="32"/>
      <c r="C325" s="32"/>
      <c r="D325" s="32">
        <v>0</v>
      </c>
      <c r="E325" s="33">
        <v>7.5</v>
      </c>
      <c r="F325" s="33">
        <v>7.6</v>
      </c>
      <c r="G325" s="73"/>
      <c r="H325" s="69" t="str">
        <f t="shared" ref="H325:K325" si="265">IFERROR(B325/SUM(B321:B326)*100,"")</f>
        <v/>
      </c>
      <c r="I325" s="69" t="str">
        <f t="shared" si="265"/>
        <v/>
      </c>
      <c r="J325" s="69">
        <f t="shared" si="265"/>
        <v>0</v>
      </c>
      <c r="K325" s="69">
        <f t="shared" si="265"/>
        <v>9.1240875912408779</v>
      </c>
      <c r="L325" s="69">
        <f>IFERROR(F325/SUM(F321:F326)*100,"")</f>
        <v>9.4129303938568256</v>
      </c>
      <c r="M325" s="69" t="str">
        <f>IFERROR(G325/SUM(G321:G326)*100,"")</f>
        <v/>
      </c>
    </row>
    <row r="326" spans="1:13" ht="12" customHeight="1" x14ac:dyDescent="0.15">
      <c r="A326" s="47" t="s">
        <v>190</v>
      </c>
      <c r="B326" s="32"/>
      <c r="C326" s="32"/>
      <c r="D326" s="32">
        <v>26.220000000000002</v>
      </c>
      <c r="E326" s="33">
        <v>18.79</v>
      </c>
      <c r="F326" s="33">
        <v>19.549999999999997</v>
      </c>
      <c r="G326" s="73"/>
      <c r="H326" s="69" t="str">
        <f t="shared" ref="H326:K326" si="266">IFERROR(B326/SUM(B321:B326)*100,"")</f>
        <v/>
      </c>
      <c r="I326" s="69" t="str">
        <f t="shared" si="266"/>
        <v/>
      </c>
      <c r="J326" s="69">
        <f t="shared" si="266"/>
        <v>36.43184660275115</v>
      </c>
      <c r="K326" s="69">
        <f t="shared" si="266"/>
        <v>22.858880778588812</v>
      </c>
      <c r="L326" s="69">
        <f>IFERROR(F326/SUM(F321:F326)*100,"")</f>
        <v>24.213524894723804</v>
      </c>
      <c r="M326" s="69" t="str">
        <f>IFERROR(G326/SUM(G321:G326)*100,"")</f>
        <v/>
      </c>
    </row>
    <row r="327" spans="1:13" s="6" customFormat="1" ht="11.25" customHeight="1" x14ac:dyDescent="0.15">
      <c r="M327" s="6" t="str">
        <f t="shared" si="225"/>
        <v/>
      </c>
    </row>
    <row r="328" spans="1:13" ht="12" customHeight="1" x14ac:dyDescent="0.15">
      <c r="A328" s="6"/>
      <c r="B328" s="95"/>
      <c r="C328" s="96"/>
      <c r="D328" s="100" t="s">
        <v>199</v>
      </c>
      <c r="E328" s="98"/>
      <c r="F328" s="96"/>
      <c r="G328" s="97"/>
      <c r="H328" s="95"/>
      <c r="I328" s="96"/>
      <c r="J328" s="100" t="s">
        <v>179</v>
      </c>
      <c r="K328" s="98"/>
      <c r="L328" s="96"/>
      <c r="M328" s="97"/>
    </row>
    <row r="329" spans="1:13" ht="12" customHeight="1" x14ac:dyDescent="0.15">
      <c r="A329" s="6"/>
      <c r="B329" s="40" t="s">
        <v>33</v>
      </c>
      <c r="C329" s="40" t="s">
        <v>34</v>
      </c>
      <c r="D329" s="40" t="s">
        <v>35</v>
      </c>
      <c r="E329" s="40" t="s">
        <v>36</v>
      </c>
      <c r="F329" s="40" t="s">
        <v>37</v>
      </c>
      <c r="G329" s="40" t="s">
        <v>38</v>
      </c>
      <c r="H329" s="40" t="s">
        <v>33</v>
      </c>
      <c r="I329" s="40" t="s">
        <v>34</v>
      </c>
      <c r="J329" s="40" t="s">
        <v>35</v>
      </c>
      <c r="K329" s="40" t="s">
        <v>36</v>
      </c>
      <c r="L329" s="40" t="s">
        <v>37</v>
      </c>
      <c r="M329" s="40" t="s">
        <v>38</v>
      </c>
    </row>
    <row r="330" spans="1:13" ht="12" customHeight="1" x14ac:dyDescent="0.15">
      <c r="A330" s="3" t="s">
        <v>70</v>
      </c>
      <c r="B330" s="5"/>
      <c r="C330" s="5"/>
      <c r="D330" s="5"/>
      <c r="E330" s="5"/>
      <c r="F330" s="5"/>
      <c r="G330" s="76"/>
      <c r="H330" s="62"/>
      <c r="I330" s="62"/>
      <c r="J330" s="62"/>
      <c r="K330" s="62"/>
      <c r="L330" s="62"/>
      <c r="M330" s="71"/>
    </row>
    <row r="331" spans="1:13" ht="12" customHeight="1" x14ac:dyDescent="0.15">
      <c r="A331" s="58" t="s">
        <v>71</v>
      </c>
      <c r="B331" s="74"/>
      <c r="C331" s="74"/>
      <c r="D331" s="74"/>
      <c r="E331" s="74"/>
      <c r="F331" s="74"/>
      <c r="G331" s="75"/>
      <c r="H331" s="5"/>
      <c r="I331" s="5"/>
      <c r="J331" s="5"/>
      <c r="K331" s="5"/>
      <c r="L331" s="5"/>
      <c r="M331" s="13"/>
    </row>
    <row r="332" spans="1:13" ht="12" customHeight="1" x14ac:dyDescent="0.15">
      <c r="A332" s="47" t="s">
        <v>181</v>
      </c>
      <c r="B332" s="32"/>
      <c r="C332" s="33"/>
      <c r="D332" s="33"/>
      <c r="E332" s="33"/>
      <c r="F332" s="33">
        <v>0.03</v>
      </c>
      <c r="G332" s="73"/>
      <c r="H332" s="69" t="str">
        <f t="shared" ref="H332:K332" si="267">IFERROR(B332/SUM(B332:B343)*100,"")</f>
        <v/>
      </c>
      <c r="I332" s="69">
        <f t="shared" si="267"/>
        <v>0</v>
      </c>
      <c r="J332" s="69">
        <f t="shared" si="267"/>
        <v>0</v>
      </c>
      <c r="K332" s="69">
        <f t="shared" si="267"/>
        <v>0</v>
      </c>
      <c r="L332" s="69">
        <f>IFERROR(F332/SUM(F332:F343)*100,"")</f>
        <v>2.9518842861359834E-2</v>
      </c>
      <c r="M332" s="69" t="str">
        <f>IFERROR(G332/SUM(G332:G343)*100,"")</f>
        <v/>
      </c>
    </row>
    <row r="333" spans="1:13" ht="12" customHeight="1" x14ac:dyDescent="0.15">
      <c r="A333" s="47" t="s">
        <v>182</v>
      </c>
      <c r="B333" s="32"/>
      <c r="C333" s="33"/>
      <c r="D333" s="33">
        <v>9.2100000000000009</v>
      </c>
      <c r="E333" s="33">
        <v>9.86</v>
      </c>
      <c r="F333" s="33">
        <v>4.8199999999999994</v>
      </c>
      <c r="G333" s="73"/>
      <c r="H333" s="69" t="str">
        <f t="shared" ref="H333:K333" si="268">IFERROR(B333/SUM(B332:B343)*100,"")</f>
        <v/>
      </c>
      <c r="I333" s="69">
        <f t="shared" si="268"/>
        <v>0</v>
      </c>
      <c r="J333" s="69">
        <f t="shared" si="268"/>
        <v>10.71677914824296</v>
      </c>
      <c r="K333" s="69">
        <f t="shared" si="268"/>
        <v>10</v>
      </c>
      <c r="L333" s="69">
        <f>IFERROR(F333/SUM(F332:F343)*100,"")</f>
        <v>4.742694086391813</v>
      </c>
      <c r="M333" s="69" t="str">
        <f>IFERROR(G333/SUM(G332:G343)*100,"")</f>
        <v/>
      </c>
    </row>
    <row r="334" spans="1:13" ht="12" customHeight="1" x14ac:dyDescent="0.15">
      <c r="A334" s="47" t="s">
        <v>183</v>
      </c>
      <c r="B334" s="32"/>
      <c r="C334" s="33"/>
      <c r="D334" s="33"/>
      <c r="E334" s="33"/>
      <c r="F334" s="33">
        <v>1.36</v>
      </c>
      <c r="G334" s="73"/>
      <c r="H334" s="69" t="str">
        <f t="shared" ref="H334:K334" si="269">IFERROR(B334/SUM(B332:B343)*100,"")</f>
        <v/>
      </c>
      <c r="I334" s="69">
        <f t="shared" si="269"/>
        <v>0</v>
      </c>
      <c r="J334" s="69">
        <f t="shared" si="269"/>
        <v>0</v>
      </c>
      <c r="K334" s="69">
        <f t="shared" si="269"/>
        <v>0</v>
      </c>
      <c r="L334" s="69">
        <f>IFERROR(F334/SUM(F332:F343)*100,"")</f>
        <v>1.3381875430483126</v>
      </c>
      <c r="M334" s="69" t="str">
        <f>IFERROR(G334/SUM(G332:G343)*100,"")</f>
        <v/>
      </c>
    </row>
    <row r="335" spans="1:13" ht="12" customHeight="1" x14ac:dyDescent="0.15">
      <c r="A335" s="47" t="s">
        <v>184</v>
      </c>
      <c r="B335" s="32"/>
      <c r="C335" s="33">
        <v>1.8</v>
      </c>
      <c r="D335" s="33">
        <v>3.16</v>
      </c>
      <c r="E335" s="33">
        <v>2.14</v>
      </c>
      <c r="F335" s="33">
        <v>0.85</v>
      </c>
      <c r="G335" s="73"/>
      <c r="H335" s="69" t="str">
        <f t="shared" ref="H335:K335" si="270">IFERROR(B335/SUM(B332:B343)*100,"")</f>
        <v/>
      </c>
      <c r="I335" s="69">
        <f t="shared" si="270"/>
        <v>4.2184204359034458</v>
      </c>
      <c r="J335" s="69">
        <f t="shared" si="270"/>
        <v>3.6769839422853146</v>
      </c>
      <c r="K335" s="69">
        <f t="shared" si="270"/>
        <v>2.1703853955375259</v>
      </c>
      <c r="L335" s="69">
        <f>IFERROR(F335/SUM(F332:F343)*100,"")</f>
        <v>0.83636721440519535</v>
      </c>
      <c r="M335" s="69" t="str">
        <f>IFERROR(G335/SUM(G332:G343)*100,"")</f>
        <v/>
      </c>
    </row>
    <row r="336" spans="1:13" ht="12" customHeight="1" x14ac:dyDescent="0.15">
      <c r="A336" s="47" t="s">
        <v>194</v>
      </c>
      <c r="B336" s="32"/>
      <c r="C336" s="33">
        <v>0.73</v>
      </c>
      <c r="D336" s="33"/>
      <c r="E336" s="33"/>
      <c r="F336" s="33"/>
      <c r="G336" s="73"/>
      <c r="H336" s="69" t="str">
        <f t="shared" ref="H336:K336" si="271">IFERROR(B336/SUM(B332:B343)*100,"")</f>
        <v/>
      </c>
      <c r="I336" s="69">
        <f t="shared" si="271"/>
        <v>1.7108038434497306</v>
      </c>
      <c r="J336" s="69">
        <f t="shared" si="271"/>
        <v>0</v>
      </c>
      <c r="K336" s="69">
        <f t="shared" si="271"/>
        <v>0</v>
      </c>
      <c r="L336" s="69">
        <f>IFERROR(F336/SUM(F332:F343)*100,"")</f>
        <v>0</v>
      </c>
      <c r="M336" s="69" t="str">
        <f>IFERROR(G336/SUM(G332:G343)*100,"")</f>
        <v/>
      </c>
    </row>
    <row r="337" spans="1:13" ht="12" customHeight="1" x14ac:dyDescent="0.15">
      <c r="A337" s="47" t="s">
        <v>185</v>
      </c>
      <c r="B337" s="32"/>
      <c r="C337" s="33">
        <v>3.02</v>
      </c>
      <c r="D337" s="33">
        <v>5.66</v>
      </c>
      <c r="E337" s="33">
        <v>4.3699999999999992</v>
      </c>
      <c r="F337" s="33">
        <v>7.6399999999999988</v>
      </c>
      <c r="G337" s="73"/>
      <c r="H337" s="69" t="str">
        <f t="shared" ref="H337:K337" si="272">IFERROR(B337/SUM(B332:B343)*100,"")</f>
        <v/>
      </c>
      <c r="I337" s="69">
        <f t="shared" si="272"/>
        <v>7.0775720646824469</v>
      </c>
      <c r="J337" s="69">
        <f t="shared" si="272"/>
        <v>6.5859902257388869</v>
      </c>
      <c r="K337" s="69">
        <f t="shared" si="272"/>
        <v>4.4320486815415814</v>
      </c>
      <c r="L337" s="69">
        <f>IFERROR(F337/SUM(F332:F343)*100,"")</f>
        <v>7.5174653153596367</v>
      </c>
      <c r="M337" s="69" t="str">
        <f>IFERROR(G337/SUM(G332:G343)*100,"")</f>
        <v/>
      </c>
    </row>
    <row r="338" spans="1:13" ht="12" customHeight="1" x14ac:dyDescent="0.15">
      <c r="A338" s="47" t="s">
        <v>186</v>
      </c>
      <c r="B338" s="32"/>
      <c r="C338" s="33"/>
      <c r="D338" s="33"/>
      <c r="E338" s="33">
        <v>0.3</v>
      </c>
      <c r="F338" s="33"/>
      <c r="G338" s="73"/>
      <c r="H338" s="69" t="str">
        <f t="shared" ref="H338:K338" si="273">IFERROR(B338/SUM(B332:B343)*100,"")</f>
        <v/>
      </c>
      <c r="I338" s="69">
        <f t="shared" si="273"/>
        <v>0</v>
      </c>
      <c r="J338" s="69">
        <f t="shared" si="273"/>
        <v>0</v>
      </c>
      <c r="K338" s="69">
        <f t="shared" si="273"/>
        <v>0.3042596348884381</v>
      </c>
      <c r="L338" s="69">
        <f>IFERROR(F338/SUM(F332:F343)*100,"")</f>
        <v>0</v>
      </c>
      <c r="M338" s="69" t="str">
        <f>IFERROR(G338/SUM(G332:G343)*100,"")</f>
        <v/>
      </c>
    </row>
    <row r="339" spans="1:13" ht="12" customHeight="1" x14ac:dyDescent="0.15">
      <c r="A339" s="47" t="s">
        <v>187</v>
      </c>
      <c r="B339" s="32"/>
      <c r="C339" s="33">
        <v>6.8999999999999995</v>
      </c>
      <c r="D339" s="33">
        <v>6.36</v>
      </c>
      <c r="E339" s="33">
        <v>15.85</v>
      </c>
      <c r="F339" s="33">
        <v>7.3499999999999979</v>
      </c>
      <c r="G339" s="73"/>
      <c r="H339" s="69" t="str">
        <f t="shared" ref="H339:K339" si="274">IFERROR(B339/SUM(B332:B343)*100,"")</f>
        <v/>
      </c>
      <c r="I339" s="69">
        <f t="shared" si="274"/>
        <v>16.170611670963204</v>
      </c>
      <c r="J339" s="69">
        <f t="shared" si="274"/>
        <v>7.4005119851058874</v>
      </c>
      <c r="K339" s="69">
        <f t="shared" si="274"/>
        <v>16.075050709939148</v>
      </c>
      <c r="L339" s="69">
        <f>IFERROR(F339/SUM(F332:F343)*100,"")</f>
        <v>7.2321165010331576</v>
      </c>
      <c r="M339" s="69" t="str">
        <f>IFERROR(G339/SUM(G332:G343)*100,"")</f>
        <v/>
      </c>
    </row>
    <row r="340" spans="1:13" ht="12" customHeight="1" x14ac:dyDescent="0.15">
      <c r="A340" s="47" t="s">
        <v>188</v>
      </c>
      <c r="B340" s="32"/>
      <c r="C340" s="33">
        <v>5.6999999999999993</v>
      </c>
      <c r="D340" s="33">
        <v>7.49</v>
      </c>
      <c r="E340" s="33">
        <v>6.9200000000000008</v>
      </c>
      <c r="F340" s="33">
        <v>7.97</v>
      </c>
      <c r="G340" s="73"/>
      <c r="H340" s="69" t="str">
        <f t="shared" ref="H340:K340" si="275">IFERROR(B340/SUM(B332:B343)*100,"")</f>
        <v/>
      </c>
      <c r="I340" s="69">
        <f t="shared" si="275"/>
        <v>13.358331380360911</v>
      </c>
      <c r="J340" s="69">
        <f t="shared" si="275"/>
        <v>8.7153828252269019</v>
      </c>
      <c r="K340" s="69">
        <f t="shared" si="275"/>
        <v>7.0182555780933074</v>
      </c>
      <c r="L340" s="69">
        <f>IFERROR(F340/SUM(F332:F343)*100,"")</f>
        <v>7.8421725868345966</v>
      </c>
      <c r="M340" s="69" t="str">
        <f>IFERROR(G340/SUM(G332:G343)*100,"")</f>
        <v/>
      </c>
    </row>
    <row r="341" spans="1:13" ht="12" customHeight="1" x14ac:dyDescent="0.15">
      <c r="A341" s="47" t="s">
        <v>189</v>
      </c>
      <c r="B341" s="32"/>
      <c r="C341" s="33">
        <v>0.2</v>
      </c>
      <c r="D341" s="33">
        <v>14.860000000000003</v>
      </c>
      <c r="E341" s="33">
        <v>20.909999999999997</v>
      </c>
      <c r="F341" s="33">
        <v>25.120000000000005</v>
      </c>
      <c r="G341" s="73"/>
      <c r="H341" s="69" t="str">
        <f t="shared" ref="H341:K341" si="276">IFERROR(B341/SUM(B332:B343)*100,"")</f>
        <v/>
      </c>
      <c r="I341" s="69">
        <f t="shared" si="276"/>
        <v>0.46871338176704952</v>
      </c>
      <c r="J341" s="69">
        <f t="shared" si="276"/>
        <v>17.291133348848035</v>
      </c>
      <c r="K341" s="69">
        <f t="shared" si="276"/>
        <v>21.206896551724135</v>
      </c>
      <c r="L341" s="69">
        <f>IFERROR(F341/SUM(F332:F343)*100,"")</f>
        <v>24.717111089245307</v>
      </c>
      <c r="M341" s="69" t="str">
        <f>IFERROR(G341/SUM(G332:G343)*100,"")</f>
        <v/>
      </c>
    </row>
    <row r="342" spans="1:13" ht="12" customHeight="1" x14ac:dyDescent="0.15">
      <c r="A342" s="47" t="s">
        <v>190</v>
      </c>
      <c r="B342" s="32"/>
      <c r="C342" s="33">
        <v>23.560000000000002</v>
      </c>
      <c r="D342" s="33">
        <v>31.450000000000003</v>
      </c>
      <c r="E342" s="33">
        <v>33.249999999999993</v>
      </c>
      <c r="F342" s="33">
        <v>40.170000000000009</v>
      </c>
      <c r="G342" s="73"/>
      <c r="H342" s="69" t="str">
        <f t="shared" ref="H342:K342" si="277">IFERROR(B342/SUM(B332:B343)*100,"")</f>
        <v/>
      </c>
      <c r="I342" s="69">
        <f t="shared" si="277"/>
        <v>55.214436372158438</v>
      </c>
      <c r="J342" s="69">
        <f t="shared" si="277"/>
        <v>36.595299045845934</v>
      </c>
      <c r="K342" s="69">
        <f t="shared" si="277"/>
        <v>33.722109533468554</v>
      </c>
      <c r="L342" s="69">
        <f>IFERROR(F342/SUM(F332:F343)*100,"")</f>
        <v>39.525730591360833</v>
      </c>
      <c r="M342" s="69" t="str">
        <f>IFERROR(G342/SUM(G332:G343)*100,"")</f>
        <v/>
      </c>
    </row>
    <row r="343" spans="1:13" ht="12" customHeight="1" x14ac:dyDescent="0.15">
      <c r="A343" s="47" t="s">
        <v>191</v>
      </c>
      <c r="B343" s="32"/>
      <c r="C343" s="33">
        <v>0.76</v>
      </c>
      <c r="D343" s="33">
        <v>7.7499999999999991</v>
      </c>
      <c r="E343" s="33">
        <v>4.9999999999999991</v>
      </c>
      <c r="F343" s="33">
        <v>6.32</v>
      </c>
      <c r="G343" s="73"/>
      <c r="H343" s="69" t="str">
        <f t="shared" ref="H343:K343" si="278">IFERROR(B343/SUM(B332:B343)*100,"")</f>
        <v/>
      </c>
      <c r="I343" s="69">
        <f t="shared" si="278"/>
        <v>1.7811108507147881</v>
      </c>
      <c r="J343" s="69">
        <f t="shared" si="278"/>
        <v>9.0179194787060712</v>
      </c>
      <c r="K343" s="69">
        <f t="shared" si="278"/>
        <v>5.0709939148073016</v>
      </c>
      <c r="L343" s="69">
        <f>IFERROR(F343/SUM(F332:F343)*100,"")</f>
        <v>6.2186362294598059</v>
      </c>
      <c r="M343" s="69" t="str">
        <f>IFERROR(G343/SUM(G332:G343)*100,"")</f>
        <v/>
      </c>
    </row>
    <row r="344" spans="1:13" ht="12" customHeight="1" x14ac:dyDescent="0.15">
      <c r="A344" s="48" t="s">
        <v>72</v>
      </c>
      <c r="B344" s="66"/>
      <c r="C344" s="66"/>
      <c r="D344" s="66"/>
      <c r="E344" s="66"/>
      <c r="F344" s="66"/>
      <c r="G344" s="67"/>
      <c r="H344" s="5"/>
      <c r="I344" s="5"/>
      <c r="J344" s="5"/>
      <c r="K344" s="5"/>
      <c r="L344" s="5"/>
      <c r="M344" s="5"/>
    </row>
    <row r="345" spans="1:13" ht="12" customHeight="1" x14ac:dyDescent="0.15">
      <c r="A345" s="47" t="s">
        <v>181</v>
      </c>
      <c r="B345" s="33"/>
      <c r="C345" s="33"/>
      <c r="D345" s="33"/>
      <c r="E345" s="33"/>
      <c r="F345" s="33">
        <v>0.02</v>
      </c>
      <c r="G345" s="73"/>
      <c r="H345" s="69">
        <f t="shared" ref="H345:K345" si="279">IFERROR(B345/SUM(B345:B355)*100,"")</f>
        <v>0</v>
      </c>
      <c r="I345" s="69">
        <f t="shared" si="279"/>
        <v>0</v>
      </c>
      <c r="J345" s="69">
        <f t="shared" si="279"/>
        <v>0</v>
      </c>
      <c r="K345" s="69">
        <f t="shared" si="279"/>
        <v>0</v>
      </c>
      <c r="L345" s="69">
        <f>IFERROR(F345/SUM(F345:F355)*100,"")</f>
        <v>1.7787264318747779E-2</v>
      </c>
      <c r="M345" s="69" t="str">
        <f>IFERROR(G345/SUM(G345:G355)*100,"")</f>
        <v/>
      </c>
    </row>
    <row r="346" spans="1:13" ht="12" customHeight="1" x14ac:dyDescent="0.15">
      <c r="A346" s="47" t="s">
        <v>182</v>
      </c>
      <c r="B346" s="33">
        <v>22.41</v>
      </c>
      <c r="C346" s="33">
        <v>24.52</v>
      </c>
      <c r="D346" s="33">
        <v>22.859999999999996</v>
      </c>
      <c r="E346" s="33">
        <v>23.099999999999998</v>
      </c>
      <c r="F346" s="33">
        <v>8.9600000000000009</v>
      </c>
      <c r="G346" s="73"/>
      <c r="H346" s="69">
        <f t="shared" ref="H346:K346" si="280">IFERROR(B346/SUM(B345:B355)*100,"")</f>
        <v>11.162026199133336</v>
      </c>
      <c r="I346" s="69">
        <f t="shared" si="280"/>
        <v>11.510656276405971</v>
      </c>
      <c r="J346" s="69">
        <f t="shared" si="280"/>
        <v>9.993879513858527</v>
      </c>
      <c r="K346" s="69">
        <f t="shared" si="280"/>
        <v>12.726571538758193</v>
      </c>
      <c r="L346" s="69">
        <f>IFERROR(F346/SUM(F345:F355)*100,"")</f>
        <v>7.9686944147990051</v>
      </c>
      <c r="M346" s="69" t="str">
        <f>IFERROR(G346/SUM(G345:G355)*100,"")</f>
        <v/>
      </c>
    </row>
    <row r="347" spans="1:13" ht="12" customHeight="1" x14ac:dyDescent="0.15">
      <c r="A347" s="47" t="s">
        <v>184</v>
      </c>
      <c r="B347" s="33">
        <v>0.32</v>
      </c>
      <c r="C347" s="33">
        <v>1.9</v>
      </c>
      <c r="D347" s="33">
        <v>3.09</v>
      </c>
      <c r="E347" s="33">
        <v>2.64</v>
      </c>
      <c r="F347" s="33">
        <v>0.36</v>
      </c>
      <c r="G347" s="73"/>
      <c r="H347" s="69">
        <f t="shared" ref="H347:K347" si="281">IFERROR(B347/SUM(B345:B355)*100,"")</f>
        <v>0.15938636250435823</v>
      </c>
      <c r="I347" s="69">
        <f t="shared" si="281"/>
        <v>0.89193502957468773</v>
      </c>
      <c r="J347" s="69">
        <f t="shared" si="281"/>
        <v>1.3508787269388827</v>
      </c>
      <c r="K347" s="69">
        <f t="shared" si="281"/>
        <v>1.4544653187152223</v>
      </c>
      <c r="L347" s="69">
        <f>IFERROR(F347/SUM(F345:F355)*100,"")</f>
        <v>0.32017075773745995</v>
      </c>
      <c r="M347" s="69" t="str">
        <f>IFERROR(G347/SUM(G345:G355)*100,"")</f>
        <v/>
      </c>
    </row>
    <row r="348" spans="1:13" ht="12" customHeight="1" x14ac:dyDescent="0.15">
      <c r="A348" s="47" t="s">
        <v>195</v>
      </c>
      <c r="B348" s="33">
        <v>0.52</v>
      </c>
      <c r="C348" s="33">
        <v>0.09</v>
      </c>
      <c r="D348" s="33"/>
      <c r="E348" s="33"/>
      <c r="F348" s="33"/>
      <c r="G348" s="73"/>
      <c r="H348" s="69">
        <f t="shared" ref="H348:K348" si="282">IFERROR(B348/SUM(B345:B355)*100,"")</f>
        <v>0.2590028390695821</v>
      </c>
      <c r="I348" s="69">
        <f t="shared" si="282"/>
        <v>4.2249554032485211E-2</v>
      </c>
      <c r="J348" s="69">
        <f t="shared" si="282"/>
        <v>0</v>
      </c>
      <c r="K348" s="69">
        <f t="shared" si="282"/>
        <v>0</v>
      </c>
      <c r="L348" s="69">
        <f>IFERROR(F348/SUM(F345:F355)*100,"")</f>
        <v>0</v>
      </c>
      <c r="M348" s="69" t="str">
        <f>IFERROR(G348/SUM(G345:G355)*100,"")</f>
        <v/>
      </c>
    </row>
    <row r="349" spans="1:13" ht="12" customHeight="1" x14ac:dyDescent="0.15">
      <c r="A349" s="47" t="s">
        <v>185</v>
      </c>
      <c r="B349" s="33">
        <v>29.64</v>
      </c>
      <c r="C349" s="33">
        <v>18.110000000000003</v>
      </c>
      <c r="D349" s="33">
        <v>23.83</v>
      </c>
      <c r="E349" s="33">
        <v>17.93</v>
      </c>
      <c r="F349" s="33">
        <v>12.55</v>
      </c>
      <c r="G349" s="73"/>
      <c r="H349" s="69">
        <f t="shared" ref="H349:K349" si="283">IFERROR(B349/SUM(B345:B355)*100,"")</f>
        <v>14.763161826966179</v>
      </c>
      <c r="I349" s="69">
        <f t="shared" si="283"/>
        <v>8.501549150314526</v>
      </c>
      <c r="J349" s="69">
        <f t="shared" si="283"/>
        <v>10.417941767946139</v>
      </c>
      <c r="K349" s="69">
        <f t="shared" si="283"/>
        <v>9.8782436229408859</v>
      </c>
      <c r="L349" s="69">
        <f>IFERROR(F349/SUM(F345:F355)*100,"")</f>
        <v>11.16150836001423</v>
      </c>
      <c r="M349" s="69" t="str">
        <f>IFERROR(G349/SUM(G345:G355)*100,"")</f>
        <v/>
      </c>
    </row>
    <row r="350" spans="1:13" ht="12" customHeight="1" x14ac:dyDescent="0.15">
      <c r="A350" s="47" t="s">
        <v>186</v>
      </c>
      <c r="B350" s="33"/>
      <c r="C350" s="33"/>
      <c r="D350" s="33">
        <v>2.14</v>
      </c>
      <c r="E350" s="33">
        <v>0.73</v>
      </c>
      <c r="F350" s="33"/>
      <c r="G350" s="73"/>
      <c r="H350" s="69">
        <f t="shared" ref="H350:K350" si="284">IFERROR(B350/SUM(B345:B355)*100,"")</f>
        <v>0</v>
      </c>
      <c r="I350" s="69">
        <f t="shared" si="284"/>
        <v>0</v>
      </c>
      <c r="J350" s="69">
        <f t="shared" si="284"/>
        <v>0.93556002448194464</v>
      </c>
      <c r="K350" s="69">
        <f t="shared" si="284"/>
        <v>0.40218169797807279</v>
      </c>
      <c r="L350" s="69">
        <f>IFERROR(F350/SUM(F345:F355)*100,"")</f>
        <v>0</v>
      </c>
      <c r="M350" s="69" t="str">
        <f>IFERROR(G350/SUM(G345:G355)*100,"")</f>
        <v/>
      </c>
    </row>
    <row r="351" spans="1:13" ht="12" customHeight="1" x14ac:dyDescent="0.15">
      <c r="A351" s="47" t="s">
        <v>187</v>
      </c>
      <c r="B351" s="33">
        <v>32.24</v>
      </c>
      <c r="C351" s="33">
        <v>49.83</v>
      </c>
      <c r="D351" s="33">
        <v>37.74</v>
      </c>
      <c r="E351" s="33">
        <v>32.08</v>
      </c>
      <c r="F351" s="33">
        <v>13.97</v>
      </c>
      <c r="G351" s="73"/>
      <c r="H351" s="69">
        <f t="shared" ref="H351:K351" si="285">IFERROR(B351/SUM(B345:B355)*100,"")</f>
        <v>16.05817602231409</v>
      </c>
      <c r="I351" s="69">
        <f t="shared" si="285"/>
        <v>23.392169749319315</v>
      </c>
      <c r="J351" s="69">
        <f t="shared" si="285"/>
        <v>16.49908192707878</v>
      </c>
      <c r="K351" s="69">
        <f t="shared" si="285"/>
        <v>17.673957357721338</v>
      </c>
      <c r="L351" s="69">
        <f>IFERROR(F351/SUM(F345:F355)*100,"")</f>
        <v>12.424404126645323</v>
      </c>
      <c r="M351" s="69" t="str">
        <f>IFERROR(G351/SUM(G345:G355)*100,"")</f>
        <v/>
      </c>
    </row>
    <row r="352" spans="1:13" ht="12" customHeight="1" x14ac:dyDescent="0.15">
      <c r="A352" s="47" t="s">
        <v>188</v>
      </c>
      <c r="B352" s="33">
        <v>29.219999999999995</v>
      </c>
      <c r="C352" s="33">
        <v>31.71</v>
      </c>
      <c r="D352" s="33">
        <v>15.410000000000002</v>
      </c>
      <c r="E352" s="33">
        <v>14.700000000000001</v>
      </c>
      <c r="F352" s="33">
        <v>9.0700000000000021</v>
      </c>
      <c r="G352" s="73"/>
      <c r="H352" s="69">
        <f t="shared" ref="H352:K352" si="286">IFERROR(B352/SUM(B345:B355)*100,"")</f>
        <v>14.553967226179207</v>
      </c>
      <c r="I352" s="69">
        <f t="shared" si="286"/>
        <v>14.885926204112291</v>
      </c>
      <c r="J352" s="69">
        <f t="shared" si="286"/>
        <v>6.7369065314330694</v>
      </c>
      <c r="K352" s="69">
        <f t="shared" si="286"/>
        <v>8.0987273428461251</v>
      </c>
      <c r="L352" s="69">
        <f>IFERROR(F352/SUM(F345:F355)*100,"")</f>
        <v>8.0665243685521197</v>
      </c>
      <c r="M352" s="69" t="str">
        <f>IFERROR(G352/SUM(G345:G355)*100,"")</f>
        <v/>
      </c>
    </row>
    <row r="353" spans="1:13" ht="12" customHeight="1" x14ac:dyDescent="0.15">
      <c r="A353" s="47" t="s">
        <v>189</v>
      </c>
      <c r="B353" s="33">
        <v>17.869999999999997</v>
      </c>
      <c r="C353" s="33">
        <v>18.350000000000001</v>
      </c>
      <c r="D353" s="33">
        <v>45.83</v>
      </c>
      <c r="E353" s="33">
        <v>34.239999999999995</v>
      </c>
      <c r="F353" s="33">
        <v>24.28</v>
      </c>
      <c r="G353" s="73"/>
      <c r="H353" s="69">
        <f t="shared" ref="H353:K353" si="287">IFERROR(B353/SUM(B345:B355)*100,"")</f>
        <v>8.900732181102752</v>
      </c>
      <c r="I353" s="69">
        <f t="shared" si="287"/>
        <v>8.6142146277344853</v>
      </c>
      <c r="J353" s="69">
        <f t="shared" si="287"/>
        <v>20.035848561685757</v>
      </c>
      <c r="K353" s="69">
        <f t="shared" si="287"/>
        <v>18.863974436670151</v>
      </c>
      <c r="L353" s="69">
        <f>IFERROR(F353/SUM(F345:F355)*100,"")</f>
        <v>21.593738882959801</v>
      </c>
      <c r="M353" s="69" t="str">
        <f>IFERROR(G353/SUM(G345:G355)*100,"")</f>
        <v/>
      </c>
    </row>
    <row r="354" spans="1:13" ht="12" customHeight="1" x14ac:dyDescent="0.15">
      <c r="A354" s="47" t="s">
        <v>190</v>
      </c>
      <c r="B354" s="33">
        <v>56.209999999999994</v>
      </c>
      <c r="C354" s="33">
        <v>55.09</v>
      </c>
      <c r="D354" s="33">
        <v>63.57</v>
      </c>
      <c r="E354" s="33">
        <v>45.76</v>
      </c>
      <c r="F354" s="33">
        <v>37.859999999999992</v>
      </c>
      <c r="G354" s="73"/>
      <c r="H354" s="69">
        <f t="shared" ref="H354:K354" si="288">IFERROR(B354/SUM(B345:B355)*100,"")</f>
        <v>27.997210738656168</v>
      </c>
      <c r="I354" s="69">
        <f t="shared" si="288"/>
        <v>25.861421462773453</v>
      </c>
      <c r="J354" s="69">
        <f t="shared" si="288"/>
        <v>27.791378858092159</v>
      </c>
      <c r="K354" s="69">
        <f t="shared" si="288"/>
        <v>25.210732191063855</v>
      </c>
      <c r="L354" s="69">
        <f>IFERROR(F354/SUM(F345:F355)*100,"")</f>
        <v>33.671291355389535</v>
      </c>
      <c r="M354" s="69" t="str">
        <f>IFERROR(G354/SUM(G345:G355)*100,"")</f>
        <v/>
      </c>
    </row>
    <row r="355" spans="1:13" ht="12" customHeight="1" x14ac:dyDescent="0.15">
      <c r="A355" s="47" t="s">
        <v>191</v>
      </c>
      <c r="B355" s="33">
        <v>12.34</v>
      </c>
      <c r="C355" s="33">
        <v>13.42</v>
      </c>
      <c r="D355" s="33">
        <v>14.27</v>
      </c>
      <c r="E355" s="33">
        <v>10.33</v>
      </c>
      <c r="F355" s="33">
        <v>5.37</v>
      </c>
      <c r="G355" s="73"/>
      <c r="H355" s="69">
        <f t="shared" ref="H355:K355" si="289">IFERROR(B355/SUM(B345:B355)*100,"")</f>
        <v>6.1463366040743139</v>
      </c>
      <c r="I355" s="69">
        <f t="shared" si="289"/>
        <v>6.2998779457327956</v>
      </c>
      <c r="J355" s="69">
        <f t="shared" si="289"/>
        <v>6.238524088484743</v>
      </c>
      <c r="K355" s="69">
        <f t="shared" si="289"/>
        <v>5.691146493306154</v>
      </c>
      <c r="L355" s="69">
        <f>IFERROR(F355/SUM(F345:F355)*100,"")</f>
        <v>4.7758804695837789</v>
      </c>
      <c r="M355" s="69" t="str">
        <f>IFERROR(G355/SUM(G345:G355)*100,"")</f>
        <v/>
      </c>
    </row>
    <row r="356" spans="1:13" s="6" customFormat="1" ht="11.25" customHeight="1" x14ac:dyDescent="0.15">
      <c r="M356" s="6" t="str">
        <f t="shared" ref="M356:M395" si="290">IFERROR(G356/SUM(G356:G366)*100,"")</f>
        <v/>
      </c>
    </row>
    <row r="357" spans="1:13" ht="12" customHeight="1" x14ac:dyDescent="0.15">
      <c r="A357" s="6"/>
      <c r="B357" s="95"/>
      <c r="C357" s="96"/>
      <c r="D357" s="100" t="s">
        <v>199</v>
      </c>
      <c r="E357" s="98"/>
      <c r="F357" s="96"/>
      <c r="G357" s="97"/>
      <c r="H357" s="95"/>
      <c r="I357" s="96"/>
      <c r="J357" s="100" t="s">
        <v>179</v>
      </c>
      <c r="K357" s="98"/>
      <c r="L357" s="96"/>
      <c r="M357" s="97"/>
    </row>
    <row r="358" spans="1:13" ht="12" customHeight="1" x14ac:dyDescent="0.15">
      <c r="A358" s="6"/>
      <c r="B358" s="40" t="s">
        <v>33</v>
      </c>
      <c r="C358" s="40" t="s">
        <v>34</v>
      </c>
      <c r="D358" s="40" t="s">
        <v>35</v>
      </c>
      <c r="E358" s="40" t="s">
        <v>36</v>
      </c>
      <c r="F358" s="40" t="s">
        <v>37</v>
      </c>
      <c r="G358" s="40" t="s">
        <v>38</v>
      </c>
      <c r="H358" s="40" t="s">
        <v>33</v>
      </c>
      <c r="I358" s="40" t="s">
        <v>34</v>
      </c>
      <c r="J358" s="40" t="s">
        <v>35</v>
      </c>
      <c r="K358" s="40" t="s">
        <v>36</v>
      </c>
      <c r="L358" s="40" t="s">
        <v>37</v>
      </c>
      <c r="M358" s="40" t="s">
        <v>38</v>
      </c>
    </row>
    <row r="359" spans="1:13" ht="12" customHeight="1" x14ac:dyDescent="0.15">
      <c r="A359" s="48" t="s">
        <v>73</v>
      </c>
      <c r="B359" s="66"/>
      <c r="C359" s="66"/>
      <c r="D359" s="66"/>
      <c r="E359" s="66"/>
      <c r="F359" s="66"/>
      <c r="G359" s="67"/>
      <c r="H359" s="5"/>
      <c r="I359" s="5"/>
      <c r="J359" s="5"/>
      <c r="K359" s="5"/>
      <c r="L359" s="5"/>
      <c r="M359" s="13"/>
    </row>
    <row r="360" spans="1:13" ht="12" customHeight="1" x14ac:dyDescent="0.15">
      <c r="A360" s="47" t="s">
        <v>181</v>
      </c>
      <c r="B360" s="33"/>
      <c r="C360" s="33"/>
      <c r="D360" s="33"/>
      <c r="E360" s="33"/>
      <c r="F360" s="33">
        <v>0.12</v>
      </c>
      <c r="G360" s="73"/>
      <c r="H360" s="69">
        <f t="shared" ref="H360:K360" si="291">IFERROR(B360/SUM(B360:B370)*100,"")</f>
        <v>0</v>
      </c>
      <c r="I360" s="69">
        <f t="shared" si="291"/>
        <v>0</v>
      </c>
      <c r="J360" s="69">
        <f t="shared" si="291"/>
        <v>0</v>
      </c>
      <c r="K360" s="69">
        <f t="shared" si="291"/>
        <v>0</v>
      </c>
      <c r="L360" s="69">
        <f>IFERROR(F360/SUM(F360:F370)*100,"")</f>
        <v>3.5841223380424718E-2</v>
      </c>
      <c r="M360" s="69" t="str">
        <f>IFERROR(G360/SUM(G360:G370)*100,"")</f>
        <v/>
      </c>
    </row>
    <row r="361" spans="1:13" ht="12" customHeight="1" x14ac:dyDescent="0.15">
      <c r="A361" s="47" t="s">
        <v>182</v>
      </c>
      <c r="B361" s="33">
        <v>47.88</v>
      </c>
      <c r="C361" s="33">
        <v>56.910000000000004</v>
      </c>
      <c r="D361" s="33">
        <v>47.960000000000008</v>
      </c>
      <c r="E361" s="33">
        <v>50.1</v>
      </c>
      <c r="F361" s="33">
        <v>34.15</v>
      </c>
      <c r="G361" s="73"/>
      <c r="H361" s="69">
        <f t="shared" ref="H361:K361" si="292">IFERROR(B361/SUM(B360:B370)*100,"")</f>
        <v>11.292719167904904</v>
      </c>
      <c r="I361" s="69">
        <f t="shared" si="292"/>
        <v>12.970940170940171</v>
      </c>
      <c r="J361" s="69">
        <f t="shared" si="292"/>
        <v>9.911548317764737</v>
      </c>
      <c r="K361" s="69">
        <f t="shared" si="292"/>
        <v>12.64895980609978</v>
      </c>
      <c r="L361" s="69">
        <f>IFERROR(F361/SUM(F360:F370)*100,"")</f>
        <v>10.199814820345868</v>
      </c>
      <c r="M361" s="69" t="str">
        <f>IFERROR(G361/SUM(G360:G370)*100,"")</f>
        <v/>
      </c>
    </row>
    <row r="362" spans="1:13" ht="12" customHeight="1" x14ac:dyDescent="0.15">
      <c r="A362" s="47" t="s">
        <v>184</v>
      </c>
      <c r="B362" s="33"/>
      <c r="C362" s="33">
        <v>3.6</v>
      </c>
      <c r="D362" s="33">
        <v>5.52</v>
      </c>
      <c r="E362" s="33">
        <v>5.25</v>
      </c>
      <c r="F362" s="33">
        <v>1.52</v>
      </c>
      <c r="G362" s="73"/>
      <c r="H362" s="69">
        <f t="shared" ref="H362:K362" si="293">IFERROR(B362/SUM(B360:B370)*100,"")</f>
        <v>0</v>
      </c>
      <c r="I362" s="69">
        <f t="shared" si="293"/>
        <v>0.82051282051282048</v>
      </c>
      <c r="J362" s="69">
        <f t="shared" si="293"/>
        <v>1.1407787054641647</v>
      </c>
      <c r="K362" s="69">
        <f t="shared" si="293"/>
        <v>1.3254898000403958</v>
      </c>
      <c r="L362" s="69">
        <f>IFERROR(F362/SUM(F360:F370)*100,"")</f>
        <v>0.45398882948537972</v>
      </c>
      <c r="M362" s="69" t="str">
        <f>IFERROR(G362/SUM(G360:G370)*100,"")</f>
        <v/>
      </c>
    </row>
    <row r="363" spans="1:13" ht="12" customHeight="1" x14ac:dyDescent="0.15">
      <c r="A363" s="47" t="s">
        <v>195</v>
      </c>
      <c r="B363" s="33">
        <v>1.22</v>
      </c>
      <c r="C363" s="33">
        <v>0.27</v>
      </c>
      <c r="D363" s="33"/>
      <c r="E363" s="33"/>
      <c r="F363" s="33"/>
      <c r="G363" s="73"/>
      <c r="H363" s="69">
        <f t="shared" ref="H363:K363" si="294">IFERROR(B363/SUM(B360:B370)*100,"")</f>
        <v>0.28774263543951506</v>
      </c>
      <c r="I363" s="69">
        <f t="shared" si="294"/>
        <v>6.1538461538461542E-2</v>
      </c>
      <c r="J363" s="69">
        <f t="shared" si="294"/>
        <v>0</v>
      </c>
      <c r="K363" s="69">
        <f t="shared" si="294"/>
        <v>0</v>
      </c>
      <c r="L363" s="69">
        <f>IFERROR(F363/SUM(F360:F370)*100,"")</f>
        <v>0</v>
      </c>
      <c r="M363" s="69" t="str">
        <f>IFERROR(G363/SUM(G360:G370)*100,"")</f>
        <v/>
      </c>
    </row>
    <row r="364" spans="1:13" ht="12" customHeight="1" x14ac:dyDescent="0.15">
      <c r="A364" s="47" t="s">
        <v>185</v>
      </c>
      <c r="B364" s="33">
        <v>30.809999999999995</v>
      </c>
      <c r="C364" s="33">
        <v>30.23</v>
      </c>
      <c r="D364" s="33">
        <v>32.94</v>
      </c>
      <c r="E364" s="33">
        <v>17.7</v>
      </c>
      <c r="F364" s="33">
        <v>20.41</v>
      </c>
      <c r="G364" s="73"/>
      <c r="H364" s="69">
        <f t="shared" ref="H364:K364" si="295">IFERROR(B364/SUM(B360:B370)*100,"")</f>
        <v>7.2666808179438185</v>
      </c>
      <c r="I364" s="69">
        <f t="shared" si="295"/>
        <v>6.8900284900284898</v>
      </c>
      <c r="J364" s="69">
        <f t="shared" si="295"/>
        <v>6.8074729271720269</v>
      </c>
      <c r="K364" s="69">
        <f t="shared" si="295"/>
        <v>4.4687941829933342</v>
      </c>
      <c r="L364" s="69">
        <f>IFERROR(F364/SUM(F360:F370)*100,"")</f>
        <v>6.0959947432872381</v>
      </c>
      <c r="M364" s="69" t="str">
        <f>IFERROR(G364/SUM(G360:G370)*100,"")</f>
        <v/>
      </c>
    </row>
    <row r="365" spans="1:13" ht="12" customHeight="1" x14ac:dyDescent="0.15">
      <c r="A365" s="47" t="s">
        <v>186</v>
      </c>
      <c r="B365" s="33"/>
      <c r="C365" s="33"/>
      <c r="D365" s="33"/>
      <c r="E365" s="33">
        <v>1.83</v>
      </c>
      <c r="F365" s="33"/>
      <c r="G365" s="73"/>
      <c r="H365" s="69">
        <f t="shared" ref="H365:K365" si="296">IFERROR(B365/SUM(B360:B370)*100,"")</f>
        <v>0</v>
      </c>
      <c r="I365" s="69">
        <f t="shared" si="296"/>
        <v>0</v>
      </c>
      <c r="J365" s="69">
        <f t="shared" si="296"/>
        <v>0</v>
      </c>
      <c r="K365" s="69">
        <f t="shared" si="296"/>
        <v>0.462027873156938</v>
      </c>
      <c r="L365" s="69">
        <f>IFERROR(F365/SUM(F360:F370)*100,"")</f>
        <v>0</v>
      </c>
      <c r="M365" s="69" t="str">
        <f>IFERROR(G365/SUM(G360:G370)*100,"")</f>
        <v/>
      </c>
    </row>
    <row r="366" spans="1:13" ht="12" customHeight="1" x14ac:dyDescent="0.15">
      <c r="A366" s="47" t="s">
        <v>187</v>
      </c>
      <c r="B366" s="33">
        <v>69.44</v>
      </c>
      <c r="C366" s="33">
        <v>89.41</v>
      </c>
      <c r="D366" s="33">
        <v>77.89</v>
      </c>
      <c r="E366" s="33">
        <v>67.42</v>
      </c>
      <c r="F366" s="33">
        <v>39.840000000000003</v>
      </c>
      <c r="G366" s="73"/>
      <c r="H366" s="69">
        <f t="shared" ref="H366:K366" si="297">IFERROR(B366/SUM(B360:B370)*100,"")</f>
        <v>16.377744758131087</v>
      </c>
      <c r="I366" s="69">
        <f t="shared" si="297"/>
        <v>20.378347578347579</v>
      </c>
      <c r="J366" s="69">
        <f t="shared" si="297"/>
        <v>16.096966189964455</v>
      </c>
      <c r="K366" s="69">
        <f t="shared" si="297"/>
        <v>17.02181377499495</v>
      </c>
      <c r="L366" s="69">
        <f>IFERROR(F366/SUM(F360:F370)*100,"")</f>
        <v>11.899286162301008</v>
      </c>
      <c r="M366" s="69" t="str">
        <f>IFERROR(G366/SUM(G360:G370)*100,"")</f>
        <v/>
      </c>
    </row>
    <row r="367" spans="1:13" ht="12" customHeight="1" x14ac:dyDescent="0.15">
      <c r="A367" s="47" t="s">
        <v>188</v>
      </c>
      <c r="B367" s="33">
        <v>56.370000000000005</v>
      </c>
      <c r="C367" s="33">
        <v>63.069999999999993</v>
      </c>
      <c r="D367" s="33">
        <v>33.21</v>
      </c>
      <c r="E367" s="33">
        <v>29.96</v>
      </c>
      <c r="F367" s="33">
        <v>36.92</v>
      </c>
      <c r="G367" s="73"/>
      <c r="H367" s="69">
        <f t="shared" ref="H367:K367" si="298">IFERROR(B367/SUM(B360:B370)*100,"")</f>
        <v>13.295124885020874</v>
      </c>
      <c r="I367" s="69">
        <f t="shared" si="298"/>
        <v>14.374928774928774</v>
      </c>
      <c r="J367" s="69">
        <f t="shared" si="298"/>
        <v>6.8632718855914696</v>
      </c>
      <c r="K367" s="69">
        <f t="shared" si="298"/>
        <v>7.5641284588971933</v>
      </c>
      <c r="L367" s="69">
        <f>IFERROR(F367/SUM(F360:F370)*100,"")</f>
        <v>11.027149726710672</v>
      </c>
      <c r="M367" s="69" t="str">
        <f>IFERROR(G367/SUM(G360:G370)*100,"")</f>
        <v/>
      </c>
    </row>
    <row r="368" spans="1:13" ht="12" customHeight="1" x14ac:dyDescent="0.15">
      <c r="A368" s="47" t="s">
        <v>189</v>
      </c>
      <c r="B368" s="33">
        <v>34.020000000000003</v>
      </c>
      <c r="C368" s="33">
        <v>13.1</v>
      </c>
      <c r="D368" s="33">
        <v>83.249999999999986</v>
      </c>
      <c r="E368" s="33">
        <v>56.370000000000005</v>
      </c>
      <c r="F368" s="33">
        <v>58.05</v>
      </c>
      <c r="G368" s="73"/>
      <c r="H368" s="69">
        <f t="shared" ref="H368:K368" si="299">IFERROR(B368/SUM(B360:B370)*100,"")</f>
        <v>8.0237741456166418</v>
      </c>
      <c r="I368" s="69">
        <f t="shared" si="299"/>
        <v>2.9857549857549857</v>
      </c>
      <c r="J368" s="69">
        <f t="shared" si="299"/>
        <v>17.204678845994874</v>
      </c>
      <c r="K368" s="69">
        <f t="shared" si="299"/>
        <v>14.231973338719452</v>
      </c>
      <c r="L368" s="69">
        <f>IFERROR(F368/SUM(F360:F370)*100,"")</f>
        <v>17.338191810280456</v>
      </c>
      <c r="M368" s="69" t="str">
        <f>IFERROR(G368/SUM(G360:G370)*100,"")</f>
        <v/>
      </c>
    </row>
    <row r="369" spans="1:13" ht="12" customHeight="1" x14ac:dyDescent="0.15">
      <c r="A369" s="47" t="s">
        <v>190</v>
      </c>
      <c r="B369" s="33">
        <v>153.35999999999999</v>
      </c>
      <c r="C369" s="33">
        <v>147.43999999999997</v>
      </c>
      <c r="D369" s="33">
        <v>163.08999999999997</v>
      </c>
      <c r="E369" s="33">
        <v>138.54999999999998</v>
      </c>
      <c r="F369" s="33">
        <v>121.62999999999998</v>
      </c>
      <c r="G369" s="73"/>
      <c r="H369" s="69">
        <f t="shared" ref="H369:K369" si="300">IFERROR(B369/SUM(B360:B370)*100,"")</f>
        <v>36.170664402462315</v>
      </c>
      <c r="I369" s="69">
        <f t="shared" si="300"/>
        <v>33.604558404558396</v>
      </c>
      <c r="J369" s="69">
        <f t="shared" si="300"/>
        <v>33.704637513433084</v>
      </c>
      <c r="K369" s="69">
        <f t="shared" si="300"/>
        <v>34.980307008685116</v>
      </c>
      <c r="L369" s="69">
        <f>IFERROR(F369/SUM(F360:F370)*100,"")</f>
        <v>36.328066664675482</v>
      </c>
      <c r="M369" s="69" t="str">
        <f>IFERROR(G369/SUM(G360:G370)*100,"")</f>
        <v/>
      </c>
    </row>
    <row r="370" spans="1:13" ht="12" customHeight="1" x14ac:dyDescent="0.15">
      <c r="A370" s="47" t="s">
        <v>191</v>
      </c>
      <c r="B370" s="33">
        <v>30.89</v>
      </c>
      <c r="C370" s="33">
        <v>34.72</v>
      </c>
      <c r="D370" s="33">
        <v>40.019999999999996</v>
      </c>
      <c r="E370" s="33">
        <v>28.900000000000002</v>
      </c>
      <c r="F370" s="33">
        <v>22.17</v>
      </c>
      <c r="G370" s="73"/>
      <c r="H370" s="69">
        <f t="shared" ref="H370:K370" si="301">IFERROR(B370/SUM(B360:B370)*100,"")</f>
        <v>7.2855491874808376</v>
      </c>
      <c r="I370" s="69">
        <f t="shared" si="301"/>
        <v>7.9133903133903134</v>
      </c>
      <c r="J370" s="69">
        <f t="shared" si="301"/>
        <v>8.2706456146151943</v>
      </c>
      <c r="K370" s="69">
        <f t="shared" si="301"/>
        <v>7.2965057564128468</v>
      </c>
      <c r="L370" s="69">
        <f>IFERROR(F370/SUM(F360:F370)*100,"")</f>
        <v>6.6216660195334676</v>
      </c>
      <c r="M370" s="69" t="str">
        <f>IFERROR(G370/SUM(G360:G370)*100,"")</f>
        <v/>
      </c>
    </row>
    <row r="371" spans="1:13" ht="12" customHeight="1" x14ac:dyDescent="0.15">
      <c r="A371" s="48" t="s">
        <v>74</v>
      </c>
      <c r="B371" s="66"/>
      <c r="C371" s="66"/>
      <c r="D371" s="66"/>
      <c r="E371" s="66"/>
      <c r="F371" s="66"/>
      <c r="G371" s="67"/>
      <c r="H371" s="5"/>
      <c r="I371" s="5"/>
      <c r="J371" s="5"/>
      <c r="K371" s="5"/>
      <c r="L371" s="5"/>
      <c r="M371" s="5"/>
    </row>
    <row r="372" spans="1:13" ht="12" customHeight="1" x14ac:dyDescent="0.15">
      <c r="A372" s="47" t="s">
        <v>181</v>
      </c>
      <c r="B372" s="33"/>
      <c r="C372" s="33"/>
      <c r="D372" s="33"/>
      <c r="E372" s="33"/>
      <c r="F372" s="33">
        <v>0.19</v>
      </c>
      <c r="G372" s="73"/>
      <c r="H372" s="69">
        <f t="shared" ref="H372:K372" si="302">IFERROR(B372/SUM(B372:B382)*100,"")</f>
        <v>0</v>
      </c>
      <c r="I372" s="69">
        <f t="shared" si="302"/>
        <v>0</v>
      </c>
      <c r="J372" s="69">
        <f t="shared" si="302"/>
        <v>0</v>
      </c>
      <c r="K372" s="69">
        <f t="shared" si="302"/>
        <v>0</v>
      </c>
      <c r="L372" s="69">
        <f>IFERROR(F372/SUM(F372:F382)*100,"")</f>
        <v>5.6339698730874146E-2</v>
      </c>
      <c r="M372" s="69" t="str">
        <f>IFERROR(G372/SUM(G372:G382)*100,"")</f>
        <v/>
      </c>
    </row>
    <row r="373" spans="1:13" ht="12" customHeight="1" x14ac:dyDescent="0.15">
      <c r="A373" s="47" t="s">
        <v>182</v>
      </c>
      <c r="B373" s="33">
        <v>45.23</v>
      </c>
      <c r="C373" s="33">
        <v>40.39</v>
      </c>
      <c r="D373" s="33">
        <v>34.28</v>
      </c>
      <c r="E373" s="33">
        <v>36.35</v>
      </c>
      <c r="F373" s="33">
        <v>24.36</v>
      </c>
      <c r="G373" s="73"/>
      <c r="H373" s="69">
        <f t="shared" ref="H373:K373" si="303">IFERROR(B373/SUM(B372:B382)*100,"")</f>
        <v>10.023490825281446</v>
      </c>
      <c r="I373" s="69">
        <f t="shared" si="303"/>
        <v>9.4497215853259089</v>
      </c>
      <c r="J373" s="69">
        <f t="shared" si="303"/>
        <v>8.2680109018113424</v>
      </c>
      <c r="K373" s="69">
        <f t="shared" si="303"/>
        <v>9.7208108252660868</v>
      </c>
      <c r="L373" s="69">
        <f>IFERROR(F373/SUM(F372:F382)*100,"")</f>
        <v>7.2233424267583901</v>
      </c>
      <c r="M373" s="69" t="str">
        <f>IFERROR(G373/SUM(G372:G382)*100,"")</f>
        <v/>
      </c>
    </row>
    <row r="374" spans="1:13" ht="12" customHeight="1" x14ac:dyDescent="0.15">
      <c r="A374" s="47" t="s">
        <v>184</v>
      </c>
      <c r="B374" s="33"/>
      <c r="C374" s="33">
        <v>4</v>
      </c>
      <c r="D374" s="33">
        <v>5.82</v>
      </c>
      <c r="E374" s="33">
        <v>5.78</v>
      </c>
      <c r="F374" s="33">
        <v>1.9500000000000002</v>
      </c>
      <c r="G374" s="73"/>
      <c r="H374" s="69">
        <f t="shared" ref="H374:K374" si="304">IFERROR(B374/SUM(B372:B382)*100,"")</f>
        <v>0</v>
      </c>
      <c r="I374" s="69">
        <f t="shared" si="304"/>
        <v>0.93584764400355613</v>
      </c>
      <c r="J374" s="69">
        <f t="shared" si="304"/>
        <v>1.4037288053833725</v>
      </c>
      <c r="K374" s="69">
        <f t="shared" si="304"/>
        <v>1.5457025191207148</v>
      </c>
      <c r="L374" s="69">
        <f>IFERROR(F374/SUM(F372:F382)*100,"")</f>
        <v>0.57822322381686631</v>
      </c>
      <c r="M374" s="69" t="str">
        <f>IFERROR(G374/SUM(G372:G382)*100,"")</f>
        <v/>
      </c>
    </row>
    <row r="375" spans="1:13" ht="12" customHeight="1" x14ac:dyDescent="0.15">
      <c r="A375" s="47" t="s">
        <v>195</v>
      </c>
      <c r="B375" s="33">
        <v>1.44</v>
      </c>
      <c r="C375" s="33">
        <v>0.28000000000000003</v>
      </c>
      <c r="D375" s="33"/>
      <c r="E375" s="33"/>
      <c r="F375" s="33"/>
      <c r="G375" s="73"/>
      <c r="H375" s="69">
        <f t="shared" ref="H375:K375" si="305">IFERROR(B375/SUM(B372:B382)*100,"")</f>
        <v>0.31912064533286055</v>
      </c>
      <c r="I375" s="69">
        <f t="shared" si="305"/>
        <v>6.5509335080248948E-2</v>
      </c>
      <c r="J375" s="69">
        <f t="shared" si="305"/>
        <v>0</v>
      </c>
      <c r="K375" s="69">
        <f t="shared" si="305"/>
        <v>0</v>
      </c>
      <c r="L375" s="69">
        <f>IFERROR(F375/SUM(F372:F382)*100,"")</f>
        <v>0</v>
      </c>
      <c r="M375" s="69" t="str">
        <f>IFERROR(G375/SUM(G372:G382)*100,"")</f>
        <v/>
      </c>
    </row>
    <row r="376" spans="1:13" ht="12" customHeight="1" x14ac:dyDescent="0.15">
      <c r="A376" s="47" t="s">
        <v>185</v>
      </c>
      <c r="B376" s="33">
        <v>38.06</v>
      </c>
      <c r="C376" s="33">
        <v>28.05</v>
      </c>
      <c r="D376" s="33">
        <v>30.099999999999994</v>
      </c>
      <c r="E376" s="33">
        <v>18.7</v>
      </c>
      <c r="F376" s="33">
        <v>19.759999999999994</v>
      </c>
      <c r="G376" s="73"/>
      <c r="H376" s="69">
        <f t="shared" ref="H376:K376" si="306">IFERROR(B376/SUM(B372:B382)*100,"")</f>
        <v>8.4345359453949129</v>
      </c>
      <c r="I376" s="69">
        <f t="shared" si="306"/>
        <v>6.5626316035749381</v>
      </c>
      <c r="J376" s="69">
        <f t="shared" si="306"/>
        <v>7.2598345433057574</v>
      </c>
      <c r="K376" s="69">
        <f t="shared" si="306"/>
        <v>5.000802267743488</v>
      </c>
      <c r="L376" s="69">
        <f>IFERROR(F376/SUM(F372:F382)*100,"")</f>
        <v>5.8593286680109093</v>
      </c>
      <c r="M376" s="69" t="str">
        <f>IFERROR(G376/SUM(G372:G382)*100,"")</f>
        <v/>
      </c>
    </row>
    <row r="377" spans="1:13" ht="12" customHeight="1" x14ac:dyDescent="0.15">
      <c r="A377" s="47" t="s">
        <v>186</v>
      </c>
      <c r="B377" s="33"/>
      <c r="C377" s="33"/>
      <c r="D377" s="33"/>
      <c r="E377" s="33">
        <v>2.0299999999999998</v>
      </c>
      <c r="F377" s="33"/>
      <c r="G377" s="73"/>
      <c r="H377" s="69">
        <f t="shared" ref="H377:K377" si="307">IFERROR(B377/SUM(B372:B382)*100,"")</f>
        <v>0</v>
      </c>
      <c r="I377" s="69">
        <f t="shared" si="307"/>
        <v>0</v>
      </c>
      <c r="J377" s="69">
        <f t="shared" si="307"/>
        <v>0</v>
      </c>
      <c r="K377" s="69">
        <f t="shared" si="307"/>
        <v>0.54286783976038933</v>
      </c>
      <c r="L377" s="69">
        <f>IFERROR(F377/SUM(F372:F382)*100,"")</f>
        <v>0</v>
      </c>
      <c r="M377" s="69" t="str">
        <f>IFERROR(G377/SUM(G372:G382)*100,"")</f>
        <v/>
      </c>
    </row>
    <row r="378" spans="1:13" ht="12" customHeight="1" x14ac:dyDescent="0.15">
      <c r="A378" s="47" t="s">
        <v>187</v>
      </c>
      <c r="B378" s="33">
        <v>87.13000000000001</v>
      </c>
      <c r="C378" s="33">
        <v>98.110000000000014</v>
      </c>
      <c r="D378" s="33">
        <v>76.09</v>
      </c>
      <c r="E378" s="33">
        <v>76.03</v>
      </c>
      <c r="F378" s="33">
        <v>49.65</v>
      </c>
      <c r="G378" s="73"/>
      <c r="H378" s="69">
        <f t="shared" ref="H378:K378" si="308">IFERROR(B378/SUM(B372:B382)*100,"")</f>
        <v>19.309015158230654</v>
      </c>
      <c r="I378" s="69">
        <f t="shared" si="308"/>
        <v>22.954003088297227</v>
      </c>
      <c r="J378" s="69">
        <f t="shared" si="308"/>
        <v>18.352186392031065</v>
      </c>
      <c r="K378" s="69">
        <f t="shared" si="308"/>
        <v>20.332138845804142</v>
      </c>
      <c r="L378" s="69">
        <f>IFERROR(F378/SUM(F372:F382)*100,"")</f>
        <v>14.722452852567901</v>
      </c>
      <c r="M378" s="69" t="str">
        <f>IFERROR(G378/SUM(G372:G382)*100,"")</f>
        <v/>
      </c>
    </row>
    <row r="379" spans="1:13" ht="12" customHeight="1" x14ac:dyDescent="0.15">
      <c r="A379" s="47" t="s">
        <v>188</v>
      </c>
      <c r="B379" s="33">
        <v>51.070000000000007</v>
      </c>
      <c r="C379" s="33">
        <v>59.480000000000004</v>
      </c>
      <c r="D379" s="33">
        <v>25.509999999999998</v>
      </c>
      <c r="E379" s="33">
        <v>25.44</v>
      </c>
      <c r="F379" s="33">
        <v>29.97</v>
      </c>
      <c r="G379" s="73"/>
      <c r="H379" s="69">
        <f t="shared" ref="H379:K379" si="309">IFERROR(B379/SUM(B372:B382)*100,"")</f>
        <v>11.317702331353605</v>
      </c>
      <c r="I379" s="69">
        <f t="shared" si="309"/>
        <v>13.916054466332881</v>
      </c>
      <c r="J379" s="69">
        <f t="shared" si="309"/>
        <v>6.1527700730807267</v>
      </c>
      <c r="K379" s="69">
        <f t="shared" si="309"/>
        <v>6.8032304647804462</v>
      </c>
      <c r="L379" s="69">
        <f>IFERROR(F379/SUM(F372:F382)*100,"")</f>
        <v>8.8868461629699897</v>
      </c>
      <c r="M379" s="69" t="str">
        <f>IFERROR(G379/SUM(G372:G382)*100,"")</f>
        <v/>
      </c>
    </row>
    <row r="380" spans="1:13" ht="12" customHeight="1" x14ac:dyDescent="0.15">
      <c r="A380" s="47" t="s">
        <v>189</v>
      </c>
      <c r="B380" s="33">
        <v>39.89</v>
      </c>
      <c r="C380" s="33">
        <v>17.3</v>
      </c>
      <c r="D380" s="33">
        <v>77.080000000000027</v>
      </c>
      <c r="E380" s="33">
        <v>54.309999999999995</v>
      </c>
      <c r="F380" s="33">
        <v>57.559999999999995</v>
      </c>
      <c r="G380" s="73"/>
      <c r="H380" s="69">
        <f t="shared" ref="H380:K380" si="310">IFERROR(B380/SUM(B372:B382)*100,"")</f>
        <v>8.840085098838756</v>
      </c>
      <c r="I380" s="69">
        <f t="shared" si="310"/>
        <v>4.047541060315381</v>
      </c>
      <c r="J380" s="69">
        <f t="shared" si="310"/>
        <v>18.59096500325608</v>
      </c>
      <c r="K380" s="69">
        <f t="shared" si="310"/>
        <v>14.523720382949135</v>
      </c>
      <c r="L380" s="69">
        <f>IFERROR(F380/SUM(F372:F382)*100,"")</f>
        <v>17.067963468153238</v>
      </c>
      <c r="M380" s="69" t="str">
        <f>IFERROR(G380/SUM(G372:G382)*100,"")</f>
        <v/>
      </c>
    </row>
    <row r="381" spans="1:13" ht="12" customHeight="1" x14ac:dyDescent="0.15">
      <c r="A381" s="47" t="s">
        <v>190</v>
      </c>
      <c r="B381" s="33">
        <v>145.95000000000002</v>
      </c>
      <c r="C381" s="33">
        <v>136.20999999999998</v>
      </c>
      <c r="D381" s="33">
        <v>127.9</v>
      </c>
      <c r="E381" s="33">
        <v>122.26</v>
      </c>
      <c r="F381" s="33">
        <v>129.51000000000002</v>
      </c>
      <c r="G381" s="73"/>
      <c r="H381" s="69">
        <f t="shared" ref="H381:K381" si="311">IFERROR(B381/SUM(B372:B382)*100,"")</f>
        <v>32.344207073840977</v>
      </c>
      <c r="I381" s="69">
        <f t="shared" si="311"/>
        <v>31.867951897431091</v>
      </c>
      <c r="J381" s="69">
        <f t="shared" si="311"/>
        <v>30.84826704613975</v>
      </c>
      <c r="K381" s="69">
        <f t="shared" si="311"/>
        <v>32.695084772958232</v>
      </c>
      <c r="L381" s="69">
        <f>IFERROR(F381/SUM(F372:F382)*100,"")</f>
        <v>38.402917803344799</v>
      </c>
      <c r="M381" s="69" t="str">
        <f>IFERROR(G381/SUM(G372:G382)*100,"")</f>
        <v/>
      </c>
    </row>
    <row r="382" spans="1:13" ht="12" customHeight="1" x14ac:dyDescent="0.15">
      <c r="A382" s="47" t="s">
        <v>191</v>
      </c>
      <c r="B382" s="33">
        <v>42.47</v>
      </c>
      <c r="C382" s="33">
        <v>43.6</v>
      </c>
      <c r="D382" s="33">
        <v>37.83</v>
      </c>
      <c r="E382" s="33">
        <v>33.040000000000006</v>
      </c>
      <c r="F382" s="33">
        <v>24.29</v>
      </c>
      <c r="G382" s="73"/>
      <c r="H382" s="69">
        <f t="shared" ref="H382:K382" si="312">IFERROR(B382/SUM(B372:B382)*100,"")</f>
        <v>9.4118429217267963</v>
      </c>
      <c r="I382" s="69">
        <f t="shared" si="312"/>
        <v>10.200739319638764</v>
      </c>
      <c r="J382" s="69">
        <f t="shared" si="312"/>
        <v>9.1242372349919201</v>
      </c>
      <c r="K382" s="69">
        <f t="shared" si="312"/>
        <v>8.8356420816173724</v>
      </c>
      <c r="L382" s="69">
        <f>IFERROR(F382/SUM(F372:F382)*100,"")</f>
        <v>7.2025856956470156</v>
      </c>
      <c r="M382" s="69" t="str">
        <f>IFERROR(G382/SUM(G372:G382)*100,"")</f>
        <v/>
      </c>
    </row>
    <row r="383" spans="1:13" ht="12" customHeight="1" x14ac:dyDescent="0.15">
      <c r="A383" s="48" t="s">
        <v>75</v>
      </c>
      <c r="B383" s="66"/>
      <c r="C383" s="66"/>
      <c r="D383" s="66"/>
      <c r="E383" s="66"/>
      <c r="F383" s="66"/>
      <c r="G383" s="67"/>
      <c r="H383" s="5"/>
      <c r="I383" s="5"/>
      <c r="J383" s="5"/>
      <c r="K383" s="5"/>
      <c r="L383" s="5"/>
      <c r="M383" s="5"/>
    </row>
    <row r="384" spans="1:13" ht="12" customHeight="1" x14ac:dyDescent="0.15">
      <c r="A384" s="47" t="s">
        <v>181</v>
      </c>
      <c r="B384" s="33"/>
      <c r="C384" s="33"/>
      <c r="D384" s="33"/>
      <c r="E384" s="33"/>
      <c r="F384" s="33">
        <v>0.04</v>
      </c>
      <c r="G384" s="73"/>
      <c r="H384" s="69">
        <f t="shared" ref="H384:K384" si="313">B384/SUM(B384:B394)*100</f>
        <v>0</v>
      </c>
      <c r="I384" s="69">
        <f t="shared" si="313"/>
        <v>0</v>
      </c>
      <c r="J384" s="69">
        <f t="shared" si="313"/>
        <v>0</v>
      </c>
      <c r="K384" s="69">
        <f t="shared" si="313"/>
        <v>0</v>
      </c>
      <c r="L384" s="69">
        <f>F384/SUM(F384:F394)*100</f>
        <v>3.0914290130612872E-2</v>
      </c>
      <c r="M384" s="69" t="e">
        <f>G384/SUM(G384:G394)*100</f>
        <v>#DIV/0!</v>
      </c>
    </row>
    <row r="385" spans="1:13" ht="12" customHeight="1" x14ac:dyDescent="0.15">
      <c r="A385" s="47" t="s">
        <v>182</v>
      </c>
      <c r="B385" s="33">
        <v>28.560000000000002</v>
      </c>
      <c r="C385" s="33">
        <v>29.28</v>
      </c>
      <c r="D385" s="33">
        <v>22.7</v>
      </c>
      <c r="E385" s="33">
        <v>18.21</v>
      </c>
      <c r="F385" s="33">
        <v>9.0399999999999991</v>
      </c>
      <c r="G385" s="73"/>
      <c r="H385" s="69">
        <f t="shared" ref="H385:K385" si="314">B385/SUM(B384:B394)*100</f>
        <v>13.146750138096117</v>
      </c>
      <c r="I385" s="69">
        <f t="shared" si="314"/>
        <v>13.808715336728921</v>
      </c>
      <c r="J385" s="69">
        <f t="shared" si="314"/>
        <v>11.360224201781604</v>
      </c>
      <c r="K385" s="69">
        <f t="shared" si="314"/>
        <v>10.582902307200559</v>
      </c>
      <c r="L385" s="69">
        <f>F385/SUM(F384:F394)*100</f>
        <v>6.9866295695185086</v>
      </c>
      <c r="M385" s="69" t="e">
        <f>G385/SUM(G384:G394)*100</f>
        <v>#DIV/0!</v>
      </c>
    </row>
    <row r="386" spans="1:13" ht="12" customHeight="1" x14ac:dyDescent="0.15">
      <c r="A386" s="47" t="s">
        <v>184</v>
      </c>
      <c r="B386" s="33"/>
      <c r="C386" s="33">
        <v>2.2000000000000002</v>
      </c>
      <c r="D386" s="33">
        <v>2.56</v>
      </c>
      <c r="E386" s="33">
        <v>2.3199999999999998</v>
      </c>
      <c r="F386" s="33">
        <v>0.44</v>
      </c>
      <c r="G386" s="73"/>
      <c r="H386" s="69">
        <f t="shared" ref="H386:K386" si="315">B386/SUM(B384:B394)*100</f>
        <v>0</v>
      </c>
      <c r="I386" s="69">
        <f t="shared" si="315"/>
        <v>1.0375400867760802</v>
      </c>
      <c r="J386" s="69">
        <f t="shared" si="315"/>
        <v>1.2811530377339606</v>
      </c>
      <c r="K386" s="69">
        <f t="shared" si="315"/>
        <v>1.3482884872435636</v>
      </c>
      <c r="L386" s="69">
        <f>F386/SUM(F384:F394)*100</f>
        <v>0.34005719143674157</v>
      </c>
      <c r="M386" s="69" t="e">
        <f>G386/SUM(G384:G394)*100</f>
        <v>#DIV/0!</v>
      </c>
    </row>
    <row r="387" spans="1:13" ht="12" customHeight="1" x14ac:dyDescent="0.15">
      <c r="A387" s="47" t="s">
        <v>195</v>
      </c>
      <c r="B387" s="33">
        <v>0.62</v>
      </c>
      <c r="C387" s="33"/>
      <c r="D387" s="33"/>
      <c r="E387" s="33"/>
      <c r="F387" s="33"/>
      <c r="G387" s="73"/>
      <c r="H387" s="69">
        <f t="shared" ref="H387:K387" si="316">B387/SUM(B384:B394)*100</f>
        <v>0.28539863745166638</v>
      </c>
      <c r="I387" s="69">
        <f t="shared" si="316"/>
        <v>0</v>
      </c>
      <c r="J387" s="69">
        <f t="shared" si="316"/>
        <v>0</v>
      </c>
      <c r="K387" s="69">
        <f t="shared" si="316"/>
        <v>0</v>
      </c>
      <c r="L387" s="69">
        <f>F387/SUM(F384:F394)*100</f>
        <v>0</v>
      </c>
      <c r="M387" s="69" t="e">
        <f>G387/SUM(G384:G394)*100</f>
        <v>#DIV/0!</v>
      </c>
    </row>
    <row r="388" spans="1:13" ht="12" customHeight="1" x14ac:dyDescent="0.15">
      <c r="A388" s="47" t="s">
        <v>185</v>
      </c>
      <c r="B388" s="33">
        <v>7.0299999999999994</v>
      </c>
      <c r="C388" s="33">
        <v>8.0399999999999991</v>
      </c>
      <c r="D388" s="33">
        <v>5.93</v>
      </c>
      <c r="E388" s="33">
        <v>8.64</v>
      </c>
      <c r="F388" s="33">
        <v>6.5699999999999994</v>
      </c>
      <c r="G388" s="73"/>
      <c r="H388" s="69">
        <f t="shared" ref="H388:K388" si="317">B388/SUM(B384:B394)*100</f>
        <v>3.2360522923955068</v>
      </c>
      <c r="I388" s="69">
        <f t="shared" si="317"/>
        <v>3.7917374080362198</v>
      </c>
      <c r="J388" s="69">
        <f t="shared" si="317"/>
        <v>2.9676709038134321</v>
      </c>
      <c r="K388" s="69">
        <f t="shared" si="317"/>
        <v>5.0212122973208579</v>
      </c>
      <c r="L388" s="69">
        <f>F388/SUM(F384:F394)*100</f>
        <v>5.0776721539531637</v>
      </c>
      <c r="M388" s="69" t="e">
        <f>G388/SUM(G384:G394)*100</f>
        <v>#DIV/0!</v>
      </c>
    </row>
    <row r="389" spans="1:13" ht="12" customHeight="1" x14ac:dyDescent="0.15">
      <c r="A389" s="47" t="s">
        <v>186</v>
      </c>
      <c r="B389" s="33"/>
      <c r="C389" s="33"/>
      <c r="D389" s="33"/>
      <c r="E389" s="33">
        <v>1.83</v>
      </c>
      <c r="F389" s="33"/>
      <c r="G389" s="73"/>
      <c r="H389" s="69">
        <f t="shared" ref="H389:K389" si="318">B389/SUM(B384:B394)*100</f>
        <v>0</v>
      </c>
      <c r="I389" s="69">
        <f t="shared" si="318"/>
        <v>0</v>
      </c>
      <c r="J389" s="69">
        <f t="shared" si="318"/>
        <v>0</v>
      </c>
      <c r="K389" s="69">
        <f t="shared" si="318"/>
        <v>1.0635206601964318</v>
      </c>
      <c r="L389" s="69">
        <f>F389/SUM(F384:F394)*100</f>
        <v>0</v>
      </c>
      <c r="M389" s="69" t="e">
        <f>G389/SUM(G384:G394)*100</f>
        <v>#DIV/0!</v>
      </c>
    </row>
    <row r="390" spans="1:13" ht="12" customHeight="1" x14ac:dyDescent="0.15">
      <c r="A390" s="47" t="s">
        <v>187</v>
      </c>
      <c r="B390" s="33">
        <v>30.53</v>
      </c>
      <c r="C390" s="33">
        <v>40.619999999999997</v>
      </c>
      <c r="D390" s="33">
        <v>32.090000000000003</v>
      </c>
      <c r="E390" s="33">
        <v>28.79</v>
      </c>
      <c r="F390" s="33">
        <v>14.860000000000003</v>
      </c>
      <c r="G390" s="73"/>
      <c r="H390" s="69">
        <f t="shared" ref="H390:K390" si="319">B390/SUM(B384:B394)*100</f>
        <v>14.053581292579636</v>
      </c>
      <c r="I390" s="69">
        <f t="shared" si="319"/>
        <v>19.15676287492926</v>
      </c>
      <c r="J390" s="69">
        <f t="shared" si="319"/>
        <v>16.059453508157343</v>
      </c>
      <c r="K390" s="69">
        <f t="shared" si="319"/>
        <v>16.731562736095775</v>
      </c>
      <c r="L390" s="69">
        <f>F390/SUM(F384:F394)*100</f>
        <v>11.484658783522685</v>
      </c>
      <c r="M390" s="69" t="e">
        <f>G390/SUM(G384:G394)*100</f>
        <v>#DIV/0!</v>
      </c>
    </row>
    <row r="391" spans="1:13" ht="12" customHeight="1" x14ac:dyDescent="0.15">
      <c r="A391" s="47" t="s">
        <v>188</v>
      </c>
      <c r="B391" s="33">
        <v>32.94</v>
      </c>
      <c r="C391" s="33">
        <v>32.39</v>
      </c>
      <c r="D391" s="33">
        <v>29.359999999999996</v>
      </c>
      <c r="E391" s="33">
        <v>29.39</v>
      </c>
      <c r="F391" s="33">
        <v>21</v>
      </c>
      <c r="G391" s="73"/>
      <c r="H391" s="69">
        <f t="shared" ref="H391:K391" si="320">B391/SUM(B384:B394)*100</f>
        <v>15.16295341557724</v>
      </c>
      <c r="I391" s="69">
        <f t="shared" si="320"/>
        <v>15.275419732126016</v>
      </c>
      <c r="J391" s="69">
        <f t="shared" si="320"/>
        <v>14.693223901511359</v>
      </c>
      <c r="K391" s="69">
        <f t="shared" si="320"/>
        <v>17.080258034520835</v>
      </c>
      <c r="L391" s="69">
        <f>F391/SUM(F384:F394)*100</f>
        <v>16.230002318571756</v>
      </c>
      <c r="M391" s="69" t="e">
        <f>G391/SUM(G384:G394)*100</f>
        <v>#DIV/0!</v>
      </c>
    </row>
    <row r="392" spans="1:13" ht="12" customHeight="1" x14ac:dyDescent="0.15">
      <c r="A392" s="47" t="s">
        <v>189</v>
      </c>
      <c r="B392" s="33">
        <v>14.64</v>
      </c>
      <c r="C392" s="33">
        <v>3.9799999999999995</v>
      </c>
      <c r="D392" s="33">
        <v>25.909999999999997</v>
      </c>
      <c r="E392" s="33">
        <v>16.069999999999997</v>
      </c>
      <c r="F392" s="33">
        <v>12.67</v>
      </c>
      <c r="G392" s="73"/>
      <c r="H392" s="69">
        <f t="shared" ref="H392:K392" si="321">B392/SUM(B384:B394)*100</f>
        <v>6.7390904069232187</v>
      </c>
      <c r="I392" s="69">
        <f t="shared" si="321"/>
        <v>1.8770043388039992</v>
      </c>
      <c r="J392" s="69">
        <f t="shared" si="321"/>
        <v>12.966670003002701</v>
      </c>
      <c r="K392" s="69">
        <f t="shared" si="321"/>
        <v>9.3392224094845098</v>
      </c>
      <c r="L392" s="69">
        <f>F392/SUM(F384:F394)*100</f>
        <v>9.7921013988716279</v>
      </c>
      <c r="M392" s="69" t="e">
        <f>G392/SUM(G384:G394)*100</f>
        <v>#DIV/0!</v>
      </c>
    </row>
    <row r="393" spans="1:13" ht="12" customHeight="1" x14ac:dyDescent="0.15">
      <c r="A393" s="47" t="s">
        <v>190</v>
      </c>
      <c r="B393" s="33">
        <v>86.720000000000013</v>
      </c>
      <c r="C393" s="33">
        <v>80.83</v>
      </c>
      <c r="D393" s="33">
        <v>74.449999999999989</v>
      </c>
      <c r="E393" s="33">
        <v>59.95</v>
      </c>
      <c r="F393" s="33">
        <v>60.290000000000006</v>
      </c>
      <c r="G393" s="73"/>
      <c r="H393" s="69">
        <f t="shared" ref="H393:K393" si="322">B393/SUM(B384:B394)*100</f>
        <v>39.918983612594374</v>
      </c>
      <c r="I393" s="69">
        <f t="shared" si="322"/>
        <v>38.120166006413889</v>
      </c>
      <c r="J393" s="69">
        <f t="shared" si="322"/>
        <v>37.258532679411466</v>
      </c>
      <c r="K393" s="69">
        <f t="shared" si="322"/>
        <v>34.840471900970535</v>
      </c>
      <c r="L393" s="69">
        <f>F393/SUM(F384:F394)*100</f>
        <v>46.595563799366261</v>
      </c>
      <c r="M393" s="69" t="e">
        <f>G393/SUM(G384:G394)*100</f>
        <v>#DIV/0!</v>
      </c>
    </row>
    <row r="394" spans="1:13" ht="12" customHeight="1" x14ac:dyDescent="0.15">
      <c r="A394" s="47" t="s">
        <v>191</v>
      </c>
      <c r="B394" s="33">
        <v>16.200000000000003</v>
      </c>
      <c r="C394" s="33">
        <v>14.7</v>
      </c>
      <c r="D394" s="33">
        <v>6.82</v>
      </c>
      <c r="E394" s="33">
        <v>6.87</v>
      </c>
      <c r="F394" s="33">
        <v>4.4800000000000004</v>
      </c>
      <c r="G394" s="73"/>
      <c r="H394" s="69">
        <f t="shared" ref="H394:K394" si="323">B394/SUM(B384:B394)*100</f>
        <v>7.4571902043822513</v>
      </c>
      <c r="I394" s="69">
        <f t="shared" si="323"/>
        <v>6.9326542161856253</v>
      </c>
      <c r="J394" s="69">
        <f t="shared" si="323"/>
        <v>3.4130717645881297</v>
      </c>
      <c r="K394" s="69">
        <f t="shared" si="323"/>
        <v>3.9925611669669321</v>
      </c>
      <c r="L394" s="69">
        <f>F394/SUM(F384:F394)*100</f>
        <v>3.4624004946286417</v>
      </c>
      <c r="M394" s="69" t="e">
        <f>G394/SUM(G384:G394)*100</f>
        <v>#DIV/0!</v>
      </c>
    </row>
    <row r="395" spans="1:13" s="6" customFormat="1" ht="11.25" customHeight="1" x14ac:dyDescent="0.15">
      <c r="M395" s="6" t="str">
        <f t="shared" si="290"/>
        <v/>
      </c>
    </row>
    <row r="396" spans="1:13" ht="12" customHeight="1" x14ac:dyDescent="0.15">
      <c r="A396" s="6"/>
      <c r="B396" s="95"/>
      <c r="C396" s="96"/>
      <c r="D396" s="100" t="s">
        <v>199</v>
      </c>
      <c r="E396" s="98"/>
      <c r="F396" s="96"/>
      <c r="G396" s="97"/>
      <c r="H396" s="95"/>
      <c r="I396" s="96"/>
      <c r="J396" s="100" t="s">
        <v>179</v>
      </c>
      <c r="K396" s="98"/>
      <c r="L396" s="96"/>
      <c r="M396" s="97"/>
    </row>
    <row r="397" spans="1:13" ht="12" customHeight="1" x14ac:dyDescent="0.15">
      <c r="A397" s="6"/>
      <c r="B397" s="40" t="s">
        <v>33</v>
      </c>
      <c r="C397" s="40" t="s">
        <v>34</v>
      </c>
      <c r="D397" s="40" t="s">
        <v>35</v>
      </c>
      <c r="E397" s="40" t="s">
        <v>36</v>
      </c>
      <c r="F397" s="40" t="s">
        <v>37</v>
      </c>
      <c r="G397" s="40" t="s">
        <v>38</v>
      </c>
      <c r="H397" s="40" t="s">
        <v>33</v>
      </c>
      <c r="I397" s="40" t="s">
        <v>34</v>
      </c>
      <c r="J397" s="40" t="s">
        <v>35</v>
      </c>
      <c r="K397" s="40" t="s">
        <v>36</v>
      </c>
      <c r="L397" s="40" t="s">
        <v>37</v>
      </c>
      <c r="M397" s="40" t="s">
        <v>38</v>
      </c>
    </row>
    <row r="398" spans="1:13" ht="12" customHeight="1" x14ac:dyDescent="0.15">
      <c r="A398" s="48" t="s">
        <v>76</v>
      </c>
      <c r="B398" s="66"/>
      <c r="C398" s="66"/>
      <c r="D398" s="66"/>
      <c r="E398" s="66"/>
      <c r="F398" s="66"/>
      <c r="G398" s="67"/>
      <c r="H398" s="5"/>
      <c r="I398" s="5"/>
      <c r="J398" s="5"/>
      <c r="K398" s="5"/>
      <c r="L398" s="5"/>
      <c r="M398" s="13"/>
    </row>
    <row r="399" spans="1:13" ht="12" customHeight="1" x14ac:dyDescent="0.15">
      <c r="A399" s="47" t="s">
        <v>182</v>
      </c>
      <c r="B399" s="33">
        <v>7.63</v>
      </c>
      <c r="C399" s="33">
        <v>2.1100000000000003</v>
      </c>
      <c r="D399" s="33">
        <v>5.0200000000000005</v>
      </c>
      <c r="E399" s="33">
        <v>4.49</v>
      </c>
      <c r="F399" s="33">
        <v>4.68</v>
      </c>
      <c r="G399" s="73"/>
      <c r="H399" s="69">
        <f t="shared" ref="H399:K399" si="324">B399/SUM(B399:B408)*100</f>
        <v>3.2924829550358163</v>
      </c>
      <c r="I399" s="69">
        <f t="shared" si="324"/>
        <v>0.8721170538149956</v>
      </c>
      <c r="J399" s="69">
        <f t="shared" si="324"/>
        <v>2.2735507246376812</v>
      </c>
      <c r="K399" s="69">
        <f t="shared" si="324"/>
        <v>1.9537879117531873</v>
      </c>
      <c r="L399" s="69">
        <f>F399/SUM(F399:F408)*100</f>
        <v>2.0511921458625526</v>
      </c>
      <c r="M399" s="69" t="e">
        <f>G399/SUM(G399:G408)*100</f>
        <v>#DIV/0!</v>
      </c>
    </row>
    <row r="400" spans="1:13" ht="12" customHeight="1" x14ac:dyDescent="0.15">
      <c r="A400" s="47" t="s">
        <v>184</v>
      </c>
      <c r="B400" s="33">
        <v>0.51</v>
      </c>
      <c r="C400" s="33"/>
      <c r="D400" s="33"/>
      <c r="E400" s="33"/>
      <c r="F400" s="33">
        <v>0.9</v>
      </c>
      <c r="G400" s="73"/>
      <c r="H400" s="14">
        <f t="shared" ref="H400:K400" si="325">B400/SUM(B399:B408)*100</f>
        <v>0.22007422110986455</v>
      </c>
      <c r="I400" s="14">
        <f t="shared" si="325"/>
        <v>0</v>
      </c>
      <c r="J400" s="14">
        <f t="shared" si="325"/>
        <v>0</v>
      </c>
      <c r="K400" s="14">
        <f t="shared" si="325"/>
        <v>0</v>
      </c>
      <c r="L400" s="14">
        <f>F400/SUM(F399:F408)*100</f>
        <v>0.39446002805049085</v>
      </c>
      <c r="M400" s="14" t="e">
        <f>G400/SUM(G399:G408)*100</f>
        <v>#DIV/0!</v>
      </c>
    </row>
    <row r="401" spans="1:13" ht="12" customHeight="1" x14ac:dyDescent="0.15">
      <c r="A401" s="47" t="s">
        <v>194</v>
      </c>
      <c r="B401" s="33">
        <v>1.98</v>
      </c>
      <c r="C401" s="33"/>
      <c r="D401" s="33"/>
      <c r="E401" s="33"/>
      <c r="F401" s="33"/>
      <c r="G401" s="73"/>
      <c r="H401" s="14">
        <f t="shared" ref="H401:K401" si="326">B401/SUM(B399:B408)*100</f>
        <v>0.85440579960300334</v>
      </c>
      <c r="I401" s="14">
        <f t="shared" si="326"/>
        <v>0</v>
      </c>
      <c r="J401" s="14">
        <f t="shared" si="326"/>
        <v>0</v>
      </c>
      <c r="K401" s="14">
        <f t="shared" si="326"/>
        <v>0</v>
      </c>
      <c r="L401" s="14">
        <f>F401/SUM(F399:F408)*100</f>
        <v>0</v>
      </c>
      <c r="M401" s="14" t="e">
        <f>G401/SUM(G399:G408)*100</f>
        <v>#DIV/0!</v>
      </c>
    </row>
    <row r="402" spans="1:13" ht="12" customHeight="1" x14ac:dyDescent="0.15">
      <c r="A402" s="47" t="s">
        <v>185</v>
      </c>
      <c r="B402" s="33">
        <v>52.739999999999995</v>
      </c>
      <c r="C402" s="33">
        <v>50.85</v>
      </c>
      <c r="D402" s="33">
        <v>41.320000000000007</v>
      </c>
      <c r="E402" s="33">
        <v>35.250000000000007</v>
      </c>
      <c r="F402" s="33">
        <v>47.16</v>
      </c>
      <c r="G402" s="73"/>
      <c r="H402" s="14">
        <f t="shared" ref="H402:K402" si="327">B402/SUM(B399:B408)*100</f>
        <v>22.758263571243635</v>
      </c>
      <c r="I402" s="14">
        <f t="shared" si="327"/>
        <v>21.017607671323468</v>
      </c>
      <c r="J402" s="14">
        <f t="shared" si="327"/>
        <v>18.713768115942031</v>
      </c>
      <c r="K402" s="14">
        <f t="shared" si="327"/>
        <v>15.33875810452113</v>
      </c>
      <c r="L402" s="14">
        <f>F402/SUM(F399:F408)*100</f>
        <v>20.66970546984572</v>
      </c>
      <c r="M402" s="14" t="e">
        <f>G402/SUM(G399:G408)*100</f>
        <v>#DIV/0!</v>
      </c>
    </row>
    <row r="403" spans="1:13" ht="12" customHeight="1" x14ac:dyDescent="0.15">
      <c r="A403" s="47" t="s">
        <v>186</v>
      </c>
      <c r="B403" s="33"/>
      <c r="C403" s="33"/>
      <c r="D403" s="33">
        <v>3.32</v>
      </c>
      <c r="E403" s="33"/>
      <c r="F403" s="33"/>
      <c r="G403" s="73"/>
      <c r="H403" s="14">
        <f t="shared" ref="H403:K403" si="328">B403/SUM(B399:B408)*100</f>
        <v>0</v>
      </c>
      <c r="I403" s="14">
        <f t="shared" si="328"/>
        <v>0</v>
      </c>
      <c r="J403" s="14">
        <f t="shared" si="328"/>
        <v>1.5036231884057969</v>
      </c>
      <c r="K403" s="14">
        <f t="shared" si="328"/>
        <v>0</v>
      </c>
      <c r="L403" s="14">
        <f>F403/SUM(F399:F408)*100</f>
        <v>0</v>
      </c>
      <c r="M403" s="14" t="e">
        <f>G403/SUM(G399:G408)*100</f>
        <v>#DIV/0!</v>
      </c>
    </row>
    <row r="404" spans="1:13" ht="12" customHeight="1" x14ac:dyDescent="0.15">
      <c r="A404" s="47" t="s">
        <v>187</v>
      </c>
      <c r="B404" s="33">
        <v>58.239999999999995</v>
      </c>
      <c r="C404" s="33">
        <v>52.82</v>
      </c>
      <c r="D404" s="33">
        <v>41.169999999999995</v>
      </c>
      <c r="E404" s="33">
        <v>40.199999999999996</v>
      </c>
      <c r="F404" s="33">
        <v>37.919999999999995</v>
      </c>
      <c r="G404" s="73"/>
      <c r="H404" s="14">
        <f t="shared" ref="H404:K404" si="329">B404/SUM(B399:B408)*100</f>
        <v>25.131613014585312</v>
      </c>
      <c r="I404" s="14">
        <f t="shared" si="329"/>
        <v>21.831859138629412</v>
      </c>
      <c r="J404" s="14">
        <f t="shared" si="329"/>
        <v>18.645833333333332</v>
      </c>
      <c r="K404" s="14">
        <f t="shared" si="329"/>
        <v>17.492711370262391</v>
      </c>
      <c r="L404" s="14">
        <f>F404/SUM(F399:F408)*100</f>
        <v>16.619915848527349</v>
      </c>
      <c r="M404" s="14" t="e">
        <f>G404/SUM(G399:G408)*100</f>
        <v>#DIV/0!</v>
      </c>
    </row>
    <row r="405" spans="1:13" ht="12" customHeight="1" x14ac:dyDescent="0.15">
      <c r="A405" s="47" t="s">
        <v>188</v>
      </c>
      <c r="B405" s="33">
        <v>23.199999999999996</v>
      </c>
      <c r="C405" s="33">
        <v>32.67</v>
      </c>
      <c r="D405" s="33">
        <v>14.46</v>
      </c>
      <c r="E405" s="33">
        <v>16.509999999999998</v>
      </c>
      <c r="F405" s="33">
        <v>25.53</v>
      </c>
      <c r="G405" s="73"/>
      <c r="H405" s="14">
        <f t="shared" ref="H405:K405" si="330">B405/SUM(B399:B408)*100</f>
        <v>10.011219470095796</v>
      </c>
      <c r="I405" s="14">
        <f t="shared" si="330"/>
        <v>13.503347937505167</v>
      </c>
      <c r="J405" s="14">
        <f t="shared" si="330"/>
        <v>6.5489130434782608</v>
      </c>
      <c r="K405" s="14">
        <f t="shared" si="330"/>
        <v>7.1841956398764184</v>
      </c>
      <c r="L405" s="14">
        <f>F405/SUM(F399:F408)*100</f>
        <v>11.18951612903226</v>
      </c>
      <c r="M405" s="14" t="e">
        <f>G405/SUM(G399:G408)*100</f>
        <v>#DIV/0!</v>
      </c>
    </row>
    <row r="406" spans="1:13" ht="12" customHeight="1" x14ac:dyDescent="0.15">
      <c r="A406" s="47" t="s">
        <v>189</v>
      </c>
      <c r="B406" s="33">
        <v>14.739999999999998</v>
      </c>
      <c r="C406" s="33">
        <v>32.78</v>
      </c>
      <c r="D406" s="33">
        <v>38.809999999999995</v>
      </c>
      <c r="E406" s="33">
        <v>58.909999999999989</v>
      </c>
      <c r="F406" s="33">
        <v>37.04</v>
      </c>
      <c r="G406" s="73"/>
      <c r="H406" s="14">
        <f t="shared" ref="H406:K406" si="331">B406/SUM(B399:B408)*100</f>
        <v>6.3605765081556926</v>
      </c>
      <c r="I406" s="14">
        <f t="shared" si="331"/>
        <v>13.548813755476566</v>
      </c>
      <c r="J406" s="14">
        <f t="shared" si="331"/>
        <v>17.576992753623184</v>
      </c>
      <c r="K406" s="14">
        <f t="shared" si="331"/>
        <v>25.63421957269048</v>
      </c>
      <c r="L406" s="14">
        <f>F406/SUM(F399:F408)*100</f>
        <v>16.23422159887798</v>
      </c>
      <c r="M406" s="14" t="e">
        <f>G406/SUM(G399:G408)*100</f>
        <v>#DIV/0!</v>
      </c>
    </row>
    <row r="407" spans="1:13" ht="12" customHeight="1" x14ac:dyDescent="0.15">
      <c r="A407" s="47" t="s">
        <v>190</v>
      </c>
      <c r="B407" s="33">
        <v>63.05</v>
      </c>
      <c r="C407" s="33">
        <v>60.16</v>
      </c>
      <c r="D407" s="33">
        <v>66.060000000000016</v>
      </c>
      <c r="E407" s="33">
        <v>63.649999999999991</v>
      </c>
      <c r="F407" s="33">
        <v>64.13</v>
      </c>
      <c r="G407" s="73"/>
      <c r="H407" s="14">
        <f t="shared" ref="H407:K407" si="332">B407/SUM(B399:B408)*100</f>
        <v>27.207214982307761</v>
      </c>
      <c r="I407" s="14">
        <f t="shared" si="332"/>
        <v>24.865669174175416</v>
      </c>
      <c r="J407" s="14">
        <f t="shared" si="332"/>
        <v>29.91847826086957</v>
      </c>
      <c r="K407" s="14">
        <f t="shared" si="332"/>
        <v>27.696793002915449</v>
      </c>
      <c r="L407" s="14">
        <f>F407/SUM(F399:F408)*100</f>
        <v>28.107468443197753</v>
      </c>
      <c r="M407" s="14" t="e">
        <f>G407/SUM(G399:G408)*100</f>
        <v>#DIV/0!</v>
      </c>
    </row>
    <row r="408" spans="1:13" ht="12" customHeight="1" x14ac:dyDescent="0.15">
      <c r="A408" s="47" t="s">
        <v>191</v>
      </c>
      <c r="B408" s="33">
        <v>9.65</v>
      </c>
      <c r="C408" s="33">
        <v>10.55</v>
      </c>
      <c r="D408" s="33">
        <v>10.64</v>
      </c>
      <c r="E408" s="33">
        <v>10.8</v>
      </c>
      <c r="F408" s="33">
        <v>10.8</v>
      </c>
      <c r="G408" s="73"/>
      <c r="H408" s="57">
        <f t="shared" ref="H408:K408" si="333">B408/SUM(B399:B408)*100</f>
        <v>4.1641494778631234</v>
      </c>
      <c r="I408" s="57">
        <f t="shared" si="333"/>
        <v>4.3605852690749778</v>
      </c>
      <c r="J408" s="57">
        <f t="shared" si="333"/>
        <v>4.8188405797101455</v>
      </c>
      <c r="K408" s="57">
        <f t="shared" si="333"/>
        <v>4.6995343979809405</v>
      </c>
      <c r="L408" s="57">
        <f>F408/SUM(F399:F408)*100</f>
        <v>4.7335203366058911</v>
      </c>
      <c r="M408" s="57" t="e">
        <f>G408/SUM(G399:G408)*100</f>
        <v>#DIV/0!</v>
      </c>
    </row>
    <row r="409" spans="1:13" ht="12" customHeight="1" x14ac:dyDescent="0.15">
      <c r="A409" s="48" t="s">
        <v>80</v>
      </c>
      <c r="B409" s="66"/>
      <c r="C409" s="66"/>
      <c r="D409" s="66"/>
      <c r="E409" s="66"/>
      <c r="F409" s="66"/>
      <c r="G409" s="67"/>
      <c r="H409" s="5"/>
      <c r="I409" s="5"/>
      <c r="J409" s="5"/>
      <c r="K409" s="5"/>
      <c r="L409" s="5"/>
      <c r="M409" s="5"/>
    </row>
    <row r="410" spans="1:13" ht="12" customHeight="1" x14ac:dyDescent="0.15">
      <c r="A410" s="47" t="s">
        <v>182</v>
      </c>
      <c r="B410" s="33">
        <v>1.5</v>
      </c>
      <c r="C410" s="33"/>
      <c r="D410" s="33"/>
      <c r="E410" s="33"/>
      <c r="F410" s="33"/>
      <c r="G410" s="73"/>
      <c r="H410" s="69">
        <f t="shared" ref="H410:K410" si="334">B410/SUM(B410:B415)*100</f>
        <v>5</v>
      </c>
      <c r="I410" s="69">
        <f t="shared" si="334"/>
        <v>0</v>
      </c>
      <c r="J410" s="69">
        <f t="shared" si="334"/>
        <v>0</v>
      </c>
      <c r="K410" s="69">
        <f t="shared" si="334"/>
        <v>0</v>
      </c>
      <c r="L410" s="69">
        <f>F410/SUM(F410:F415)*100</f>
        <v>0</v>
      </c>
      <c r="M410" s="69" t="e">
        <f>G410/SUM(G410:G415)*100</f>
        <v>#DIV/0!</v>
      </c>
    </row>
    <row r="411" spans="1:13" ht="12" customHeight="1" x14ac:dyDescent="0.15">
      <c r="A411" s="47" t="s">
        <v>187</v>
      </c>
      <c r="B411" s="33">
        <v>3.07</v>
      </c>
      <c r="C411" s="33">
        <v>4.4000000000000004</v>
      </c>
      <c r="D411" s="33">
        <v>8.1999999999999993</v>
      </c>
      <c r="E411" s="33">
        <v>8.58</v>
      </c>
      <c r="F411" s="33">
        <v>8.75</v>
      </c>
      <c r="G411" s="73"/>
      <c r="H411" s="14">
        <f t="shared" ref="H411:K411" si="335">B411/SUM(B410:B415)*100</f>
        <v>10.233333333333333</v>
      </c>
      <c r="I411" s="14">
        <f t="shared" si="335"/>
        <v>14.666666666666666</v>
      </c>
      <c r="J411" s="14">
        <f t="shared" si="335"/>
        <v>27.333333333333332</v>
      </c>
      <c r="K411" s="14">
        <f t="shared" si="335"/>
        <v>28.599999999999998</v>
      </c>
      <c r="L411" s="14">
        <f>F411/SUM(F410:F415)*100</f>
        <v>29.166666666666668</v>
      </c>
      <c r="M411" s="14" t="e">
        <f>G411/SUM(G410:G415)*100</f>
        <v>#DIV/0!</v>
      </c>
    </row>
    <row r="412" spans="1:13" ht="12" customHeight="1" x14ac:dyDescent="0.15">
      <c r="A412" s="47" t="s">
        <v>188</v>
      </c>
      <c r="B412" s="33">
        <v>11.82</v>
      </c>
      <c r="C412" s="33">
        <v>12</v>
      </c>
      <c r="D412" s="33">
        <v>9.1</v>
      </c>
      <c r="E412" s="33">
        <v>7.71</v>
      </c>
      <c r="F412" s="33">
        <v>7.71</v>
      </c>
      <c r="G412" s="73"/>
      <c r="H412" s="14">
        <f t="shared" ref="H412:K412" si="336">B412/SUM(B410:B415)*100</f>
        <v>39.4</v>
      </c>
      <c r="I412" s="14">
        <f t="shared" si="336"/>
        <v>40</v>
      </c>
      <c r="J412" s="14">
        <f t="shared" si="336"/>
        <v>30.333333333333336</v>
      </c>
      <c r="K412" s="14">
        <f t="shared" si="336"/>
        <v>25.7</v>
      </c>
      <c r="L412" s="14">
        <f>F412/SUM(F410:F415)*100</f>
        <v>25.7</v>
      </c>
      <c r="M412" s="14" t="e">
        <f>G412/SUM(G410:G415)*100</f>
        <v>#DIV/0!</v>
      </c>
    </row>
    <row r="413" spans="1:13" ht="12" customHeight="1" x14ac:dyDescent="0.15">
      <c r="A413" s="47" t="s">
        <v>189</v>
      </c>
      <c r="B413" s="33">
        <v>3.75</v>
      </c>
      <c r="C413" s="33"/>
      <c r="D413" s="33">
        <v>6</v>
      </c>
      <c r="E413" s="33">
        <v>3.75</v>
      </c>
      <c r="F413" s="33">
        <v>3.58</v>
      </c>
      <c r="G413" s="73"/>
      <c r="H413" s="14">
        <f t="shared" ref="H413:K413" si="337">B413/SUM(B410:B415)*100</f>
        <v>12.5</v>
      </c>
      <c r="I413" s="14">
        <f t="shared" si="337"/>
        <v>0</v>
      </c>
      <c r="J413" s="14">
        <f t="shared" si="337"/>
        <v>20</v>
      </c>
      <c r="K413" s="14">
        <f t="shared" si="337"/>
        <v>12.5</v>
      </c>
      <c r="L413" s="14">
        <f>F413/SUM(F410:F415)*100</f>
        <v>11.933333333333334</v>
      </c>
      <c r="M413" s="14" t="e">
        <f>G413/SUM(G410:G415)*100</f>
        <v>#DIV/0!</v>
      </c>
    </row>
    <row r="414" spans="1:13" ht="12" customHeight="1" x14ac:dyDescent="0.15">
      <c r="A414" s="47" t="s">
        <v>190</v>
      </c>
      <c r="B414" s="33">
        <v>9.86</v>
      </c>
      <c r="C414" s="33">
        <v>8.1</v>
      </c>
      <c r="D414" s="33">
        <v>3.6</v>
      </c>
      <c r="E414" s="33">
        <v>5.25</v>
      </c>
      <c r="F414" s="33">
        <v>5.25</v>
      </c>
      <c r="G414" s="73"/>
      <c r="H414" s="14">
        <f t="shared" ref="H414:K414" si="338">B414/SUM(B410:B415)*100</f>
        <v>32.866666666666667</v>
      </c>
      <c r="I414" s="14">
        <f t="shared" si="338"/>
        <v>26.999999999999996</v>
      </c>
      <c r="J414" s="14">
        <f t="shared" si="338"/>
        <v>12.000000000000002</v>
      </c>
      <c r="K414" s="14">
        <f t="shared" si="338"/>
        <v>17.5</v>
      </c>
      <c r="L414" s="14">
        <f>F414/SUM(F410:F415)*100</f>
        <v>17.5</v>
      </c>
      <c r="M414" s="14" t="e">
        <f>G414/SUM(G410:G415)*100</f>
        <v>#DIV/0!</v>
      </c>
    </row>
    <row r="415" spans="1:13" ht="12" customHeight="1" x14ac:dyDescent="0.15">
      <c r="A415" s="47" t="s">
        <v>191</v>
      </c>
      <c r="B415" s="33"/>
      <c r="C415" s="33">
        <v>5.5</v>
      </c>
      <c r="D415" s="33">
        <v>3.1</v>
      </c>
      <c r="E415" s="33">
        <v>4.71</v>
      </c>
      <c r="F415" s="33">
        <v>4.71</v>
      </c>
      <c r="G415" s="73"/>
      <c r="H415" s="57">
        <f t="shared" ref="H415:K415" si="339">B415/SUM(B410:B415)*100</f>
        <v>0</v>
      </c>
      <c r="I415" s="57">
        <f t="shared" si="339"/>
        <v>18.333333333333332</v>
      </c>
      <c r="J415" s="57">
        <f t="shared" si="339"/>
        <v>10.333333333333334</v>
      </c>
      <c r="K415" s="57">
        <f t="shared" si="339"/>
        <v>15.7</v>
      </c>
      <c r="L415" s="57">
        <f>F415/SUM(F410:F415)*100</f>
        <v>15.7</v>
      </c>
      <c r="M415" s="57" t="e">
        <f>G415/SUM(G410:G415)*100</f>
        <v>#DIV/0!</v>
      </c>
    </row>
    <row r="416" spans="1:13" ht="12" customHeight="1" x14ac:dyDescent="0.15">
      <c r="A416" s="48" t="s">
        <v>78</v>
      </c>
      <c r="B416" s="66"/>
      <c r="C416" s="66"/>
      <c r="D416" s="66"/>
      <c r="E416" s="66"/>
      <c r="F416" s="66"/>
      <c r="G416" s="67"/>
      <c r="H416" s="5"/>
      <c r="I416" s="5"/>
      <c r="J416" s="5"/>
      <c r="K416" s="5"/>
      <c r="L416" s="5"/>
      <c r="M416" s="5"/>
    </row>
    <row r="417" spans="1:13" ht="12" customHeight="1" x14ac:dyDescent="0.15">
      <c r="A417" s="47" t="s">
        <v>182</v>
      </c>
      <c r="B417" s="33">
        <v>3.75</v>
      </c>
      <c r="C417" s="33">
        <v>3.75</v>
      </c>
      <c r="D417" s="33">
        <v>5.1099999999999994</v>
      </c>
      <c r="E417" s="33">
        <v>3.01</v>
      </c>
      <c r="F417" s="33">
        <v>6.74</v>
      </c>
      <c r="G417" s="73"/>
      <c r="H417" s="69">
        <f t="shared" ref="H417:K417" si="340">B417/SUM(B417:B421)*100</f>
        <v>7.8157565652355139</v>
      </c>
      <c r="I417" s="69">
        <f t="shared" si="340"/>
        <v>8.000853424365264</v>
      </c>
      <c r="J417" s="69">
        <f t="shared" si="340"/>
        <v>10.323232323232322</v>
      </c>
      <c r="K417" s="69">
        <f t="shared" si="340"/>
        <v>5.9960159362549792</v>
      </c>
      <c r="L417" s="69">
        <f>F417/SUM(F417:F421)*100</f>
        <v>13.43164607413312</v>
      </c>
      <c r="M417" s="69" t="e">
        <f>G417/SUM(G417:G421)*100</f>
        <v>#DIV/0!</v>
      </c>
    </row>
    <row r="418" spans="1:13" ht="12" customHeight="1" x14ac:dyDescent="0.15">
      <c r="A418" s="47" t="s">
        <v>186</v>
      </c>
      <c r="B418" s="33"/>
      <c r="C418" s="33"/>
      <c r="D418" s="33"/>
      <c r="E418" s="33">
        <v>1.43</v>
      </c>
      <c r="F418" s="33">
        <v>1.1299999999999999</v>
      </c>
      <c r="G418" s="73"/>
      <c r="H418" s="14">
        <f t="shared" ref="H418:K418" si="341">B418/SUM(B417:B421)*100</f>
        <v>0</v>
      </c>
      <c r="I418" s="14">
        <f t="shared" si="341"/>
        <v>0</v>
      </c>
      <c r="J418" s="14">
        <f t="shared" si="341"/>
        <v>0</v>
      </c>
      <c r="K418" s="14">
        <f t="shared" si="341"/>
        <v>2.8486055776892427</v>
      </c>
      <c r="L418" s="14">
        <f>F418/SUM(F417:F421)*100</f>
        <v>2.2518931845356711</v>
      </c>
      <c r="M418" s="14" t="e">
        <f>G418/SUM(G417:G421)*100</f>
        <v>#DIV/0!</v>
      </c>
    </row>
    <row r="419" spans="1:13" ht="12" customHeight="1" x14ac:dyDescent="0.15">
      <c r="A419" s="47" t="s">
        <v>187</v>
      </c>
      <c r="B419" s="33">
        <v>3.7699999999999996</v>
      </c>
      <c r="C419" s="33">
        <v>3.54</v>
      </c>
      <c r="D419" s="33">
        <v>1.5</v>
      </c>
      <c r="E419" s="33">
        <v>1.5</v>
      </c>
      <c r="F419" s="33">
        <v>1.5</v>
      </c>
      <c r="G419" s="73"/>
      <c r="H419" s="14">
        <f t="shared" ref="H419:K419" si="342">B419/SUM(B417:B421)*100</f>
        <v>7.8574406002501025</v>
      </c>
      <c r="I419" s="14">
        <f t="shared" si="342"/>
        <v>7.5528056326008102</v>
      </c>
      <c r="J419" s="14">
        <f t="shared" si="342"/>
        <v>3.0303030303030303</v>
      </c>
      <c r="K419" s="14">
        <f t="shared" si="342"/>
        <v>2.9880478087649398</v>
      </c>
      <c r="L419" s="14">
        <f>F419/SUM(F417:F421)*100</f>
        <v>2.989238740534077</v>
      </c>
      <c r="M419" s="14" t="e">
        <f>G419/SUM(G417:G421)*100</f>
        <v>#DIV/0!</v>
      </c>
    </row>
    <row r="420" spans="1:13" ht="12" customHeight="1" x14ac:dyDescent="0.15">
      <c r="A420" s="47" t="s">
        <v>188</v>
      </c>
      <c r="B420" s="33">
        <v>13.89</v>
      </c>
      <c r="C420" s="33">
        <v>13.64</v>
      </c>
      <c r="D420" s="33">
        <v>11.17</v>
      </c>
      <c r="E420" s="33">
        <v>13.52</v>
      </c>
      <c r="F420" s="33">
        <v>16.810000000000002</v>
      </c>
      <c r="G420" s="73"/>
      <c r="H420" s="14">
        <f t="shared" ref="H420:K420" si="343">B420/SUM(B417:B421)*100</f>
        <v>28.949562317632342</v>
      </c>
      <c r="I420" s="14">
        <f t="shared" si="343"/>
        <v>29.101770855557923</v>
      </c>
      <c r="J420" s="14">
        <f t="shared" si="343"/>
        <v>22.565656565656568</v>
      </c>
      <c r="K420" s="14">
        <f t="shared" si="343"/>
        <v>26.932270916334662</v>
      </c>
      <c r="L420" s="14">
        <f>F420/SUM(F417:F421)*100</f>
        <v>33.499402152251896</v>
      </c>
      <c r="M420" s="14" t="e">
        <f>G420/SUM(G417:G421)*100</f>
        <v>#DIV/0!</v>
      </c>
    </row>
    <row r="421" spans="1:13" ht="12" customHeight="1" x14ac:dyDescent="0.15">
      <c r="A421" s="47" t="s">
        <v>190</v>
      </c>
      <c r="B421" s="33">
        <v>26.57</v>
      </c>
      <c r="C421" s="33">
        <v>25.94</v>
      </c>
      <c r="D421" s="33">
        <v>31.72</v>
      </c>
      <c r="E421" s="33">
        <v>30.74</v>
      </c>
      <c r="F421" s="33">
        <v>24</v>
      </c>
      <c r="G421" s="73"/>
      <c r="H421" s="57">
        <f t="shared" ref="H421:K421" si="344">B421/SUM(B417:B421)*100</f>
        <v>55.377240516882033</v>
      </c>
      <c r="I421" s="57">
        <f t="shared" si="344"/>
        <v>55.344570087476001</v>
      </c>
      <c r="J421" s="57">
        <f t="shared" si="344"/>
        <v>64.080808080808083</v>
      </c>
      <c r="K421" s="57">
        <f t="shared" si="344"/>
        <v>61.235059760956169</v>
      </c>
      <c r="L421" s="57">
        <f>F421/SUM(F417:F421)*100</f>
        <v>47.827819848545232</v>
      </c>
      <c r="M421" s="57" t="e">
        <f>G421/SUM(G417:G421)*100</f>
        <v>#DIV/0!</v>
      </c>
    </row>
    <row r="422" spans="1:13" ht="12" customHeight="1" x14ac:dyDescent="0.15">
      <c r="A422" s="48" t="s">
        <v>81</v>
      </c>
      <c r="B422" s="66"/>
      <c r="C422" s="66"/>
      <c r="D422" s="66"/>
      <c r="E422" s="66"/>
      <c r="F422" s="66"/>
      <c r="G422" s="67"/>
      <c r="H422" s="5"/>
      <c r="I422" s="5"/>
      <c r="J422" s="5"/>
      <c r="K422" s="5"/>
      <c r="L422" s="5"/>
      <c r="M422" s="5"/>
    </row>
    <row r="423" spans="1:13" ht="12" customHeight="1" x14ac:dyDescent="0.15">
      <c r="A423" s="47" t="s">
        <v>182</v>
      </c>
      <c r="B423" s="33">
        <v>3.7699999999999996</v>
      </c>
      <c r="C423" s="33">
        <v>5.45</v>
      </c>
      <c r="D423" s="33">
        <v>5.45</v>
      </c>
      <c r="E423" s="33">
        <v>4.88</v>
      </c>
      <c r="F423" s="33">
        <v>3.69</v>
      </c>
      <c r="G423" s="73"/>
      <c r="H423" s="69">
        <f t="shared" ref="H423:K423" si="345">B423/SUM(B423:B429)*100</f>
        <v>13.425925925925924</v>
      </c>
      <c r="I423" s="69">
        <f t="shared" si="345"/>
        <v>26.847290640394089</v>
      </c>
      <c r="J423" s="69">
        <f t="shared" si="345"/>
        <v>18.858131487889274</v>
      </c>
      <c r="K423" s="69">
        <f t="shared" si="345"/>
        <v>16.769759450171819</v>
      </c>
      <c r="L423" s="69">
        <f>F423/SUM(F423:F429)*100</f>
        <v>12.512716174974567</v>
      </c>
      <c r="M423" s="69" t="e">
        <f>G423/SUM(G423:G429)*100</f>
        <v>#DIV/0!</v>
      </c>
    </row>
    <row r="424" spans="1:13" ht="12" customHeight="1" x14ac:dyDescent="0.15">
      <c r="A424" s="47" t="s">
        <v>195</v>
      </c>
      <c r="B424" s="33">
        <v>6.76</v>
      </c>
      <c r="C424" s="33"/>
      <c r="D424" s="33">
        <v>7.34</v>
      </c>
      <c r="E424" s="33">
        <v>6.3999999999999995</v>
      </c>
      <c r="F424" s="33"/>
      <c r="G424" s="73"/>
      <c r="H424" s="14">
        <f t="shared" ref="H424:K424" si="346">B424/SUM(B423:B429)*100</f>
        <v>24.074074074074076</v>
      </c>
      <c r="I424" s="14">
        <f t="shared" si="346"/>
        <v>0</v>
      </c>
      <c r="J424" s="14">
        <f t="shared" si="346"/>
        <v>25.397923875432522</v>
      </c>
      <c r="K424" s="14">
        <f t="shared" si="346"/>
        <v>21.993127147766319</v>
      </c>
      <c r="L424" s="14">
        <f>F424/SUM(F423:F429)*100</f>
        <v>0</v>
      </c>
      <c r="M424" s="14" t="e">
        <f>G424/SUM(G423:G429)*100</f>
        <v>#DIV/0!</v>
      </c>
    </row>
    <row r="425" spans="1:13" ht="12" customHeight="1" x14ac:dyDescent="0.15">
      <c r="A425" s="47" t="s">
        <v>185</v>
      </c>
      <c r="B425" s="33"/>
      <c r="C425" s="33"/>
      <c r="D425" s="33"/>
      <c r="E425" s="33">
        <v>1</v>
      </c>
      <c r="F425" s="33"/>
      <c r="G425" s="73"/>
      <c r="H425" s="14">
        <f t="shared" ref="H425:K425" si="347">B425/SUM(B423:B429)*100</f>
        <v>0</v>
      </c>
      <c r="I425" s="14">
        <f t="shared" si="347"/>
        <v>0</v>
      </c>
      <c r="J425" s="14">
        <f t="shared" si="347"/>
        <v>0</v>
      </c>
      <c r="K425" s="14">
        <f t="shared" si="347"/>
        <v>3.4364261168384878</v>
      </c>
      <c r="L425" s="14">
        <f>F425/SUM(F423:F429)*100</f>
        <v>0</v>
      </c>
      <c r="M425" s="14" t="e">
        <f>G425/SUM(G423:G429)*100</f>
        <v>#DIV/0!</v>
      </c>
    </row>
    <row r="426" spans="1:13" ht="12" customHeight="1" x14ac:dyDescent="0.15">
      <c r="A426" s="47" t="s">
        <v>188</v>
      </c>
      <c r="B426" s="33">
        <v>5.0500000000000007</v>
      </c>
      <c r="C426" s="33">
        <v>7.29</v>
      </c>
      <c r="D426" s="33">
        <v>4.99</v>
      </c>
      <c r="E426" s="33">
        <v>5.5600000000000005</v>
      </c>
      <c r="F426" s="33">
        <v>6.2399999999999993</v>
      </c>
      <c r="G426" s="73"/>
      <c r="H426" s="14">
        <f t="shared" ref="H426:K426" si="348">B426/SUM(B423:B429)*100</f>
        <v>17.984330484330489</v>
      </c>
      <c r="I426" s="14">
        <f t="shared" si="348"/>
        <v>35.911330049261082</v>
      </c>
      <c r="J426" s="14">
        <f t="shared" si="348"/>
        <v>17.266435986159166</v>
      </c>
      <c r="K426" s="14">
        <f t="shared" si="348"/>
        <v>19.106529209621996</v>
      </c>
      <c r="L426" s="14">
        <f>F426/SUM(F423:F429)*100</f>
        <v>21.159715157680566</v>
      </c>
      <c r="M426" s="14" t="e">
        <f>G426/SUM(G423:G429)*100</f>
        <v>#DIV/0!</v>
      </c>
    </row>
    <row r="427" spans="1:13" ht="12" customHeight="1" x14ac:dyDescent="0.15">
      <c r="A427" s="47" t="s">
        <v>193</v>
      </c>
      <c r="B427" s="64"/>
      <c r="C427" s="64"/>
      <c r="D427" s="64"/>
      <c r="E427" s="64"/>
      <c r="F427" s="64">
        <v>6.8</v>
      </c>
      <c r="G427" s="73"/>
      <c r="H427" s="14">
        <f t="shared" ref="H427:K427" si="349">B427/SUM(B423:B429)*100</f>
        <v>0</v>
      </c>
      <c r="I427" s="14">
        <f t="shared" si="349"/>
        <v>0</v>
      </c>
      <c r="J427" s="14">
        <f t="shared" si="349"/>
        <v>0</v>
      </c>
      <c r="K427" s="14">
        <f t="shared" si="349"/>
        <v>0</v>
      </c>
      <c r="L427" s="14">
        <f>F427/SUM(F423:F429)*100</f>
        <v>23.058663953882668</v>
      </c>
      <c r="M427" s="14" t="e">
        <f>G427/SUM(G423:G429)*100</f>
        <v>#DIV/0!</v>
      </c>
    </row>
    <row r="428" spans="1:13" ht="12" customHeight="1" x14ac:dyDescent="0.15">
      <c r="A428" s="47" t="s">
        <v>189</v>
      </c>
      <c r="B428" s="33"/>
      <c r="C428" s="33"/>
      <c r="D428" s="33"/>
      <c r="E428" s="33">
        <v>1.25</v>
      </c>
      <c r="F428" s="33">
        <v>3.25</v>
      </c>
      <c r="G428" s="73"/>
      <c r="H428" s="14">
        <f t="shared" ref="H428:K428" si="350">B428/SUM(B423:B429)*100</f>
        <v>0</v>
      </c>
      <c r="I428" s="14">
        <f t="shared" si="350"/>
        <v>0</v>
      </c>
      <c r="J428" s="14">
        <f t="shared" si="350"/>
        <v>0</v>
      </c>
      <c r="K428" s="14">
        <f t="shared" si="350"/>
        <v>4.2955326460481098</v>
      </c>
      <c r="L428" s="14">
        <f>F428/SUM(F423:F429)*100</f>
        <v>11.020684977958629</v>
      </c>
      <c r="M428" s="14" t="e">
        <f>G428/SUM(G423:G429)*100</f>
        <v>#DIV/0!</v>
      </c>
    </row>
    <row r="429" spans="1:13" ht="12" customHeight="1" x14ac:dyDescent="0.15">
      <c r="A429" s="47" t="s">
        <v>190</v>
      </c>
      <c r="B429" s="33">
        <v>12.5</v>
      </c>
      <c r="C429" s="33">
        <v>7.5600000000000005</v>
      </c>
      <c r="D429" s="33">
        <v>11.120000000000001</v>
      </c>
      <c r="E429" s="33">
        <v>10.010000000000002</v>
      </c>
      <c r="F429" s="33">
        <v>9.5100000000000016</v>
      </c>
      <c r="G429" s="73"/>
      <c r="H429" s="14">
        <f t="shared" ref="H429:K429" si="351">B429/SUM(B423:B429)*100</f>
        <v>44.515669515669522</v>
      </c>
      <c r="I429" s="14">
        <f t="shared" si="351"/>
        <v>37.241379310344833</v>
      </c>
      <c r="J429" s="14">
        <f t="shared" si="351"/>
        <v>38.477508650519034</v>
      </c>
      <c r="K429" s="14">
        <f t="shared" si="351"/>
        <v>34.39862542955327</v>
      </c>
      <c r="L429" s="14">
        <f>F429/SUM(F423:F429)*100</f>
        <v>32.248219735503561</v>
      </c>
      <c r="M429" s="14" t="e">
        <f>G429/SUM(G423:G429)*100</f>
        <v>#DIV/0!</v>
      </c>
    </row>
    <row r="430" spans="1:13" s="6" customFormat="1" ht="11.25" customHeight="1" x14ac:dyDescent="0.15">
      <c r="M430" s="6" t="str">
        <f t="shared" ref="M430" si="352">IFERROR(G430/SUM(G430:G440)*100,"")</f>
        <v/>
      </c>
    </row>
    <row r="431" spans="1:13" ht="12" customHeight="1" x14ac:dyDescent="0.15">
      <c r="A431" s="6"/>
      <c r="B431" s="95"/>
      <c r="C431" s="96"/>
      <c r="D431" s="100" t="s">
        <v>199</v>
      </c>
      <c r="E431" s="98"/>
      <c r="F431" s="96"/>
      <c r="G431" s="97"/>
      <c r="H431" s="95"/>
      <c r="I431" s="96"/>
      <c r="J431" s="100" t="s">
        <v>179</v>
      </c>
      <c r="K431" s="98"/>
      <c r="L431" s="96"/>
      <c r="M431" s="97"/>
    </row>
    <row r="432" spans="1:13" ht="12" customHeight="1" x14ac:dyDescent="0.15">
      <c r="A432" s="6"/>
      <c r="B432" s="40" t="s">
        <v>33</v>
      </c>
      <c r="C432" s="40" t="s">
        <v>34</v>
      </c>
      <c r="D432" s="40" t="s">
        <v>35</v>
      </c>
      <c r="E432" s="40" t="s">
        <v>36</v>
      </c>
      <c r="F432" s="40" t="s">
        <v>37</v>
      </c>
      <c r="G432" s="40" t="s">
        <v>38</v>
      </c>
      <c r="H432" s="40" t="s">
        <v>33</v>
      </c>
      <c r="I432" s="40" t="s">
        <v>34</v>
      </c>
      <c r="J432" s="40" t="s">
        <v>35</v>
      </c>
      <c r="K432" s="40" t="s">
        <v>36</v>
      </c>
      <c r="L432" s="40" t="s">
        <v>37</v>
      </c>
      <c r="M432" s="40" t="s">
        <v>38</v>
      </c>
    </row>
    <row r="433" spans="1:13" ht="12" customHeight="1" x14ac:dyDescent="0.15">
      <c r="A433" s="3" t="s">
        <v>82</v>
      </c>
      <c r="B433" s="5"/>
      <c r="C433" s="5"/>
      <c r="D433" s="5"/>
      <c r="E433" s="5"/>
      <c r="F433" s="5"/>
      <c r="G433" s="76"/>
      <c r="H433" s="62"/>
      <c r="I433" s="62"/>
      <c r="J433" s="62"/>
      <c r="K433" s="62"/>
      <c r="L433" s="62"/>
      <c r="M433" s="71"/>
    </row>
    <row r="434" spans="1:13" ht="12" customHeight="1" x14ac:dyDescent="0.15">
      <c r="A434" s="58" t="s">
        <v>83</v>
      </c>
      <c r="B434" s="74"/>
      <c r="C434" s="74"/>
      <c r="D434" s="74"/>
      <c r="E434" s="74"/>
      <c r="F434" s="74"/>
      <c r="G434" s="75"/>
      <c r="H434" s="5"/>
      <c r="I434" s="5"/>
      <c r="J434" s="5"/>
      <c r="K434" s="5"/>
      <c r="L434" s="5"/>
      <c r="M434" s="13"/>
    </row>
    <row r="435" spans="1:13" ht="12" customHeight="1" x14ac:dyDescent="0.15">
      <c r="A435" s="47" t="s">
        <v>196</v>
      </c>
      <c r="B435" s="33">
        <v>6</v>
      </c>
      <c r="C435" s="33"/>
      <c r="D435" s="33"/>
      <c r="E435" s="33"/>
      <c r="F435" s="33"/>
      <c r="G435" s="73"/>
      <c r="H435" s="69">
        <f t="shared" ref="H435:K435" si="353">B435/SUM(B435:B444)*100</f>
        <v>2.0015345097908397</v>
      </c>
      <c r="I435" s="69">
        <f t="shared" si="353"/>
        <v>0</v>
      </c>
      <c r="J435" s="69">
        <f t="shared" si="353"/>
        <v>0</v>
      </c>
      <c r="K435" s="69">
        <f t="shared" si="353"/>
        <v>0</v>
      </c>
      <c r="L435" s="69">
        <f>F435/SUM(F435:F444)*100</f>
        <v>0</v>
      </c>
      <c r="M435" s="69" t="e">
        <f>G435/SUM(G435:G444)*100</f>
        <v>#DIV/0!</v>
      </c>
    </row>
    <row r="436" spans="1:13" ht="12" customHeight="1" x14ac:dyDescent="0.15">
      <c r="A436" s="47" t="s">
        <v>181</v>
      </c>
      <c r="B436" s="33">
        <v>11.3</v>
      </c>
      <c r="C436" s="33">
        <v>2.25</v>
      </c>
      <c r="D436" s="33">
        <v>3.6</v>
      </c>
      <c r="E436" s="33"/>
      <c r="F436" s="33">
        <v>1.76</v>
      </c>
      <c r="G436" s="73"/>
      <c r="H436" s="14">
        <f t="shared" ref="H436:K436" si="354">B436/SUM(B435:B444)*100</f>
        <v>3.7695566601060819</v>
      </c>
      <c r="I436" s="14">
        <f t="shared" si="354"/>
        <v>0.70788107597923555</v>
      </c>
      <c r="J436" s="14">
        <f t="shared" si="354"/>
        <v>1.3508442776735459</v>
      </c>
      <c r="K436" s="14">
        <f t="shared" si="354"/>
        <v>0</v>
      </c>
      <c r="L436" s="14">
        <f>F436/SUM(F435:F444)*100</f>
        <v>0.68495816306674462</v>
      </c>
      <c r="M436" s="14" t="e">
        <f>G436/SUM(G435:G444)*100</f>
        <v>#DIV/0!</v>
      </c>
    </row>
    <row r="437" spans="1:13" ht="12" customHeight="1" x14ac:dyDescent="0.15">
      <c r="A437" s="47" t="s">
        <v>182</v>
      </c>
      <c r="B437" s="33">
        <v>9.75</v>
      </c>
      <c r="C437" s="33"/>
      <c r="D437" s="33"/>
      <c r="E437" s="33"/>
      <c r="F437" s="33"/>
      <c r="G437" s="73"/>
      <c r="H437" s="14">
        <f t="shared" ref="H437:K437" si="355">B437/SUM(B435:B444)*100</f>
        <v>3.2524935784101143</v>
      </c>
      <c r="I437" s="14">
        <f t="shared" si="355"/>
        <v>0</v>
      </c>
      <c r="J437" s="14">
        <f t="shared" si="355"/>
        <v>0</v>
      </c>
      <c r="K437" s="14">
        <f t="shared" si="355"/>
        <v>0</v>
      </c>
      <c r="L437" s="14">
        <f>F437/SUM(F435:F444)*100</f>
        <v>0</v>
      </c>
      <c r="M437" s="14" t="e">
        <f>G437/SUM(G435:G444)*100</f>
        <v>#DIV/0!</v>
      </c>
    </row>
    <row r="438" spans="1:13" ht="12" customHeight="1" x14ac:dyDescent="0.15">
      <c r="A438" s="47" t="s">
        <v>185</v>
      </c>
      <c r="B438" s="33">
        <v>17.880000000000003</v>
      </c>
      <c r="C438" s="33">
        <v>26.179999999999996</v>
      </c>
      <c r="D438" s="33">
        <v>14.05</v>
      </c>
      <c r="E438" s="33">
        <v>13.15</v>
      </c>
      <c r="F438" s="33">
        <v>21.669999999999998</v>
      </c>
      <c r="G438" s="73"/>
      <c r="H438" s="14">
        <f t="shared" ref="H438:K438" si="356">B438/SUM(B435:B444)*100</f>
        <v>5.9645728391767028</v>
      </c>
      <c r="I438" s="14">
        <f t="shared" si="356"/>
        <v>8.2365895862828378</v>
      </c>
      <c r="J438" s="14">
        <f t="shared" si="356"/>
        <v>5.272045028142589</v>
      </c>
      <c r="K438" s="14">
        <f t="shared" si="356"/>
        <v>5.6963396144682692</v>
      </c>
      <c r="L438" s="14">
        <f>F438/SUM(F435:F444)*100</f>
        <v>8.4335473827592917</v>
      </c>
      <c r="M438" s="14" t="e">
        <f>G438/SUM(G435:G444)*100</f>
        <v>#DIV/0!</v>
      </c>
    </row>
    <row r="439" spans="1:13" ht="12" customHeight="1" x14ac:dyDescent="0.15">
      <c r="A439" s="47" t="s">
        <v>186</v>
      </c>
      <c r="B439" s="33">
        <v>1.35</v>
      </c>
      <c r="C439" s="33">
        <v>1.87</v>
      </c>
      <c r="D439" s="33">
        <v>2.4900000000000002</v>
      </c>
      <c r="E439" s="33"/>
      <c r="F439" s="33"/>
      <c r="G439" s="73"/>
      <c r="H439" s="14">
        <f t="shared" ref="H439:K439" si="357">B439/SUM(B435:B444)*100</f>
        <v>0.45034526470293901</v>
      </c>
      <c r="I439" s="14">
        <f t="shared" si="357"/>
        <v>0.58832782759163138</v>
      </c>
      <c r="J439" s="14">
        <f t="shared" si="357"/>
        <v>0.93433395872420266</v>
      </c>
      <c r="K439" s="14">
        <f t="shared" si="357"/>
        <v>0</v>
      </c>
      <c r="L439" s="14">
        <f>F439/SUM(F435:F444)*100</f>
        <v>0</v>
      </c>
      <c r="M439" s="14" t="e">
        <f>G439/SUM(G435:G444)*100</f>
        <v>#DIV/0!</v>
      </c>
    </row>
    <row r="440" spans="1:13" ht="12" customHeight="1" x14ac:dyDescent="0.15">
      <c r="A440" s="47" t="s">
        <v>187</v>
      </c>
      <c r="B440" s="33">
        <v>67.539999999999978</v>
      </c>
      <c r="C440" s="33">
        <v>74.12</v>
      </c>
      <c r="D440" s="33">
        <v>71.72999999999999</v>
      </c>
      <c r="E440" s="33">
        <v>48.42</v>
      </c>
      <c r="F440" s="33">
        <v>53.969999999999992</v>
      </c>
      <c r="G440" s="73"/>
      <c r="H440" s="14">
        <f t="shared" ref="H440:K440" si="358">B440/SUM(B435:B444)*100</f>
        <v>22.530606798545545</v>
      </c>
      <c r="I440" s="14">
        <f t="shared" si="358"/>
        <v>23.319175711813752</v>
      </c>
      <c r="J440" s="14">
        <f t="shared" si="358"/>
        <v>26.915572232645403</v>
      </c>
      <c r="K440" s="14">
        <f t="shared" si="358"/>
        <v>20.974658869395711</v>
      </c>
      <c r="L440" s="14">
        <f>F440/SUM(F435:F444)*100</f>
        <v>21.004086398131928</v>
      </c>
      <c r="M440" s="14" t="e">
        <f>G440/SUM(G435:G444)*100</f>
        <v>#DIV/0!</v>
      </c>
    </row>
    <row r="441" spans="1:13" ht="12" customHeight="1" x14ac:dyDescent="0.15">
      <c r="A441" s="47" t="s">
        <v>188</v>
      </c>
      <c r="B441" s="33">
        <v>39.82</v>
      </c>
      <c r="C441" s="33">
        <v>45.430000000000007</v>
      </c>
      <c r="D441" s="33">
        <v>33.85</v>
      </c>
      <c r="E441" s="33">
        <v>22.82</v>
      </c>
      <c r="F441" s="33">
        <v>24.89</v>
      </c>
      <c r="G441" s="73"/>
      <c r="H441" s="14">
        <f t="shared" ref="H441:K441" si="359">B441/SUM(B435:B444)*100</f>
        <v>13.283517363311873</v>
      </c>
      <c r="I441" s="14">
        <f t="shared" si="359"/>
        <v>14.292905458549635</v>
      </c>
      <c r="J441" s="14">
        <f t="shared" si="359"/>
        <v>12.701688555347094</v>
      </c>
      <c r="K441" s="14">
        <f t="shared" si="359"/>
        <v>9.8852068442711722</v>
      </c>
      <c r="L441" s="14">
        <f>F441/SUM(F435:F444)*100</f>
        <v>9.6867094765518598</v>
      </c>
      <c r="M441" s="14" t="e">
        <f>G441/SUM(G435:G444)*100</f>
        <v>#DIV/0!</v>
      </c>
    </row>
    <row r="442" spans="1:13" ht="12" customHeight="1" x14ac:dyDescent="0.15">
      <c r="A442" s="47" t="s">
        <v>189</v>
      </c>
      <c r="B442" s="33">
        <v>47.83</v>
      </c>
      <c r="C442" s="33">
        <v>55.399999999999991</v>
      </c>
      <c r="D442" s="33">
        <v>55.85</v>
      </c>
      <c r="E442" s="33">
        <v>71.300000000000011</v>
      </c>
      <c r="F442" s="33">
        <v>78.240000000000009</v>
      </c>
      <c r="G442" s="73"/>
      <c r="H442" s="14">
        <f t="shared" ref="H442:K442" si="360">B442/SUM(B435:B444)*100</f>
        <v>15.955565933882642</v>
      </c>
      <c r="I442" s="14">
        <f t="shared" si="360"/>
        <v>17.429605159666508</v>
      </c>
      <c r="J442" s="14">
        <f t="shared" si="360"/>
        <v>20.956848030018762</v>
      </c>
      <c r="K442" s="14">
        <f t="shared" si="360"/>
        <v>30.885856616850777</v>
      </c>
      <c r="L442" s="14">
        <f>F442/SUM(F435:F444)*100</f>
        <v>30.449503794512555</v>
      </c>
      <c r="M442" s="14" t="e">
        <f>G442/SUM(G435:G444)*100</f>
        <v>#DIV/0!</v>
      </c>
    </row>
    <row r="443" spans="1:13" ht="12" customHeight="1" x14ac:dyDescent="0.15">
      <c r="A443" s="47" t="s">
        <v>190</v>
      </c>
      <c r="B443" s="33">
        <v>71.52</v>
      </c>
      <c r="C443" s="33">
        <v>85.329999999999984</v>
      </c>
      <c r="D443" s="33">
        <v>75.259999999999991</v>
      </c>
      <c r="E443" s="33">
        <v>65.259999999999991</v>
      </c>
      <c r="F443" s="33">
        <v>64.180000000000007</v>
      </c>
      <c r="G443" s="73"/>
      <c r="H443" s="14">
        <f t="shared" ref="H443:K443" si="361">B443/SUM(B435:B444)*100</f>
        <v>23.858291356706811</v>
      </c>
      <c r="I443" s="14">
        <f t="shared" si="361"/>
        <v>26.84599653924807</v>
      </c>
      <c r="J443" s="14">
        <f t="shared" si="361"/>
        <v>28.240150093808623</v>
      </c>
      <c r="K443" s="14">
        <f t="shared" si="361"/>
        <v>28.269439029672945</v>
      </c>
      <c r="L443" s="14">
        <f>F443/SUM(F435:F444)*100</f>
        <v>24.977622105467994</v>
      </c>
      <c r="M443" s="14" t="e">
        <f>G443/SUM(G435:G444)*100</f>
        <v>#DIV/0!</v>
      </c>
    </row>
    <row r="444" spans="1:13" ht="12" customHeight="1" x14ac:dyDescent="0.15">
      <c r="A444" s="47" t="s">
        <v>191</v>
      </c>
      <c r="B444" s="33">
        <v>26.78</v>
      </c>
      <c r="C444" s="33">
        <v>27.27</v>
      </c>
      <c r="D444" s="33">
        <v>9.67</v>
      </c>
      <c r="E444" s="33">
        <v>9.9</v>
      </c>
      <c r="F444" s="33">
        <v>12.24</v>
      </c>
      <c r="G444" s="73"/>
      <c r="H444" s="57">
        <f t="shared" ref="H444:K444" si="362">B444/SUM(B435:B444)*100</f>
        <v>8.9335156953664487</v>
      </c>
      <c r="I444" s="57">
        <f t="shared" si="362"/>
        <v>8.5795186408683346</v>
      </c>
      <c r="J444" s="57">
        <f t="shared" si="362"/>
        <v>3.628517823639775</v>
      </c>
      <c r="K444" s="57">
        <f t="shared" si="362"/>
        <v>4.2884990253411308</v>
      </c>
      <c r="L444" s="57">
        <f>F444/SUM(F435:F444)*100</f>
        <v>4.7635726795096325</v>
      </c>
      <c r="M444" s="57" t="e">
        <f>G444/SUM(G435:G444)*100</f>
        <v>#DIV/0!</v>
      </c>
    </row>
    <row r="445" spans="1:13" ht="12" customHeight="1" x14ac:dyDescent="0.15">
      <c r="A445" s="48" t="s">
        <v>84</v>
      </c>
      <c r="B445" s="66"/>
      <c r="C445" s="66"/>
      <c r="D445" s="66"/>
      <c r="E445" s="66"/>
      <c r="F445" s="66"/>
      <c r="G445" s="67"/>
      <c r="H445" s="5"/>
      <c r="I445" s="5"/>
      <c r="J445" s="5"/>
      <c r="K445" s="5"/>
      <c r="L445" s="5"/>
      <c r="M445" s="5"/>
    </row>
    <row r="446" spans="1:13" ht="12" customHeight="1" x14ac:dyDescent="0.15">
      <c r="A446" s="47" t="s">
        <v>181</v>
      </c>
      <c r="B446" s="33"/>
      <c r="C446" s="33">
        <v>6.75</v>
      </c>
      <c r="D446" s="33">
        <v>4.5</v>
      </c>
      <c r="E446" s="33">
        <v>2.25</v>
      </c>
      <c r="F446" s="33">
        <v>0.31</v>
      </c>
      <c r="G446" s="73"/>
      <c r="H446" s="69">
        <f t="shared" ref="H446:K446" si="363">B446/SUM(B446:B454)*100</f>
        <v>0</v>
      </c>
      <c r="I446" s="69">
        <f t="shared" si="363"/>
        <v>3.735886650431703</v>
      </c>
      <c r="J446" s="69">
        <f t="shared" si="363"/>
        <v>2.363693665300977</v>
      </c>
      <c r="K446" s="69">
        <f t="shared" si="363"/>
        <v>1.2574749902196389</v>
      </c>
      <c r="L446" s="69">
        <f>F446/SUM(F446:F454)*100</f>
        <v>0.18700609277915184</v>
      </c>
      <c r="M446" s="69" t="e">
        <f>G446/SUM(G446:G454)*100</f>
        <v>#DIV/0!</v>
      </c>
    </row>
    <row r="447" spans="1:13" ht="12" customHeight="1" x14ac:dyDescent="0.15">
      <c r="A447" s="47" t="s">
        <v>182</v>
      </c>
      <c r="B447" s="33">
        <v>9</v>
      </c>
      <c r="C447" s="33"/>
      <c r="D447" s="33"/>
      <c r="E447" s="33"/>
      <c r="F447" s="33"/>
      <c r="G447" s="73"/>
      <c r="H447" s="14">
        <f t="shared" ref="H447:K447" si="364">B447/SUM(B446:B454)*100</f>
        <v>5.4975261132490374</v>
      </c>
      <c r="I447" s="14">
        <f t="shared" si="364"/>
        <v>0</v>
      </c>
      <c r="J447" s="14">
        <f t="shared" si="364"/>
        <v>0</v>
      </c>
      <c r="K447" s="14">
        <f t="shared" si="364"/>
        <v>0</v>
      </c>
      <c r="L447" s="14">
        <f>F447/SUM(F446:F454)*100</f>
        <v>0</v>
      </c>
      <c r="M447" s="14" t="e">
        <f>G447/SUM(G446:G454)*100</f>
        <v>#DIV/0!</v>
      </c>
    </row>
    <row r="448" spans="1:13" ht="12" customHeight="1" x14ac:dyDescent="0.15">
      <c r="A448" s="47" t="s">
        <v>185</v>
      </c>
      <c r="B448" s="33">
        <v>30.669999999999998</v>
      </c>
      <c r="C448" s="33">
        <v>37.659999999999997</v>
      </c>
      <c r="D448" s="33">
        <v>38.849999999999994</v>
      </c>
      <c r="E448" s="33">
        <v>33.769999999999996</v>
      </c>
      <c r="F448" s="33">
        <v>35.269999999999996</v>
      </c>
      <c r="G448" s="73"/>
      <c r="H448" s="14">
        <f t="shared" ref="H448:K448" si="365">B448/SUM(B446:B454)*100</f>
        <v>18.734347321483106</v>
      </c>
      <c r="I448" s="14">
        <f t="shared" si="365"/>
        <v>20.843480185964136</v>
      </c>
      <c r="J448" s="14">
        <f t="shared" si="365"/>
        <v>20.406555310431767</v>
      </c>
      <c r="K448" s="14">
        <f t="shared" si="365"/>
        <v>18.873302408763202</v>
      </c>
      <c r="L448" s="14">
        <f>F448/SUM(F446:F454)*100</f>
        <v>21.276467394582856</v>
      </c>
      <c r="M448" s="14" t="e">
        <f>G448/SUM(G446:G454)*100</f>
        <v>#DIV/0!</v>
      </c>
    </row>
    <row r="449" spans="1:13" ht="12" customHeight="1" x14ac:dyDescent="0.15">
      <c r="A449" s="47" t="s">
        <v>186</v>
      </c>
      <c r="B449" s="33">
        <v>0.6</v>
      </c>
      <c r="C449" s="33">
        <v>0.83</v>
      </c>
      <c r="D449" s="33">
        <v>2.13</v>
      </c>
      <c r="E449" s="33"/>
      <c r="F449" s="33"/>
      <c r="G449" s="73"/>
      <c r="H449" s="14">
        <f t="shared" ref="H449:K449" si="366">B449/SUM(B446:B454)*100</f>
        <v>0.36650174088326914</v>
      </c>
      <c r="I449" s="14">
        <f t="shared" si="366"/>
        <v>0.45937569183086124</v>
      </c>
      <c r="J449" s="14">
        <f t="shared" si="366"/>
        <v>1.1188150015757958</v>
      </c>
      <c r="K449" s="14">
        <f t="shared" si="366"/>
        <v>0</v>
      </c>
      <c r="L449" s="14">
        <f>F449/SUM(F446:F454)*100</f>
        <v>0</v>
      </c>
      <c r="M449" s="14" t="e">
        <f>G449/SUM(G446:G454)*100</f>
        <v>#DIV/0!</v>
      </c>
    </row>
    <row r="450" spans="1:13" ht="12" customHeight="1" x14ac:dyDescent="0.15">
      <c r="A450" s="47" t="s">
        <v>187</v>
      </c>
      <c r="B450" s="33">
        <v>39.61</v>
      </c>
      <c r="C450" s="33">
        <v>38.629999999999995</v>
      </c>
      <c r="D450" s="33">
        <v>42.61</v>
      </c>
      <c r="E450" s="33">
        <v>44.209999999999994</v>
      </c>
      <c r="F450" s="33">
        <v>40.18</v>
      </c>
      <c r="G450" s="73"/>
      <c r="H450" s="14">
        <f t="shared" ref="H450:K450" si="367">B450/SUM(B446:B454)*100</f>
        <v>24.195223260643818</v>
      </c>
      <c r="I450" s="14">
        <f t="shared" si="367"/>
        <v>21.380340934248395</v>
      </c>
      <c r="J450" s="14">
        <f t="shared" si="367"/>
        <v>22.381552684105475</v>
      </c>
      <c r="K450" s="14">
        <f t="shared" si="367"/>
        <v>24.707986363382322</v>
      </c>
      <c r="L450" s="14">
        <f>F450/SUM(F446:F454)*100</f>
        <v>24.238402606020394</v>
      </c>
      <c r="M450" s="14" t="e">
        <f>G450/SUM(G446:G454)*100</f>
        <v>#DIV/0!</v>
      </c>
    </row>
    <row r="451" spans="1:13" ht="12" customHeight="1" x14ac:dyDescent="0.15">
      <c r="A451" s="47" t="s">
        <v>188</v>
      </c>
      <c r="B451" s="33">
        <v>16.669999999999998</v>
      </c>
      <c r="C451" s="33">
        <v>23.44</v>
      </c>
      <c r="D451" s="33">
        <v>20.239999999999998</v>
      </c>
      <c r="E451" s="33">
        <v>20.85</v>
      </c>
      <c r="F451" s="33">
        <v>15.73</v>
      </c>
      <c r="G451" s="73"/>
      <c r="H451" s="14">
        <f t="shared" ref="H451:K451" si="368">B451/SUM(B446:B454)*100</f>
        <v>10.182640034206827</v>
      </c>
      <c r="I451" s="14">
        <f t="shared" si="368"/>
        <v>12.973212309054686</v>
      </c>
      <c r="J451" s="14">
        <f t="shared" si="368"/>
        <v>10.631368841264837</v>
      </c>
      <c r="K451" s="14">
        <f t="shared" si="368"/>
        <v>11.652601576035321</v>
      </c>
      <c r="L451" s="14">
        <f>F451/SUM(F446:F454)*100</f>
        <v>9.4890510948905114</v>
      </c>
      <c r="M451" s="14" t="e">
        <f>G451/SUM(G446:G454)*100</f>
        <v>#DIV/0!</v>
      </c>
    </row>
    <row r="452" spans="1:13" ht="12" customHeight="1" x14ac:dyDescent="0.15">
      <c r="A452" s="47" t="s">
        <v>189</v>
      </c>
      <c r="B452" s="33">
        <v>11.870000000000001</v>
      </c>
      <c r="C452" s="33">
        <v>15.4</v>
      </c>
      <c r="D452" s="33">
        <v>24.05</v>
      </c>
      <c r="E452" s="33">
        <v>28.990000000000002</v>
      </c>
      <c r="F452" s="33">
        <v>33.339999999999996</v>
      </c>
      <c r="G452" s="73"/>
      <c r="H452" s="14">
        <f t="shared" ref="H452:K452" si="369">B452/SUM(B446:B454)*100</f>
        <v>7.2506261071406755</v>
      </c>
      <c r="I452" s="14">
        <f t="shared" si="369"/>
        <v>8.5233562098738105</v>
      </c>
      <c r="J452" s="14">
        <f t="shared" si="369"/>
        <v>12.632629477886335</v>
      </c>
      <c r="K452" s="14">
        <f t="shared" si="369"/>
        <v>16.201866651763261</v>
      </c>
      <c r="L452" s="14">
        <f>F452/SUM(F446:F454)*100</f>
        <v>20.112203655667489</v>
      </c>
      <c r="M452" s="14" t="e">
        <f>G452/SUM(G446:G454)*100</f>
        <v>#DIV/0!</v>
      </c>
    </row>
    <row r="453" spans="1:13" ht="12" customHeight="1" x14ac:dyDescent="0.15">
      <c r="A453" s="47" t="s">
        <v>190</v>
      </c>
      <c r="B453" s="33">
        <v>37.299999999999997</v>
      </c>
      <c r="C453" s="33">
        <v>44.469999999999992</v>
      </c>
      <c r="D453" s="33">
        <v>52.6</v>
      </c>
      <c r="E453" s="33">
        <v>44.36</v>
      </c>
      <c r="F453" s="33">
        <v>36.44</v>
      </c>
      <c r="G453" s="73"/>
      <c r="H453" s="14">
        <f t="shared" ref="H453:K453" si="370">B453/SUM(B446:B454)*100</f>
        <v>22.784191558243233</v>
      </c>
      <c r="I453" s="14">
        <f t="shared" si="370"/>
        <v>24.612574717733008</v>
      </c>
      <c r="J453" s="14">
        <f t="shared" si="370"/>
        <v>27.628952621073644</v>
      </c>
      <c r="K453" s="14">
        <f t="shared" si="370"/>
        <v>24.791818029396971</v>
      </c>
      <c r="L453" s="14">
        <f>F453/SUM(F446:F454)*100</f>
        <v>21.98226458345901</v>
      </c>
      <c r="M453" s="14" t="e">
        <f>G453/SUM(G446:G454)*100</f>
        <v>#DIV/0!</v>
      </c>
    </row>
    <row r="454" spans="1:13" ht="12" customHeight="1" x14ac:dyDescent="0.15">
      <c r="A454" s="47" t="s">
        <v>191</v>
      </c>
      <c r="B454" s="33">
        <v>17.990000000000002</v>
      </c>
      <c r="C454" s="33">
        <v>13.5</v>
      </c>
      <c r="D454" s="33">
        <v>5.4</v>
      </c>
      <c r="E454" s="33">
        <v>4.5</v>
      </c>
      <c r="F454" s="33">
        <v>4.5</v>
      </c>
      <c r="G454" s="73"/>
      <c r="H454" s="57">
        <f t="shared" ref="H454:K454" si="371">B454/SUM(B446:B454)*100</f>
        <v>10.988943864150022</v>
      </c>
      <c r="I454" s="57">
        <f t="shared" si="371"/>
        <v>7.471773300863406</v>
      </c>
      <c r="J454" s="57">
        <f t="shared" si="371"/>
        <v>2.8364323983611728</v>
      </c>
      <c r="K454" s="57">
        <f t="shared" si="371"/>
        <v>2.5149499804392779</v>
      </c>
      <c r="L454" s="57">
        <f>F454/SUM(F446:F454)*100</f>
        <v>2.7146045726005914</v>
      </c>
      <c r="M454" s="57" t="e">
        <f>G454/SUM(G446:G454)*100</f>
        <v>#DIV/0!</v>
      </c>
    </row>
    <row r="455" spans="1:13" ht="12" customHeight="1" x14ac:dyDescent="0.15">
      <c r="A455" s="48" t="s">
        <v>85</v>
      </c>
      <c r="B455" s="66"/>
      <c r="C455" s="66"/>
      <c r="D455" s="66"/>
      <c r="E455" s="66"/>
      <c r="F455" s="66"/>
      <c r="G455" s="67"/>
      <c r="H455" s="5"/>
      <c r="I455" s="5"/>
      <c r="J455" s="5"/>
      <c r="K455" s="5"/>
      <c r="L455" s="5"/>
      <c r="M455" s="5"/>
    </row>
    <row r="456" spans="1:13" ht="12" customHeight="1" x14ac:dyDescent="0.15">
      <c r="A456" s="47" t="s">
        <v>182</v>
      </c>
      <c r="B456" s="33">
        <v>1.5</v>
      </c>
      <c r="C456" s="33"/>
      <c r="D456" s="33"/>
      <c r="E456" s="33"/>
      <c r="F456" s="33"/>
      <c r="G456" s="73"/>
      <c r="H456" s="69">
        <f t="shared" ref="H456:K456" si="372">IFERROR(B456/SUM(B456:B459)*100,"")</f>
        <v>15.384615384615385</v>
      </c>
      <c r="I456" s="69">
        <f t="shared" si="372"/>
        <v>0</v>
      </c>
      <c r="J456" s="69">
        <f t="shared" si="372"/>
        <v>0</v>
      </c>
      <c r="K456" s="69">
        <f t="shared" si="372"/>
        <v>0</v>
      </c>
      <c r="L456" s="69">
        <f>IFERROR(F456/SUM(F456:F459)*100,"")</f>
        <v>0</v>
      </c>
      <c r="M456" s="69" t="str">
        <f>IFERROR(G456/SUM(G456:G459)*100,"")</f>
        <v/>
      </c>
    </row>
    <row r="457" spans="1:13" ht="12" customHeight="1" x14ac:dyDescent="0.15">
      <c r="A457" s="47" t="s">
        <v>185</v>
      </c>
      <c r="B457" s="33">
        <v>1.5</v>
      </c>
      <c r="C457" s="33">
        <v>1.5</v>
      </c>
      <c r="D457" s="33">
        <v>1.5</v>
      </c>
      <c r="E457" s="33">
        <v>1.5</v>
      </c>
      <c r="F457" s="33"/>
      <c r="G457" s="73"/>
      <c r="H457" s="69">
        <f t="shared" ref="H457:K457" si="373">IFERROR(B457/SUM(B456:B459)*100,"")</f>
        <v>15.384615384615385</v>
      </c>
      <c r="I457" s="69">
        <f t="shared" si="373"/>
        <v>14.423076923076922</v>
      </c>
      <c r="J457" s="69">
        <f t="shared" si="373"/>
        <v>13.979496738117428</v>
      </c>
      <c r="K457" s="69">
        <f t="shared" si="373"/>
        <v>13.979496738117428</v>
      </c>
      <c r="L457" s="69">
        <f>IFERROR(F457/SUM(F456:F459)*100,"")</f>
        <v>0</v>
      </c>
      <c r="M457" s="69" t="str">
        <f>IFERROR(G457/SUM(G456:G459)*100,"")</f>
        <v/>
      </c>
    </row>
    <row r="458" spans="1:13" ht="12" customHeight="1" x14ac:dyDescent="0.15">
      <c r="A458" s="47" t="s">
        <v>188</v>
      </c>
      <c r="B458" s="33">
        <v>3</v>
      </c>
      <c r="C458" s="33">
        <v>3</v>
      </c>
      <c r="D458" s="33">
        <v>3</v>
      </c>
      <c r="E458" s="33">
        <v>3</v>
      </c>
      <c r="F458" s="33">
        <v>4.5</v>
      </c>
      <c r="G458" s="73"/>
      <c r="H458" s="69">
        <f t="shared" ref="H458:K458" si="374">IFERROR(B458/SUM(B456:B459)*100,"")</f>
        <v>30.76923076923077</v>
      </c>
      <c r="I458" s="69">
        <f t="shared" si="374"/>
        <v>28.846153846153843</v>
      </c>
      <c r="J458" s="69">
        <f t="shared" si="374"/>
        <v>27.958993476234856</v>
      </c>
      <c r="K458" s="69">
        <f t="shared" si="374"/>
        <v>27.958993476234856</v>
      </c>
      <c r="L458" s="69">
        <f>IFERROR(F458/SUM(F456:F459)*100,"")</f>
        <v>41.938490214352278</v>
      </c>
      <c r="M458" s="69" t="str">
        <f>IFERROR(G458/SUM(G456:G459)*100,"")</f>
        <v/>
      </c>
    </row>
    <row r="459" spans="1:13" ht="12" customHeight="1" x14ac:dyDescent="0.15">
      <c r="A459" s="47" t="s">
        <v>190</v>
      </c>
      <c r="B459" s="33">
        <v>3.75</v>
      </c>
      <c r="C459" s="33">
        <v>5.9</v>
      </c>
      <c r="D459" s="33">
        <v>6.23</v>
      </c>
      <c r="E459" s="33">
        <v>6.23</v>
      </c>
      <c r="F459" s="33">
        <v>6.23</v>
      </c>
      <c r="G459" s="73"/>
      <c r="H459" s="69">
        <f t="shared" ref="H459:K459" si="375">IFERROR(B459/SUM(B456:B459)*100,"")</f>
        <v>38.461538461538467</v>
      </c>
      <c r="I459" s="69">
        <f t="shared" si="375"/>
        <v>56.730769230769226</v>
      </c>
      <c r="J459" s="69">
        <f t="shared" si="375"/>
        <v>58.061509785647715</v>
      </c>
      <c r="K459" s="69">
        <f t="shared" si="375"/>
        <v>58.061509785647715</v>
      </c>
      <c r="L459" s="69">
        <f>IFERROR(F459/SUM(F456:F459)*100,"")</f>
        <v>58.061509785647715</v>
      </c>
      <c r="M459" s="69" t="str">
        <f>IFERROR(G459/SUM(G456:G459)*100,"")</f>
        <v/>
      </c>
    </row>
    <row r="460" spans="1:13" ht="12" customHeight="1" x14ac:dyDescent="0.15">
      <c r="A460" s="48" t="s">
        <v>90</v>
      </c>
      <c r="B460" s="66"/>
      <c r="C460" s="66"/>
      <c r="D460" s="66"/>
      <c r="E460" s="66"/>
      <c r="F460" s="66"/>
      <c r="G460" s="67"/>
      <c r="H460" s="5"/>
      <c r="I460" s="5"/>
      <c r="J460" s="5"/>
      <c r="K460" s="5"/>
      <c r="L460" s="5"/>
      <c r="M460" s="5"/>
    </row>
    <row r="461" spans="1:13" ht="12" customHeight="1" x14ac:dyDescent="0.15">
      <c r="A461" s="47" t="s">
        <v>181</v>
      </c>
      <c r="B461" s="32"/>
      <c r="C461" s="32"/>
      <c r="D461" s="32"/>
      <c r="E461" s="32">
        <v>1.5</v>
      </c>
      <c r="F461" s="33">
        <v>1.5</v>
      </c>
      <c r="G461" s="73"/>
      <c r="H461" s="69" t="str">
        <f t="shared" ref="H461:K461" si="376">IFERROR(B461/SUM(B461:B466)*100,"")</f>
        <v/>
      </c>
      <c r="I461" s="69" t="str">
        <f t="shared" si="376"/>
        <v/>
      </c>
      <c r="J461" s="69" t="str">
        <f t="shared" si="376"/>
        <v/>
      </c>
      <c r="K461" s="69">
        <f t="shared" si="376"/>
        <v>5.5534987041836361</v>
      </c>
      <c r="L461" s="69">
        <f>IFERROR(F461/SUM(F461:F466)*100,"")</f>
        <v>5.6285178236397755</v>
      </c>
      <c r="M461" s="69" t="str">
        <f>IFERROR(G461/SUM(G461:G466)*100,"")</f>
        <v/>
      </c>
    </row>
    <row r="462" spans="1:13" ht="12" customHeight="1" x14ac:dyDescent="0.15">
      <c r="A462" s="47" t="s">
        <v>185</v>
      </c>
      <c r="B462" s="32"/>
      <c r="C462" s="32"/>
      <c r="D462" s="32"/>
      <c r="E462" s="32">
        <v>2.75</v>
      </c>
      <c r="F462" s="33">
        <v>1</v>
      </c>
      <c r="G462" s="73"/>
      <c r="H462" s="69" t="str">
        <f t="shared" ref="H462:K462" si="377">IFERROR(B462/SUM(B461:B466)*100,"")</f>
        <v/>
      </c>
      <c r="I462" s="69" t="str">
        <f t="shared" si="377"/>
        <v/>
      </c>
      <c r="J462" s="69" t="str">
        <f t="shared" si="377"/>
        <v/>
      </c>
      <c r="K462" s="69">
        <f t="shared" si="377"/>
        <v>10.181414291003332</v>
      </c>
      <c r="L462" s="69">
        <f>IFERROR(F462/SUM(F461:F466)*100,"")</f>
        <v>3.75234521575985</v>
      </c>
      <c r="M462" s="69" t="str">
        <f>IFERROR(G462/SUM(G461:G466)*100,"")</f>
        <v/>
      </c>
    </row>
    <row r="463" spans="1:13" ht="12" customHeight="1" x14ac:dyDescent="0.15">
      <c r="A463" s="47" t="s">
        <v>188</v>
      </c>
      <c r="B463" s="32"/>
      <c r="C463" s="32"/>
      <c r="D463" s="32"/>
      <c r="E463" s="32">
        <v>12.9</v>
      </c>
      <c r="F463" s="33">
        <v>14.889999999999999</v>
      </c>
      <c r="G463" s="73"/>
      <c r="H463" s="69" t="str">
        <f t="shared" ref="H463:K463" si="378">IFERROR(B463/SUM(B461:B466)*100,"")</f>
        <v/>
      </c>
      <c r="I463" s="69" t="str">
        <f t="shared" si="378"/>
        <v/>
      </c>
      <c r="J463" s="69" t="str">
        <f t="shared" si="378"/>
        <v/>
      </c>
      <c r="K463" s="69">
        <f t="shared" si="378"/>
        <v>47.760088855979269</v>
      </c>
      <c r="L463" s="69">
        <f>IFERROR(F463/SUM(F461:F466)*100,"")</f>
        <v>55.872420262664171</v>
      </c>
      <c r="M463" s="69" t="str">
        <f>IFERROR(G463/SUM(G461:G466)*100,"")</f>
        <v/>
      </c>
    </row>
    <row r="464" spans="1:13" ht="12" customHeight="1" x14ac:dyDescent="0.15">
      <c r="A464" s="47" t="s">
        <v>189</v>
      </c>
      <c r="B464" s="32"/>
      <c r="C464" s="32"/>
      <c r="D464" s="32"/>
      <c r="E464" s="32"/>
      <c r="F464" s="33">
        <v>2.16</v>
      </c>
      <c r="G464" s="73"/>
      <c r="H464" s="69" t="str">
        <f t="shared" ref="H464:K464" si="379">IFERROR(B464/SUM(B461:B466)*100,"")</f>
        <v/>
      </c>
      <c r="I464" s="69" t="str">
        <f t="shared" si="379"/>
        <v/>
      </c>
      <c r="J464" s="69" t="str">
        <f t="shared" si="379"/>
        <v/>
      </c>
      <c r="K464" s="69">
        <f t="shared" si="379"/>
        <v>0</v>
      </c>
      <c r="L464" s="69">
        <f>IFERROR(F464/SUM(F461:F466)*100,"")</f>
        <v>8.105065666041277</v>
      </c>
      <c r="M464" s="69" t="str">
        <f>IFERROR(G464/SUM(G461:G466)*100,"")</f>
        <v/>
      </c>
    </row>
    <row r="465" spans="1:13" ht="12" customHeight="1" x14ac:dyDescent="0.15">
      <c r="A465" s="47" t="s">
        <v>190</v>
      </c>
      <c r="B465" s="32"/>
      <c r="C465" s="32"/>
      <c r="D465" s="32"/>
      <c r="E465" s="32">
        <v>8.11</v>
      </c>
      <c r="F465" s="33">
        <v>5.35</v>
      </c>
      <c r="G465" s="73"/>
      <c r="H465" s="69" t="str">
        <f t="shared" ref="H465:K465" si="380">IFERROR(B465/SUM(B461:B466)*100,"")</f>
        <v/>
      </c>
      <c r="I465" s="69" t="str">
        <f t="shared" si="380"/>
        <v/>
      </c>
      <c r="J465" s="69" t="str">
        <f t="shared" si="380"/>
        <v/>
      </c>
      <c r="K465" s="69">
        <f t="shared" si="380"/>
        <v>30.02591632728619</v>
      </c>
      <c r="L465" s="69">
        <f>IFERROR(F465/SUM(F461:F466)*100,"")</f>
        <v>20.075046904315197</v>
      </c>
      <c r="M465" s="69" t="str">
        <f>IFERROR(G465/SUM(G461:G466)*100,"")</f>
        <v/>
      </c>
    </row>
    <row r="466" spans="1:13" ht="12" customHeight="1" x14ac:dyDescent="0.15">
      <c r="A466" s="47" t="s">
        <v>191</v>
      </c>
      <c r="B466" s="32"/>
      <c r="C466" s="32"/>
      <c r="D466" s="32"/>
      <c r="E466" s="32">
        <v>1.75</v>
      </c>
      <c r="F466" s="33">
        <v>1.75</v>
      </c>
      <c r="G466" s="73"/>
      <c r="H466" s="69" t="str">
        <f t="shared" ref="H466:K466" si="381">IFERROR(B466/SUM(B461:B466)*100,"")</f>
        <v/>
      </c>
      <c r="I466" s="69" t="str">
        <f t="shared" si="381"/>
        <v/>
      </c>
      <c r="J466" s="69" t="str">
        <f t="shared" si="381"/>
        <v/>
      </c>
      <c r="K466" s="69">
        <f t="shared" si="381"/>
        <v>6.4790818215475747</v>
      </c>
      <c r="L466" s="69">
        <f>IFERROR(F466/SUM(F461:F466)*100,"")</f>
        <v>6.5666041275797378</v>
      </c>
      <c r="M466" s="69" t="str">
        <f>IFERROR(G466/SUM(G461:G466)*100,"")</f>
        <v/>
      </c>
    </row>
    <row r="467" spans="1:13" s="6" customFormat="1" ht="11.25" customHeight="1" x14ac:dyDescent="0.15">
      <c r="M467" s="6" t="str">
        <f t="shared" ref="M467:M516" si="382">IFERROR(G467/SUM(G467:G477)*100,"")</f>
        <v/>
      </c>
    </row>
    <row r="468" spans="1:13" ht="12" customHeight="1" x14ac:dyDescent="0.15">
      <c r="A468" s="6"/>
      <c r="B468" s="95"/>
      <c r="C468" s="96"/>
      <c r="D468" s="100" t="s">
        <v>199</v>
      </c>
      <c r="E468" s="98"/>
      <c r="F468" s="96"/>
      <c r="G468" s="97"/>
      <c r="H468" s="95"/>
      <c r="I468" s="96"/>
      <c r="J468" s="100" t="s">
        <v>179</v>
      </c>
      <c r="K468" s="98"/>
      <c r="L468" s="96"/>
      <c r="M468" s="97"/>
    </row>
    <row r="469" spans="1:13" ht="12" customHeight="1" x14ac:dyDescent="0.15">
      <c r="A469" s="6"/>
      <c r="B469" s="40" t="s">
        <v>33</v>
      </c>
      <c r="C469" s="40" t="s">
        <v>34</v>
      </c>
      <c r="D469" s="40" t="s">
        <v>35</v>
      </c>
      <c r="E469" s="40" t="s">
        <v>36</v>
      </c>
      <c r="F469" s="40" t="s">
        <v>37</v>
      </c>
      <c r="G469" s="40" t="s">
        <v>38</v>
      </c>
      <c r="H469" s="40" t="s">
        <v>33</v>
      </c>
      <c r="I469" s="40" t="s">
        <v>34</v>
      </c>
      <c r="J469" s="40" t="s">
        <v>35</v>
      </c>
      <c r="K469" s="40" t="s">
        <v>36</v>
      </c>
      <c r="L469" s="40" t="s">
        <v>37</v>
      </c>
      <c r="M469" s="40" t="s">
        <v>38</v>
      </c>
    </row>
    <row r="470" spans="1:13" ht="12" customHeight="1" x14ac:dyDescent="0.15">
      <c r="A470" s="48" t="s">
        <v>86</v>
      </c>
      <c r="B470" s="66"/>
      <c r="C470" s="66"/>
      <c r="D470" s="66"/>
      <c r="E470" s="66"/>
      <c r="F470" s="66"/>
      <c r="G470" s="67"/>
      <c r="H470" s="5"/>
      <c r="I470" s="5"/>
      <c r="J470" s="5"/>
      <c r="K470" s="5"/>
      <c r="L470" s="5"/>
      <c r="M470" s="13"/>
    </row>
    <row r="471" spans="1:13" ht="12" customHeight="1" x14ac:dyDescent="0.15">
      <c r="A471" s="47" t="s">
        <v>181</v>
      </c>
      <c r="B471" s="33"/>
      <c r="C471" s="32"/>
      <c r="D471" s="32"/>
      <c r="E471" s="32"/>
      <c r="F471" s="32"/>
      <c r="G471" s="73"/>
      <c r="H471" s="69" t="str">
        <f t="shared" ref="H471:K471" si="383">IFERROR(B471/SUM(B471:B475)*100,"")</f>
        <v/>
      </c>
      <c r="I471" s="69" t="str">
        <f t="shared" si="383"/>
        <v/>
      </c>
      <c r="J471" s="69" t="str">
        <f t="shared" si="383"/>
        <v/>
      </c>
      <c r="K471" s="69" t="str">
        <f t="shared" si="383"/>
        <v/>
      </c>
      <c r="L471" s="69" t="str">
        <f>IFERROR(F471/SUM(F471:F475)*100,"")</f>
        <v/>
      </c>
      <c r="M471" s="69" t="str">
        <f>IFERROR(G471/SUM(G471:G475)*100,"")</f>
        <v/>
      </c>
    </row>
    <row r="472" spans="1:13" ht="12" customHeight="1" x14ac:dyDescent="0.15">
      <c r="A472" s="47" t="s">
        <v>182</v>
      </c>
      <c r="B472" s="33"/>
      <c r="C472" s="32"/>
      <c r="D472" s="32"/>
      <c r="E472" s="32"/>
      <c r="F472" s="32"/>
      <c r="G472" s="73"/>
      <c r="H472" s="69" t="str">
        <f t="shared" ref="H472:K472" si="384">IFERROR(B472/SUM(B471:B475)*100,"")</f>
        <v/>
      </c>
      <c r="I472" s="69" t="str">
        <f t="shared" si="384"/>
        <v/>
      </c>
      <c r="J472" s="69" t="str">
        <f t="shared" si="384"/>
        <v/>
      </c>
      <c r="K472" s="69" t="str">
        <f t="shared" si="384"/>
        <v/>
      </c>
      <c r="L472" s="69" t="str">
        <f>IFERROR(F472/SUM(F471:F475)*100,"")</f>
        <v/>
      </c>
      <c r="M472" s="69" t="str">
        <f>IFERROR(G472/SUM(G471:G475)*100,"")</f>
        <v/>
      </c>
    </row>
    <row r="473" spans="1:13" ht="12" customHeight="1" x14ac:dyDescent="0.15">
      <c r="A473" s="47" t="s">
        <v>187</v>
      </c>
      <c r="B473" s="33"/>
      <c r="C473" s="32"/>
      <c r="D473" s="32"/>
      <c r="E473" s="32"/>
      <c r="F473" s="32"/>
      <c r="G473" s="73"/>
      <c r="H473" s="69" t="str">
        <f t="shared" ref="H473:K473" si="385">IFERROR(B473/SUM(B471:B475)*100,"")</f>
        <v/>
      </c>
      <c r="I473" s="69" t="str">
        <f t="shared" si="385"/>
        <v/>
      </c>
      <c r="J473" s="69" t="str">
        <f t="shared" si="385"/>
        <v/>
      </c>
      <c r="K473" s="69" t="str">
        <f t="shared" si="385"/>
        <v/>
      </c>
      <c r="L473" s="69" t="str">
        <f>IFERROR(F473/SUM(F471:F475)*100,"")</f>
        <v/>
      </c>
      <c r="M473" s="69" t="str">
        <f>IFERROR(G473/SUM(G471:G475)*100,"")</f>
        <v/>
      </c>
    </row>
    <row r="474" spans="1:13" ht="12" customHeight="1" x14ac:dyDescent="0.15">
      <c r="A474" s="47" t="s">
        <v>188</v>
      </c>
      <c r="B474" s="33"/>
      <c r="C474" s="32"/>
      <c r="D474" s="32"/>
      <c r="E474" s="32"/>
      <c r="F474" s="32"/>
      <c r="G474" s="73"/>
      <c r="H474" s="69" t="str">
        <f t="shared" ref="H474:K474" si="386">IFERROR(B474/SUM(B471:B475)*100,"")</f>
        <v/>
      </c>
      <c r="I474" s="69" t="str">
        <f t="shared" si="386"/>
        <v/>
      </c>
      <c r="J474" s="69" t="str">
        <f t="shared" si="386"/>
        <v/>
      </c>
      <c r="K474" s="69" t="str">
        <f t="shared" si="386"/>
        <v/>
      </c>
      <c r="L474" s="69" t="str">
        <f>IFERROR(F474/SUM(F471:F475)*100,"")</f>
        <v/>
      </c>
      <c r="M474" s="69" t="str">
        <f>IFERROR(G474/SUM(G471:G475)*100,"")</f>
        <v/>
      </c>
    </row>
    <row r="475" spans="1:13" ht="12" customHeight="1" x14ac:dyDescent="0.15">
      <c r="A475" s="47" t="s">
        <v>190</v>
      </c>
      <c r="B475" s="33"/>
      <c r="C475" s="32"/>
      <c r="D475" s="32"/>
      <c r="E475" s="32"/>
      <c r="F475" s="32"/>
      <c r="G475" s="73"/>
      <c r="H475" s="69" t="str">
        <f t="shared" ref="H475:K475" si="387">IFERROR(B475/SUM(B471:B475)*100,"")</f>
        <v/>
      </c>
      <c r="I475" s="69" t="str">
        <f t="shared" si="387"/>
        <v/>
      </c>
      <c r="J475" s="69" t="str">
        <f t="shared" si="387"/>
        <v/>
      </c>
      <c r="K475" s="69" t="str">
        <f t="shared" si="387"/>
        <v/>
      </c>
      <c r="L475" s="69" t="str">
        <f>IFERROR(F475/SUM(F471:F475)*100,"")</f>
        <v/>
      </c>
      <c r="M475" s="69" t="str">
        <f>IFERROR(G475/SUM(G471:G475)*100,"")</f>
        <v/>
      </c>
    </row>
    <row r="476" spans="1:13" ht="12" customHeight="1" x14ac:dyDescent="0.15">
      <c r="A476" s="48" t="s">
        <v>87</v>
      </c>
      <c r="B476" s="66"/>
      <c r="C476" s="66"/>
      <c r="D476" s="66"/>
      <c r="E476" s="66"/>
      <c r="F476" s="66"/>
      <c r="G476" s="67"/>
      <c r="H476" s="5"/>
      <c r="I476" s="5"/>
      <c r="J476" s="5"/>
      <c r="K476" s="5"/>
      <c r="L476" s="5"/>
      <c r="M476" s="5"/>
    </row>
    <row r="477" spans="1:13" ht="12" customHeight="1" x14ac:dyDescent="0.15">
      <c r="A477" s="47" t="s">
        <v>181</v>
      </c>
      <c r="B477" s="33">
        <v>5.6</v>
      </c>
      <c r="C477" s="33">
        <v>5.63</v>
      </c>
      <c r="D477" s="33">
        <v>5.63</v>
      </c>
      <c r="E477" s="33">
        <v>7.88</v>
      </c>
      <c r="F477" s="33">
        <v>5.63</v>
      </c>
      <c r="G477" s="73"/>
      <c r="H477" s="69">
        <f t="shared" ref="H477:K477" si="388">B477/SUM(B477:B485)*100</f>
        <v>11.861893666596062</v>
      </c>
      <c r="I477" s="69">
        <f t="shared" si="388"/>
        <v>16.957831325301203</v>
      </c>
      <c r="J477" s="69">
        <f t="shared" si="388"/>
        <v>15.411990145086229</v>
      </c>
      <c r="K477" s="69">
        <f t="shared" si="388"/>
        <v>15.215292527514968</v>
      </c>
      <c r="L477" s="69">
        <f>F477/SUM(F477:F485)*100</f>
        <v>11.773316603931409</v>
      </c>
      <c r="M477" s="69" t="e">
        <f>G477/SUM(G477:G485)*100</f>
        <v>#DIV/0!</v>
      </c>
    </row>
    <row r="478" spans="1:13" ht="12" customHeight="1" x14ac:dyDescent="0.15">
      <c r="A478" s="47" t="s">
        <v>182</v>
      </c>
      <c r="B478" s="33">
        <v>3.36</v>
      </c>
      <c r="C478" s="33">
        <v>0.38</v>
      </c>
      <c r="D478" s="33">
        <v>0.38</v>
      </c>
      <c r="E478" s="33">
        <v>0.38</v>
      </c>
      <c r="F478" s="33">
        <v>0.38</v>
      </c>
      <c r="G478" s="73"/>
      <c r="H478" s="14">
        <f t="shared" ref="H478:K478" si="389">B478/SUM(B477:B485)*100</f>
        <v>7.1171361999576366</v>
      </c>
      <c r="I478" s="14">
        <f t="shared" si="389"/>
        <v>1.1445783132530121</v>
      </c>
      <c r="J478" s="14">
        <f t="shared" si="389"/>
        <v>1.0402408978921434</v>
      </c>
      <c r="K478" s="14">
        <f t="shared" si="389"/>
        <v>0.73373238076848823</v>
      </c>
      <c r="L478" s="14">
        <f>F478/SUM(F477:F485)*100</f>
        <v>0.794646591384358</v>
      </c>
      <c r="M478" s="14" t="e">
        <f>G478/SUM(G477:G485)*100</f>
        <v>#DIV/0!</v>
      </c>
    </row>
    <row r="479" spans="1:13" ht="12" customHeight="1" x14ac:dyDescent="0.15">
      <c r="A479" s="47" t="s">
        <v>195</v>
      </c>
      <c r="B479" s="33">
        <v>14.429999999999998</v>
      </c>
      <c r="C479" s="33"/>
      <c r="D479" s="33">
        <v>11.67</v>
      </c>
      <c r="E479" s="33">
        <v>17.049999999999997</v>
      </c>
      <c r="F479" s="33"/>
      <c r="G479" s="73"/>
      <c r="H479" s="14">
        <f t="shared" ref="H479:K479" si="390">B479/SUM(B477:B485)*100</f>
        <v>30.565558144460919</v>
      </c>
      <c r="I479" s="14">
        <f t="shared" si="390"/>
        <v>0</v>
      </c>
      <c r="J479" s="14">
        <f t="shared" si="390"/>
        <v>31.946345469477137</v>
      </c>
      <c r="K479" s="14">
        <f t="shared" si="390"/>
        <v>32.921413400270325</v>
      </c>
      <c r="L479" s="14">
        <f>F479/SUM(F477:F485)*100</f>
        <v>0</v>
      </c>
      <c r="M479" s="14" t="e">
        <f>G479/SUM(G477:G485)*100</f>
        <v>#DIV/0!</v>
      </c>
    </row>
    <row r="480" spans="1:13" ht="12" customHeight="1" x14ac:dyDescent="0.15">
      <c r="A480" s="47" t="s">
        <v>185</v>
      </c>
      <c r="B480" s="33">
        <v>9.9499999999999993</v>
      </c>
      <c r="C480" s="33">
        <v>9.9500000000000011</v>
      </c>
      <c r="D480" s="33"/>
      <c r="E480" s="33"/>
      <c r="F480" s="33"/>
      <c r="G480" s="73"/>
      <c r="H480" s="14">
        <f t="shared" ref="H480:K480" si="391">B480/SUM(B477:B485)*100</f>
        <v>21.076043211184071</v>
      </c>
      <c r="I480" s="14">
        <f t="shared" si="391"/>
        <v>29.96987951807229</v>
      </c>
      <c r="J480" s="14">
        <f t="shared" si="391"/>
        <v>0</v>
      </c>
      <c r="K480" s="14">
        <f t="shared" si="391"/>
        <v>0</v>
      </c>
      <c r="L480" s="14">
        <f>F480/SUM(F477:F485)*100</f>
        <v>0</v>
      </c>
      <c r="M480" s="14" t="e">
        <f>G480/SUM(G477:G485)*100</f>
        <v>#DIV/0!</v>
      </c>
    </row>
    <row r="481" spans="1:13" ht="12" customHeight="1" x14ac:dyDescent="0.15">
      <c r="A481" s="47" t="s">
        <v>186</v>
      </c>
      <c r="B481" s="33">
        <v>0.75</v>
      </c>
      <c r="C481" s="33">
        <v>0.75</v>
      </c>
      <c r="D481" s="33">
        <v>1.1299999999999999</v>
      </c>
      <c r="E481" s="33"/>
      <c r="F481" s="33"/>
      <c r="G481" s="73"/>
      <c r="H481" s="14">
        <f t="shared" ref="H481:K481" si="392">B481/SUM(B477:B485)*100</f>
        <v>1.5886464732048295</v>
      </c>
      <c r="I481" s="14">
        <f t="shared" si="392"/>
        <v>2.2590361445783129</v>
      </c>
      <c r="J481" s="14">
        <f t="shared" si="392"/>
        <v>3.093347933205584</v>
      </c>
      <c r="K481" s="14">
        <f t="shared" si="392"/>
        <v>0</v>
      </c>
      <c r="L481" s="14">
        <f>F481/SUM(F477:F485)*100</f>
        <v>0</v>
      </c>
      <c r="M481" s="14" t="e">
        <f>G481/SUM(G477:G485)*100</f>
        <v>#DIV/0!</v>
      </c>
    </row>
    <row r="482" spans="1:13" ht="12" customHeight="1" x14ac:dyDescent="0.15">
      <c r="A482" s="47" t="s">
        <v>188</v>
      </c>
      <c r="B482" s="33">
        <v>1.1400000000000001</v>
      </c>
      <c r="C482" s="33">
        <v>4.12</v>
      </c>
      <c r="D482" s="33">
        <v>1.51</v>
      </c>
      <c r="E482" s="33">
        <v>12.96</v>
      </c>
      <c r="F482" s="33">
        <v>1.51</v>
      </c>
      <c r="G482" s="73"/>
      <c r="H482" s="14">
        <f t="shared" ref="H482:K482" si="393">B482/SUM(B477:B485)*100</f>
        <v>2.4147426392713411</v>
      </c>
      <c r="I482" s="14">
        <f t="shared" si="393"/>
        <v>12.409638554216865</v>
      </c>
      <c r="J482" s="14">
        <f t="shared" si="393"/>
        <v>4.133588831097728</v>
      </c>
      <c r="K482" s="14">
        <f t="shared" si="393"/>
        <v>25.024135933577917</v>
      </c>
      <c r="L482" s="14">
        <f>F482/SUM(F477:F485)*100</f>
        <v>3.1576746131325808</v>
      </c>
      <c r="M482" s="14" t="e">
        <f>G482/SUM(G477:G485)*100</f>
        <v>#DIV/0!</v>
      </c>
    </row>
    <row r="483" spans="1:13" ht="12" customHeight="1" x14ac:dyDescent="0.15">
      <c r="A483" s="47" t="s">
        <v>193</v>
      </c>
      <c r="B483" s="33"/>
      <c r="C483" s="33"/>
      <c r="D483" s="33"/>
      <c r="E483" s="33"/>
      <c r="F483" s="33">
        <v>16.080000000000002</v>
      </c>
      <c r="G483" s="73"/>
      <c r="H483" s="14">
        <f t="shared" ref="H483:K483" si="394">B483/SUM(B477:B485)*100</f>
        <v>0</v>
      </c>
      <c r="I483" s="14">
        <f t="shared" si="394"/>
        <v>0</v>
      </c>
      <c r="J483" s="14">
        <f t="shared" si="394"/>
        <v>0</v>
      </c>
      <c r="K483" s="14">
        <f t="shared" si="394"/>
        <v>0</v>
      </c>
      <c r="L483" s="14">
        <f>F483/SUM(F477:F485)*100</f>
        <v>33.626097867001256</v>
      </c>
      <c r="M483" s="14" t="e">
        <f>G483/SUM(G477:G485)*100</f>
        <v>#DIV/0!</v>
      </c>
    </row>
    <row r="484" spans="1:13" ht="12" customHeight="1" x14ac:dyDescent="0.15">
      <c r="A484" s="47" t="s">
        <v>190</v>
      </c>
      <c r="B484" s="33">
        <v>11.22</v>
      </c>
      <c r="C484" s="33">
        <v>12.370000000000001</v>
      </c>
      <c r="D484" s="33">
        <v>16.21</v>
      </c>
      <c r="E484" s="33">
        <v>13.52</v>
      </c>
      <c r="F484" s="33">
        <v>24.22</v>
      </c>
      <c r="G484" s="73"/>
      <c r="H484" s="14">
        <f t="shared" ref="H484:K484" si="395">B484/SUM(B477:B485)*100</f>
        <v>23.766151239144254</v>
      </c>
      <c r="I484" s="14">
        <f t="shared" si="395"/>
        <v>37.25903614457831</v>
      </c>
      <c r="J484" s="14">
        <f t="shared" si="395"/>
        <v>44.374486723241176</v>
      </c>
      <c r="K484" s="14">
        <f t="shared" si="395"/>
        <v>26.105425757868318</v>
      </c>
      <c r="L484" s="14">
        <f>F484/SUM(F477:F485)*100</f>
        <v>50.648264324550397</v>
      </c>
      <c r="M484" s="14" t="e">
        <f>G484/SUM(G477:G485)*100</f>
        <v>#DIV/0!</v>
      </c>
    </row>
    <row r="485" spans="1:13" ht="12" customHeight="1" x14ac:dyDescent="0.15">
      <c r="A485" s="47" t="s">
        <v>191</v>
      </c>
      <c r="B485" s="33">
        <v>0.76</v>
      </c>
      <c r="C485" s="33"/>
      <c r="D485" s="33"/>
      <c r="E485" s="33"/>
      <c r="F485" s="33"/>
      <c r="G485" s="73"/>
      <c r="H485" s="14">
        <f t="shared" ref="H485:K485" si="396">B485/SUM(B477:B485)*100</f>
        <v>1.6098284261808939</v>
      </c>
      <c r="I485" s="14">
        <f t="shared" si="396"/>
        <v>0</v>
      </c>
      <c r="J485" s="14">
        <f t="shared" si="396"/>
        <v>0</v>
      </c>
      <c r="K485" s="14">
        <f t="shared" si="396"/>
        <v>0</v>
      </c>
      <c r="L485" s="14">
        <f>F485/SUM(F477:F485)*100</f>
        <v>0</v>
      </c>
      <c r="M485" s="14" t="e">
        <f>G485/SUM(G477:G485)*100</f>
        <v>#DIV/0!</v>
      </c>
    </row>
    <row r="486" spans="1:13" s="6" customFormat="1" ht="11.25" customHeight="1" x14ac:dyDescent="0.15">
      <c r="M486" s="6" t="str">
        <f t="shared" si="382"/>
        <v/>
      </c>
    </row>
    <row r="487" spans="1:13" ht="12" customHeight="1" x14ac:dyDescent="0.15">
      <c r="A487" s="6"/>
      <c r="B487" s="95"/>
      <c r="C487" s="96"/>
      <c r="D487" s="100" t="s">
        <v>199</v>
      </c>
      <c r="E487" s="98"/>
      <c r="F487" s="96"/>
      <c r="G487" s="97"/>
      <c r="H487" s="95"/>
      <c r="I487" s="96"/>
      <c r="J487" s="100" t="s">
        <v>179</v>
      </c>
      <c r="K487" s="98"/>
      <c r="L487" s="96"/>
      <c r="M487" s="97"/>
    </row>
    <row r="488" spans="1:13" ht="12" customHeight="1" x14ac:dyDescent="0.15">
      <c r="A488" s="6"/>
      <c r="B488" s="40" t="s">
        <v>33</v>
      </c>
      <c r="C488" s="40" t="s">
        <v>34</v>
      </c>
      <c r="D488" s="40" t="s">
        <v>35</v>
      </c>
      <c r="E488" s="40" t="s">
        <v>36</v>
      </c>
      <c r="F488" s="40" t="s">
        <v>37</v>
      </c>
      <c r="G488" s="40" t="s">
        <v>38</v>
      </c>
      <c r="H488" s="40" t="s">
        <v>33</v>
      </c>
      <c r="I488" s="40" t="s">
        <v>34</v>
      </c>
      <c r="J488" s="40" t="s">
        <v>35</v>
      </c>
      <c r="K488" s="40" t="s">
        <v>36</v>
      </c>
      <c r="L488" s="40" t="s">
        <v>37</v>
      </c>
      <c r="M488" s="40" t="s">
        <v>38</v>
      </c>
    </row>
    <row r="489" spans="1:13" ht="12" customHeight="1" x14ac:dyDescent="0.15">
      <c r="A489" s="3" t="s">
        <v>91</v>
      </c>
      <c r="B489" s="5"/>
      <c r="C489" s="5"/>
      <c r="D489" s="5"/>
      <c r="E489" s="5"/>
      <c r="F489" s="5"/>
      <c r="G489" s="76"/>
      <c r="H489" s="62"/>
      <c r="I489" s="62"/>
      <c r="J489" s="62"/>
      <c r="K489" s="62"/>
      <c r="L489" s="62"/>
      <c r="M489" s="71"/>
    </row>
    <row r="490" spans="1:13" ht="12" customHeight="1" x14ac:dyDescent="0.15">
      <c r="A490" s="58" t="s">
        <v>92</v>
      </c>
      <c r="B490" s="74"/>
      <c r="C490" s="74"/>
      <c r="D490" s="74"/>
      <c r="E490" s="74"/>
      <c r="F490" s="74"/>
      <c r="G490" s="75"/>
      <c r="H490" s="5"/>
      <c r="I490" s="5"/>
      <c r="J490" s="5"/>
      <c r="K490" s="5"/>
      <c r="L490" s="5"/>
      <c r="M490" s="13"/>
    </row>
    <row r="491" spans="1:13" ht="12" customHeight="1" x14ac:dyDescent="0.15">
      <c r="A491" s="47" t="s">
        <v>181</v>
      </c>
      <c r="B491" s="33">
        <v>5.41</v>
      </c>
      <c r="C491" s="33">
        <v>4.7799999999999994</v>
      </c>
      <c r="D491" s="33">
        <v>6.3800000000000008</v>
      </c>
      <c r="E491" s="33">
        <v>3.3499999999999996</v>
      </c>
      <c r="F491" s="33">
        <v>5.96</v>
      </c>
      <c r="G491" s="73"/>
      <c r="H491" s="69">
        <f t="shared" ref="H491:K491" si="397">B491/SUM(B491:B503)*100</f>
        <v>2.9469441115589934</v>
      </c>
      <c r="I491" s="69">
        <f t="shared" si="397"/>
        <v>3.4635171364393891</v>
      </c>
      <c r="J491" s="69">
        <f t="shared" si="397"/>
        <v>3.9105117989580136</v>
      </c>
      <c r="K491" s="69">
        <f t="shared" si="397"/>
        <v>1.9776846330952238</v>
      </c>
      <c r="L491" s="69">
        <f>F491/SUM(F491:F503)*100</f>
        <v>5.4049152081255105</v>
      </c>
      <c r="M491" s="69" t="e">
        <f>G491/SUM(G491:G503)*100</f>
        <v>#DIV/0!</v>
      </c>
    </row>
    <row r="492" spans="1:13" ht="12" customHeight="1" x14ac:dyDescent="0.15">
      <c r="A492" s="47" t="s">
        <v>182</v>
      </c>
      <c r="B492" s="33">
        <v>41.67</v>
      </c>
      <c r="C492" s="33">
        <v>32.69</v>
      </c>
      <c r="D492" s="33">
        <v>34.580000000000005</v>
      </c>
      <c r="E492" s="33">
        <v>40.539999999999992</v>
      </c>
      <c r="F492" s="33">
        <v>27.610000000000007</v>
      </c>
      <c r="G492" s="73"/>
      <c r="H492" s="14">
        <f t="shared" ref="H492:K492" si="398">B492/SUM(B491:B503)*100</f>
        <v>22.698551040418348</v>
      </c>
      <c r="I492" s="14">
        <f t="shared" si="398"/>
        <v>23.686689370335486</v>
      </c>
      <c r="J492" s="14">
        <f t="shared" si="398"/>
        <v>21.195219123505975</v>
      </c>
      <c r="K492" s="14">
        <f t="shared" si="398"/>
        <v>23.932935828561305</v>
      </c>
      <c r="L492" s="14">
        <f>F492/SUM(F491:F503)*100</f>
        <v>25.038541761131771</v>
      </c>
      <c r="M492" s="14" t="e">
        <f>G492/SUM(G491:G503)*100</f>
        <v>#DIV/0!</v>
      </c>
    </row>
    <row r="493" spans="1:13" ht="12" customHeight="1" x14ac:dyDescent="0.15">
      <c r="A493" s="47" t="s">
        <v>183</v>
      </c>
      <c r="B493" s="33">
        <v>1.46</v>
      </c>
      <c r="C493" s="33">
        <v>4.1900000000000004</v>
      </c>
      <c r="D493" s="33">
        <v>0.62</v>
      </c>
      <c r="E493" s="33">
        <v>0.75</v>
      </c>
      <c r="F493" s="33">
        <v>0.27999999999999997</v>
      </c>
      <c r="G493" s="73"/>
      <c r="H493" s="14">
        <f t="shared" ref="H493:K493" si="399">B493/SUM(B491:B503)*100</f>
        <v>0.79529360496786128</v>
      </c>
      <c r="I493" s="14">
        <f t="shared" si="399"/>
        <v>3.0360118831968705</v>
      </c>
      <c r="J493" s="14">
        <f t="shared" si="399"/>
        <v>0.38001838798651538</v>
      </c>
      <c r="K493" s="14">
        <f t="shared" si="399"/>
        <v>0.44276521636460242</v>
      </c>
      <c r="L493" s="14">
        <f>F493/SUM(F491:F503)*100</f>
        <v>0.25392219098576219</v>
      </c>
      <c r="M493" s="14" t="e">
        <f>G493/SUM(G491:G503)*100</f>
        <v>#DIV/0!</v>
      </c>
    </row>
    <row r="494" spans="1:13" ht="12" customHeight="1" x14ac:dyDescent="0.15">
      <c r="A494" s="47" t="s">
        <v>184</v>
      </c>
      <c r="B494" s="33">
        <v>2.04</v>
      </c>
      <c r="C494" s="33">
        <v>3.6500000000000004</v>
      </c>
      <c r="D494" s="33">
        <v>3.8200000000000003</v>
      </c>
      <c r="E494" s="33">
        <v>1.3199999999999998</v>
      </c>
      <c r="F494" s="33">
        <v>2.33</v>
      </c>
      <c r="G494" s="73"/>
      <c r="H494" s="14">
        <f t="shared" ref="H494:K494" si="400">B494/SUM(B491:B503)*100</f>
        <v>1.1112321603660529</v>
      </c>
      <c r="I494" s="14">
        <f t="shared" si="400"/>
        <v>2.644735888703718</v>
      </c>
      <c r="J494" s="14">
        <f t="shared" si="400"/>
        <v>2.3414036163040142</v>
      </c>
      <c r="K494" s="14">
        <f t="shared" si="400"/>
        <v>0.7792667808017002</v>
      </c>
      <c r="L494" s="14">
        <f>F494/SUM(F491:F503)*100</f>
        <v>2.1129953749886643</v>
      </c>
      <c r="M494" s="14" t="e">
        <f>G494/SUM(G491:G503)*100</f>
        <v>#DIV/0!</v>
      </c>
    </row>
    <row r="495" spans="1:13" ht="12" customHeight="1" x14ac:dyDescent="0.15">
      <c r="A495" s="47" t="s">
        <v>195</v>
      </c>
      <c r="B495" s="33"/>
      <c r="C495" s="33">
        <v>0.28000000000000003</v>
      </c>
      <c r="D495" s="33"/>
      <c r="E495" s="33"/>
      <c r="F495" s="33"/>
      <c r="G495" s="73"/>
      <c r="H495" s="14">
        <f t="shared" ref="H495:K495" si="401">B495/SUM(B491:B503)*100</f>
        <v>0</v>
      </c>
      <c r="I495" s="14">
        <f t="shared" si="401"/>
        <v>0.2028838489964496</v>
      </c>
      <c r="J495" s="14">
        <f t="shared" si="401"/>
        <v>0</v>
      </c>
      <c r="K495" s="14">
        <f t="shared" si="401"/>
        <v>0</v>
      </c>
      <c r="L495" s="14">
        <f>F495/SUM(F491:F503)*100</f>
        <v>0</v>
      </c>
      <c r="M495" s="14" t="e">
        <f>G495/SUM(G491:G503)*100</f>
        <v>#DIV/0!</v>
      </c>
    </row>
    <row r="496" spans="1:13" ht="12" customHeight="1" x14ac:dyDescent="0.15">
      <c r="A496" s="47" t="s">
        <v>194</v>
      </c>
      <c r="B496" s="33">
        <v>0.91</v>
      </c>
      <c r="C496" s="33"/>
      <c r="D496" s="33"/>
      <c r="E496" s="33"/>
      <c r="F496" s="33"/>
      <c r="G496" s="73"/>
      <c r="H496" s="14">
        <f t="shared" ref="H496:K496" si="402">B496/SUM(B491:B503)*100</f>
        <v>0.49569669898681773</v>
      </c>
      <c r="I496" s="14">
        <f t="shared" si="402"/>
        <v>0</v>
      </c>
      <c r="J496" s="14">
        <f t="shared" si="402"/>
        <v>0</v>
      </c>
      <c r="K496" s="14">
        <f t="shared" si="402"/>
        <v>0</v>
      </c>
      <c r="L496" s="14">
        <f>F496/SUM(F491:F503)*100</f>
        <v>0</v>
      </c>
      <c r="M496" s="14" t="e">
        <f>G496/SUM(G491:G503)*100</f>
        <v>#DIV/0!</v>
      </c>
    </row>
    <row r="497" spans="1:13" ht="12" customHeight="1" x14ac:dyDescent="0.15">
      <c r="A497" s="47" t="s">
        <v>185</v>
      </c>
      <c r="B497" s="33">
        <v>4.3599999999999994</v>
      </c>
      <c r="C497" s="33">
        <v>1.26</v>
      </c>
      <c r="D497" s="33">
        <v>0.9</v>
      </c>
      <c r="E497" s="33">
        <v>0.9</v>
      </c>
      <c r="F497" s="33">
        <v>2.2199999999999998</v>
      </c>
      <c r="G497" s="73"/>
      <c r="H497" s="14">
        <f t="shared" ref="H497:K497" si="403">B497/SUM(B491:B503)*100</f>
        <v>2.3749863819588186</v>
      </c>
      <c r="I497" s="14">
        <f t="shared" si="403"/>
        <v>0.91297732048402325</v>
      </c>
      <c r="J497" s="14">
        <f t="shared" si="403"/>
        <v>0.55163959546429653</v>
      </c>
      <c r="K497" s="14">
        <f t="shared" si="403"/>
        <v>0.53131825963752288</v>
      </c>
      <c r="L497" s="14">
        <f>F497/SUM(F491:F503)*100</f>
        <v>2.013240228529972</v>
      </c>
      <c r="M497" s="14" t="e">
        <f>G497/SUM(G491:G503)*100</f>
        <v>#DIV/0!</v>
      </c>
    </row>
    <row r="498" spans="1:13" ht="12" customHeight="1" x14ac:dyDescent="0.15">
      <c r="A498" s="47" t="s">
        <v>186</v>
      </c>
      <c r="B498" s="33"/>
      <c r="C498" s="33">
        <v>0.9</v>
      </c>
      <c r="D498" s="33">
        <v>1.8599999999999999</v>
      </c>
      <c r="E498" s="33">
        <v>3.41</v>
      </c>
      <c r="F498" s="33">
        <v>3.26</v>
      </c>
      <c r="G498" s="73"/>
      <c r="H498" s="14">
        <f t="shared" ref="H498:K498" si="404">B498/SUM(B491:B503)*100</f>
        <v>0</v>
      </c>
      <c r="I498" s="14">
        <f t="shared" si="404"/>
        <v>0.652126657488588</v>
      </c>
      <c r="J498" s="14">
        <f t="shared" si="404"/>
        <v>1.1400551639595462</v>
      </c>
      <c r="K498" s="14">
        <f t="shared" si="404"/>
        <v>2.0131058504043926</v>
      </c>
      <c r="L498" s="14">
        <f>F498/SUM(F491:F503)*100</f>
        <v>2.9563797950485173</v>
      </c>
      <c r="M498" s="14" t="e">
        <f>G498/SUM(G491:G503)*100</f>
        <v>#DIV/0!</v>
      </c>
    </row>
    <row r="499" spans="1:13" ht="12" customHeight="1" x14ac:dyDescent="0.15">
      <c r="A499" s="47" t="s">
        <v>187</v>
      </c>
      <c r="B499" s="33">
        <v>9.18</v>
      </c>
      <c r="C499" s="33">
        <v>5.48</v>
      </c>
      <c r="D499" s="33">
        <v>9.68</v>
      </c>
      <c r="E499" s="33">
        <v>10.82</v>
      </c>
      <c r="F499" s="33">
        <v>6.3100000000000005</v>
      </c>
      <c r="G499" s="73"/>
      <c r="H499" s="14">
        <f t="shared" ref="H499:K499" si="405">B499/SUM(B491:B503)*100</f>
        <v>5.0005447216472376</v>
      </c>
      <c r="I499" s="14">
        <f t="shared" si="405"/>
        <v>3.9707267589305135</v>
      </c>
      <c r="J499" s="14">
        <f t="shared" si="405"/>
        <v>5.9331903156604335</v>
      </c>
      <c r="K499" s="14">
        <f t="shared" si="405"/>
        <v>6.3876261880866645</v>
      </c>
      <c r="L499" s="14">
        <f>F499/SUM(F491:F503)*100</f>
        <v>5.7223179468577134</v>
      </c>
      <c r="M499" s="14" t="e">
        <f>G499/SUM(G491:G503)*100</f>
        <v>#DIV/0!</v>
      </c>
    </row>
    <row r="500" spans="1:13" ht="12" customHeight="1" x14ac:dyDescent="0.15">
      <c r="A500" s="47" t="s">
        <v>188</v>
      </c>
      <c r="B500" s="33">
        <v>12.719999999999999</v>
      </c>
      <c r="C500" s="33">
        <v>7.77</v>
      </c>
      <c r="D500" s="33">
        <v>11.48</v>
      </c>
      <c r="E500" s="33">
        <v>9.9400000000000013</v>
      </c>
      <c r="F500" s="33">
        <v>3.23</v>
      </c>
      <c r="G500" s="73"/>
      <c r="H500" s="14">
        <f t="shared" ref="H500:K500" si="406">B500/SUM(B491:B503)*100</f>
        <v>6.9288593528706821</v>
      </c>
      <c r="I500" s="14">
        <f t="shared" si="406"/>
        <v>5.6300268096514756</v>
      </c>
      <c r="J500" s="14">
        <f t="shared" si="406"/>
        <v>7.036469506589027</v>
      </c>
      <c r="K500" s="14">
        <f t="shared" si="406"/>
        <v>5.8681150008855312</v>
      </c>
      <c r="L500" s="14">
        <f>F500/SUM(F491:F503)*100</f>
        <v>2.9291738460143284</v>
      </c>
      <c r="M500" s="14" t="e">
        <f>G500/SUM(G491:G503)*100</f>
        <v>#DIV/0!</v>
      </c>
    </row>
    <row r="501" spans="1:13" ht="12" customHeight="1" x14ac:dyDescent="0.15">
      <c r="A501" s="47" t="s">
        <v>189</v>
      </c>
      <c r="B501" s="33">
        <v>6.4700000000000006</v>
      </c>
      <c r="C501" s="33">
        <v>4.4899999999999993</v>
      </c>
      <c r="D501" s="33">
        <v>13.15</v>
      </c>
      <c r="E501" s="33">
        <v>16</v>
      </c>
      <c r="F501" s="33">
        <v>14.31</v>
      </c>
      <c r="G501" s="73"/>
      <c r="H501" s="14">
        <f t="shared" ref="H501:K501" si="407">B501/SUM(B491:B503)*100</f>
        <v>3.5243490576315506</v>
      </c>
      <c r="I501" s="14">
        <f t="shared" si="407"/>
        <v>3.2533874356930661</v>
      </c>
      <c r="J501" s="14">
        <f t="shared" si="407"/>
        <v>8.0600674226172213</v>
      </c>
      <c r="K501" s="14">
        <f t="shared" si="407"/>
        <v>9.4456579491115189</v>
      </c>
      <c r="L501" s="14">
        <f>F501/SUM(F491:F503)*100</f>
        <v>12.977237689308064</v>
      </c>
      <c r="M501" s="14" t="e">
        <f>G501/SUM(G491:G503)*100</f>
        <v>#DIV/0!</v>
      </c>
    </row>
    <row r="502" spans="1:13" ht="12" customHeight="1" x14ac:dyDescent="0.15">
      <c r="A502" s="47" t="s">
        <v>190</v>
      </c>
      <c r="B502" s="33">
        <v>88.71</v>
      </c>
      <c r="C502" s="33">
        <v>57.929999999999993</v>
      </c>
      <c r="D502" s="33">
        <v>73.070000000000007</v>
      </c>
      <c r="E502" s="33">
        <v>78.09999999999998</v>
      </c>
      <c r="F502" s="33">
        <v>41.769999999999989</v>
      </c>
      <c r="G502" s="73"/>
      <c r="H502" s="14">
        <f t="shared" ref="H502:K502" si="408">B502/SUM(B491:B503)*100</f>
        <v>48.322257326506147</v>
      </c>
      <c r="I502" s="14">
        <f t="shared" si="408"/>
        <v>41.975219187015441</v>
      </c>
      <c r="J502" s="14">
        <f t="shared" si="408"/>
        <v>44.78700582286239</v>
      </c>
      <c r="K502" s="14">
        <f t="shared" si="408"/>
        <v>46.106617864100592</v>
      </c>
      <c r="L502" s="14">
        <f>F502/SUM(F491:F503)*100</f>
        <v>37.879749705268878</v>
      </c>
      <c r="M502" s="14" t="e">
        <f>G502/SUM(G491:G503)*100</f>
        <v>#DIV/0!</v>
      </c>
    </row>
    <row r="503" spans="1:13" ht="12" customHeight="1" x14ac:dyDescent="0.15">
      <c r="A503" s="47" t="s">
        <v>191</v>
      </c>
      <c r="B503" s="33">
        <v>10.65</v>
      </c>
      <c r="C503" s="33">
        <v>14.59</v>
      </c>
      <c r="D503" s="33">
        <v>7.6099999999999994</v>
      </c>
      <c r="E503" s="33">
        <v>4.26</v>
      </c>
      <c r="F503" s="33">
        <v>2.9899999999999998</v>
      </c>
      <c r="G503" s="73"/>
      <c r="H503" s="57">
        <f t="shared" ref="H503:K503" si="409">B503/SUM(B491:B503)*100</f>
        <v>5.8012855430874826</v>
      </c>
      <c r="I503" s="57">
        <f t="shared" si="409"/>
        <v>10.571697703064999</v>
      </c>
      <c r="J503" s="57">
        <f t="shared" si="409"/>
        <v>4.6644192460925513</v>
      </c>
      <c r="K503" s="57">
        <f t="shared" si="409"/>
        <v>2.5149064289509413</v>
      </c>
      <c r="L503" s="57">
        <f>F503/SUM(F491:F503)*100</f>
        <v>2.7115262537408178</v>
      </c>
      <c r="M503" s="57" t="e">
        <f>G503/SUM(G491:G503)*100</f>
        <v>#DIV/0!</v>
      </c>
    </row>
    <row r="504" spans="1:13" ht="12" customHeight="1" x14ac:dyDescent="0.15">
      <c r="A504" s="48" t="s">
        <v>42</v>
      </c>
      <c r="B504" s="66"/>
      <c r="C504" s="66"/>
      <c r="D504" s="66"/>
      <c r="E504" s="66"/>
      <c r="F504" s="66"/>
      <c r="G504" s="67"/>
      <c r="H504" s="5"/>
      <c r="I504" s="5"/>
      <c r="J504" s="5"/>
      <c r="K504" s="5"/>
      <c r="L504" s="5"/>
      <c r="M504" s="5"/>
    </row>
    <row r="505" spans="1:13" ht="12" customHeight="1" x14ac:dyDescent="0.15">
      <c r="A505" s="47" t="s">
        <v>181</v>
      </c>
      <c r="B505" s="64"/>
      <c r="C505" s="64"/>
      <c r="D505" s="64"/>
      <c r="E505" s="64"/>
      <c r="F505" s="64" t="s">
        <v>58</v>
      </c>
      <c r="G505" s="73"/>
      <c r="H505" s="14" t="str">
        <f t="shared" ref="H505:K505" si="410">IFERROR(B505/SUM(B505:B515)*100,"")</f>
        <v/>
      </c>
      <c r="I505" s="14" t="str">
        <f t="shared" si="410"/>
        <v/>
      </c>
      <c r="J505" s="14" t="str">
        <f t="shared" si="410"/>
        <v/>
      </c>
      <c r="K505" s="14" t="str">
        <f t="shared" si="410"/>
        <v/>
      </c>
      <c r="L505" s="14" t="str">
        <f>IFERROR(F505/SUM(F505:F515)*100,"")</f>
        <v/>
      </c>
      <c r="M505" s="14" t="str">
        <f>IFERROR(G505/SUM(G505:G515)*100,"")</f>
        <v/>
      </c>
    </row>
    <row r="506" spans="1:13" ht="12" customHeight="1" x14ac:dyDescent="0.15">
      <c r="A506" s="47" t="s">
        <v>182</v>
      </c>
      <c r="B506" s="64"/>
      <c r="C506" s="64"/>
      <c r="D506" s="64"/>
      <c r="E506" s="64"/>
      <c r="F506" s="64"/>
      <c r="G506" s="73"/>
      <c r="H506" s="14" t="str">
        <f t="shared" ref="H506:K506" si="411">IFERROR(B506/SUM(B505:B515)*100,"")</f>
        <v/>
      </c>
      <c r="I506" s="14" t="str">
        <f t="shared" si="411"/>
        <v/>
      </c>
      <c r="J506" s="14" t="str">
        <f t="shared" si="411"/>
        <v/>
      </c>
      <c r="K506" s="14" t="str">
        <f t="shared" si="411"/>
        <v/>
      </c>
      <c r="L506" s="14" t="str">
        <f>IFERROR(F506/SUM(F505:F515)*100,"")</f>
        <v/>
      </c>
      <c r="M506" s="14" t="str">
        <f>IFERROR(G506/SUM(G505:G515)*100,"")</f>
        <v/>
      </c>
    </row>
    <row r="507" spans="1:13" ht="12" customHeight="1" x14ac:dyDescent="0.15">
      <c r="A507" s="47" t="s">
        <v>183</v>
      </c>
      <c r="B507" s="64"/>
      <c r="C507" s="64"/>
      <c r="D507" s="64"/>
      <c r="E507" s="64"/>
      <c r="F507" s="64" t="s">
        <v>58</v>
      </c>
      <c r="G507" s="73"/>
      <c r="H507" s="14" t="str">
        <f t="shared" ref="H507:K507" si="412">IFERROR(B507/SUM(B505:B515)*100,"")</f>
        <v/>
      </c>
      <c r="I507" s="14" t="str">
        <f t="shared" si="412"/>
        <v/>
      </c>
      <c r="J507" s="14" t="str">
        <f t="shared" si="412"/>
        <v/>
      </c>
      <c r="K507" s="14" t="str">
        <f t="shared" si="412"/>
        <v/>
      </c>
      <c r="L507" s="14" t="str">
        <f>IFERROR(F507/SUM(F505:F515)*100,"")</f>
        <v/>
      </c>
      <c r="M507" s="14" t="str">
        <f>IFERROR(G507/SUM(G505:G515)*100,"")</f>
        <v/>
      </c>
    </row>
    <row r="508" spans="1:13" ht="12" customHeight="1" x14ac:dyDescent="0.15">
      <c r="A508" s="47" t="s">
        <v>184</v>
      </c>
      <c r="B508" s="64"/>
      <c r="C508" s="64"/>
      <c r="D508" s="64"/>
      <c r="E508" s="64"/>
      <c r="F508" s="64"/>
      <c r="G508" s="73"/>
      <c r="H508" s="14" t="str">
        <f t="shared" ref="H508:K508" si="413">IFERROR(B508/SUM(B505:B515)*100,"")</f>
        <v/>
      </c>
      <c r="I508" s="14" t="str">
        <f t="shared" si="413"/>
        <v/>
      </c>
      <c r="J508" s="14" t="str">
        <f t="shared" si="413"/>
        <v/>
      </c>
      <c r="K508" s="14" t="str">
        <f t="shared" si="413"/>
        <v/>
      </c>
      <c r="L508" s="14" t="str">
        <f>IFERROR(F508/SUM(F505:F515)*100,"")</f>
        <v/>
      </c>
      <c r="M508" s="14" t="str">
        <f>IFERROR(G508/SUM(G505:G515)*100,"")</f>
        <v/>
      </c>
    </row>
    <row r="509" spans="1:13" ht="12" customHeight="1" x14ac:dyDescent="0.15">
      <c r="A509" s="47" t="s">
        <v>185</v>
      </c>
      <c r="B509" s="64"/>
      <c r="C509" s="64"/>
      <c r="D509" s="64"/>
      <c r="E509" s="64"/>
      <c r="F509" s="64"/>
      <c r="G509" s="73"/>
      <c r="H509" s="14" t="str">
        <f t="shared" ref="H509:K509" si="414">IFERROR(B509/SUM(B505:B515)*100,"")</f>
        <v/>
      </c>
      <c r="I509" s="14" t="str">
        <f t="shared" si="414"/>
        <v/>
      </c>
      <c r="J509" s="14" t="str">
        <f t="shared" si="414"/>
        <v/>
      </c>
      <c r="K509" s="14" t="str">
        <f t="shared" si="414"/>
        <v/>
      </c>
      <c r="L509" s="14" t="str">
        <f>IFERROR(F509/SUM(F505:F515)*100,"")</f>
        <v/>
      </c>
      <c r="M509" s="14" t="str">
        <f>IFERROR(G509/SUM(G505:G515)*100,"")</f>
        <v/>
      </c>
    </row>
    <row r="510" spans="1:13" ht="12" customHeight="1" x14ac:dyDescent="0.15">
      <c r="A510" s="47" t="s">
        <v>186</v>
      </c>
      <c r="B510" s="64"/>
      <c r="C510" s="64"/>
      <c r="D510" s="64"/>
      <c r="E510" s="64"/>
      <c r="F510" s="64" t="s">
        <v>58</v>
      </c>
      <c r="G510" s="73"/>
      <c r="H510" s="14" t="str">
        <f t="shared" ref="H510:K510" si="415">IFERROR(B510/SUM(B505:B515)*100,"")</f>
        <v/>
      </c>
      <c r="I510" s="14" t="str">
        <f t="shared" si="415"/>
        <v/>
      </c>
      <c r="J510" s="14" t="str">
        <f t="shared" si="415"/>
        <v/>
      </c>
      <c r="K510" s="14" t="str">
        <f t="shared" si="415"/>
        <v/>
      </c>
      <c r="L510" s="14" t="str">
        <f>IFERROR(F510/SUM(F505:F515)*100,"")</f>
        <v/>
      </c>
      <c r="M510" s="14" t="str">
        <f>IFERROR(G510/SUM(G505:G515)*100,"")</f>
        <v/>
      </c>
    </row>
    <row r="511" spans="1:13" ht="12" customHeight="1" x14ac:dyDescent="0.15">
      <c r="A511" s="47" t="s">
        <v>187</v>
      </c>
      <c r="B511" s="64"/>
      <c r="C511" s="64"/>
      <c r="D511" s="64"/>
      <c r="E511" s="64"/>
      <c r="F511" s="64"/>
      <c r="G511" s="73"/>
      <c r="H511" s="14" t="str">
        <f t="shared" ref="H511:K511" si="416">IFERROR(B511/SUM(B505:B515)*100,"")</f>
        <v/>
      </c>
      <c r="I511" s="14" t="str">
        <f t="shared" si="416"/>
        <v/>
      </c>
      <c r="J511" s="14" t="str">
        <f t="shared" si="416"/>
        <v/>
      </c>
      <c r="K511" s="14" t="str">
        <f t="shared" si="416"/>
        <v/>
      </c>
      <c r="L511" s="14" t="str">
        <f>IFERROR(F511/SUM(F505:F515)*100,"")</f>
        <v/>
      </c>
      <c r="M511" s="14" t="str">
        <f>IFERROR(G511/SUM(G505:G515)*100,"")</f>
        <v/>
      </c>
    </row>
    <row r="512" spans="1:13" ht="12" customHeight="1" x14ac:dyDescent="0.15">
      <c r="A512" s="47" t="s">
        <v>188</v>
      </c>
      <c r="B512" s="64"/>
      <c r="C512" s="64"/>
      <c r="D512" s="64"/>
      <c r="E512" s="64"/>
      <c r="F512" s="64"/>
      <c r="G512" s="73"/>
      <c r="H512" s="14" t="str">
        <f t="shared" ref="H512:K512" si="417">IFERROR(B512/SUM(B505:B515)*100,"")</f>
        <v/>
      </c>
      <c r="I512" s="14" t="str">
        <f t="shared" si="417"/>
        <v/>
      </c>
      <c r="J512" s="14" t="str">
        <f t="shared" si="417"/>
        <v/>
      </c>
      <c r="K512" s="14" t="str">
        <f t="shared" si="417"/>
        <v/>
      </c>
      <c r="L512" s="14" t="str">
        <f>IFERROR(F512/SUM(F505:F515)*100,"")</f>
        <v/>
      </c>
      <c r="M512" s="14" t="str">
        <f>IFERROR(G512/SUM(G505:G515)*100,"")</f>
        <v/>
      </c>
    </row>
    <row r="513" spans="1:13" ht="12" customHeight="1" x14ac:dyDescent="0.15">
      <c r="A513" s="47" t="s">
        <v>189</v>
      </c>
      <c r="B513" s="64"/>
      <c r="C513" s="64"/>
      <c r="D513" s="64"/>
      <c r="E513" s="64"/>
      <c r="F513" s="64"/>
      <c r="G513" s="73"/>
      <c r="H513" s="14" t="str">
        <f t="shared" ref="H513:K513" si="418">IFERROR(B513/SUM(B505:B515)*100,"")</f>
        <v/>
      </c>
      <c r="I513" s="14" t="str">
        <f t="shared" si="418"/>
        <v/>
      </c>
      <c r="J513" s="14" t="str">
        <f t="shared" si="418"/>
        <v/>
      </c>
      <c r="K513" s="14" t="str">
        <f t="shared" si="418"/>
        <v/>
      </c>
      <c r="L513" s="14" t="str">
        <f>IFERROR(F513/SUM(F505:F515)*100,"")</f>
        <v/>
      </c>
      <c r="M513" s="14" t="str">
        <f>IFERROR(G513/SUM(G505:G515)*100,"")</f>
        <v/>
      </c>
    </row>
    <row r="514" spans="1:13" ht="12" customHeight="1" x14ac:dyDescent="0.15">
      <c r="A514" s="47" t="s">
        <v>190</v>
      </c>
      <c r="B514" s="64"/>
      <c r="C514" s="64"/>
      <c r="D514" s="64"/>
      <c r="E514" s="64"/>
      <c r="F514" s="64"/>
      <c r="G514" s="73"/>
      <c r="H514" s="14" t="str">
        <f t="shared" ref="H514:K514" si="419">IFERROR(B514/SUM(B505:B515)*100,"")</f>
        <v/>
      </c>
      <c r="I514" s="14" t="str">
        <f t="shared" si="419"/>
        <v/>
      </c>
      <c r="J514" s="14" t="str">
        <f t="shared" si="419"/>
        <v/>
      </c>
      <c r="K514" s="14" t="str">
        <f t="shared" si="419"/>
        <v/>
      </c>
      <c r="L514" s="14" t="str">
        <f>IFERROR(F514/SUM(F505:F515)*100,"")</f>
        <v/>
      </c>
      <c r="M514" s="14" t="str">
        <f>IFERROR(G514/SUM(G505:G515)*100,"")</f>
        <v/>
      </c>
    </row>
    <row r="515" spans="1:13" ht="12" customHeight="1" x14ac:dyDescent="0.15">
      <c r="A515" s="47" t="s">
        <v>191</v>
      </c>
      <c r="B515" s="64"/>
      <c r="C515" s="64"/>
      <c r="D515" s="64"/>
      <c r="E515" s="64"/>
      <c r="F515" s="64"/>
      <c r="G515" s="73"/>
      <c r="H515" s="14" t="str">
        <f t="shared" ref="H515:K515" si="420">IFERROR(B515/SUM(B505:B515)*100,"")</f>
        <v/>
      </c>
      <c r="I515" s="14" t="str">
        <f t="shared" si="420"/>
        <v/>
      </c>
      <c r="J515" s="14" t="str">
        <f t="shared" si="420"/>
        <v/>
      </c>
      <c r="K515" s="14" t="str">
        <f t="shared" si="420"/>
        <v/>
      </c>
      <c r="L515" s="14" t="str">
        <f>IFERROR(F515/SUM(F505:F515)*100,"")</f>
        <v/>
      </c>
      <c r="M515" s="14" t="str">
        <f>IFERROR(G515/SUM(G505:G515)*100,"")</f>
        <v/>
      </c>
    </row>
    <row r="516" spans="1:13" s="6" customFormat="1" ht="11.25" customHeight="1" x14ac:dyDescent="0.15">
      <c r="M516" s="6" t="str">
        <f t="shared" si="382"/>
        <v/>
      </c>
    </row>
    <row r="517" spans="1:13" ht="12" customHeight="1" x14ac:dyDescent="0.15">
      <c r="A517" s="6"/>
      <c r="B517" s="95"/>
      <c r="C517" s="96"/>
      <c r="D517" s="100" t="s">
        <v>199</v>
      </c>
      <c r="E517" s="98"/>
      <c r="F517" s="96"/>
      <c r="G517" s="97"/>
      <c r="H517" s="95"/>
      <c r="I517" s="96"/>
      <c r="J517" s="100" t="s">
        <v>179</v>
      </c>
      <c r="K517" s="98"/>
      <c r="L517" s="96"/>
      <c r="M517" s="97"/>
    </row>
    <row r="518" spans="1:13" ht="12" customHeight="1" x14ac:dyDescent="0.15">
      <c r="A518" s="6"/>
      <c r="B518" s="40" t="s">
        <v>33</v>
      </c>
      <c r="C518" s="40" t="s">
        <v>34</v>
      </c>
      <c r="D518" s="40" t="s">
        <v>35</v>
      </c>
      <c r="E518" s="40" t="s">
        <v>36</v>
      </c>
      <c r="F518" s="40" t="s">
        <v>37</v>
      </c>
      <c r="G518" s="40" t="s">
        <v>38</v>
      </c>
      <c r="H518" s="40" t="s">
        <v>33</v>
      </c>
      <c r="I518" s="40" t="s">
        <v>34</v>
      </c>
      <c r="J518" s="40" t="s">
        <v>35</v>
      </c>
      <c r="K518" s="40" t="s">
        <v>36</v>
      </c>
      <c r="L518" s="40" t="s">
        <v>37</v>
      </c>
      <c r="M518" s="40" t="s">
        <v>38</v>
      </c>
    </row>
    <row r="519" spans="1:13" ht="12" customHeight="1" x14ac:dyDescent="0.15">
      <c r="A519" s="48" t="s">
        <v>93</v>
      </c>
      <c r="B519" s="66"/>
      <c r="C519" s="66"/>
      <c r="D519" s="66"/>
      <c r="E519" s="66"/>
      <c r="F519" s="66"/>
      <c r="G519" s="67"/>
      <c r="H519" s="5"/>
      <c r="I519" s="5"/>
      <c r="J519" s="5"/>
      <c r="K519" s="5"/>
      <c r="L519" s="5"/>
      <c r="M519" s="13"/>
    </row>
    <row r="520" spans="1:13" ht="12" customHeight="1" x14ac:dyDescent="0.15">
      <c r="A520" s="47" t="s">
        <v>181</v>
      </c>
      <c r="B520" s="33">
        <v>11.01</v>
      </c>
      <c r="C520" s="33">
        <v>16.89</v>
      </c>
      <c r="D520" s="33">
        <v>18.600000000000001</v>
      </c>
      <c r="E520" s="33">
        <v>15.43</v>
      </c>
      <c r="F520" s="33">
        <v>14.870000000000001</v>
      </c>
      <c r="G520" s="73"/>
      <c r="H520" s="69">
        <f t="shared" ref="H520:K520" si="421">B520/SUM(B520:B532)*100</f>
        <v>4.5172937266647528</v>
      </c>
      <c r="I520" s="69">
        <f t="shared" si="421"/>
        <v>6.791587920704492</v>
      </c>
      <c r="J520" s="69">
        <f t="shared" si="421"/>
        <v>7.9623287671232887</v>
      </c>
      <c r="K520" s="69">
        <f t="shared" si="421"/>
        <v>6.9261154502199478</v>
      </c>
      <c r="L520" s="69">
        <f>F520/SUM(F520:F532)*100</f>
        <v>6.6621863799283156</v>
      </c>
      <c r="M520" s="69" t="e">
        <f>G520/SUM(G520:G532)*100</f>
        <v>#DIV/0!</v>
      </c>
    </row>
    <row r="521" spans="1:13" ht="12" customHeight="1" x14ac:dyDescent="0.15">
      <c r="A521" s="47" t="s">
        <v>182</v>
      </c>
      <c r="B521" s="33">
        <v>28.12</v>
      </c>
      <c r="C521" s="33">
        <v>30.980000000000004</v>
      </c>
      <c r="D521" s="33">
        <v>44.430000000000007</v>
      </c>
      <c r="E521" s="33">
        <v>39.209999999999994</v>
      </c>
      <c r="F521" s="33">
        <v>42.85</v>
      </c>
      <c r="G521" s="73"/>
      <c r="H521" s="14">
        <f t="shared" ref="H521:K521" si="422">B521/SUM(B520:B532)*100</f>
        <v>11.537356911336317</v>
      </c>
      <c r="I521" s="14">
        <f t="shared" si="422"/>
        <v>12.457276126904985</v>
      </c>
      <c r="J521" s="14">
        <f t="shared" si="422"/>
        <v>19.019691780821919</v>
      </c>
      <c r="K521" s="14">
        <f t="shared" si="422"/>
        <v>17.600323188796121</v>
      </c>
      <c r="L521" s="14">
        <f>F521/SUM(F520:F532)*100</f>
        <v>19.198028673835125</v>
      </c>
      <c r="M521" s="14" t="e">
        <f>G521/SUM(G520:G532)*100</f>
        <v>#DIV/0!</v>
      </c>
    </row>
    <row r="522" spans="1:13" ht="12" customHeight="1" x14ac:dyDescent="0.15">
      <c r="A522" s="47" t="s">
        <v>183</v>
      </c>
      <c r="B522" s="33">
        <v>5.07</v>
      </c>
      <c r="C522" s="33">
        <v>6.51</v>
      </c>
      <c r="D522" s="33">
        <v>2.06</v>
      </c>
      <c r="E522" s="33">
        <v>2.81</v>
      </c>
      <c r="F522" s="33">
        <v>4.08</v>
      </c>
      <c r="G522" s="73"/>
      <c r="H522" s="14">
        <f t="shared" ref="H522:K522" si="423">B522/SUM(B520:B532)*100</f>
        <v>2.0801706806712348</v>
      </c>
      <c r="I522" s="14">
        <f t="shared" si="423"/>
        <v>2.6177168362218022</v>
      </c>
      <c r="J522" s="14">
        <f t="shared" si="423"/>
        <v>0.88184931506849318</v>
      </c>
      <c r="K522" s="14">
        <f t="shared" si="423"/>
        <v>1.2613340515306584</v>
      </c>
      <c r="L522" s="14">
        <f>F522/SUM(F520:F532)*100</f>
        <v>1.827956989247312</v>
      </c>
      <c r="M522" s="14" t="e">
        <f>G522/SUM(G520:G532)*100</f>
        <v>#DIV/0!</v>
      </c>
    </row>
    <row r="523" spans="1:13" ht="12" customHeight="1" x14ac:dyDescent="0.15">
      <c r="A523" s="47" t="s">
        <v>184</v>
      </c>
      <c r="B523" s="33">
        <v>3.2600000000000002</v>
      </c>
      <c r="C523" s="33">
        <v>12.169999999999998</v>
      </c>
      <c r="D523" s="33">
        <v>12.02</v>
      </c>
      <c r="E523" s="33">
        <v>2.52</v>
      </c>
      <c r="F523" s="33">
        <v>6.88</v>
      </c>
      <c r="G523" s="73"/>
      <c r="H523" s="14">
        <f t="shared" ref="H523:K523" si="424">B523/SUM(B520:B532)*100</f>
        <v>1.3375456447708534</v>
      </c>
      <c r="I523" s="14">
        <f t="shared" si="424"/>
        <v>4.8936426876834602</v>
      </c>
      <c r="J523" s="14">
        <f t="shared" si="424"/>
        <v>5.1455479452054798</v>
      </c>
      <c r="K523" s="14">
        <f t="shared" si="424"/>
        <v>1.1311607864260709</v>
      </c>
      <c r="L523" s="14">
        <f>F523/SUM(F520:F532)*100</f>
        <v>3.0824372759856633</v>
      </c>
      <c r="M523" s="14" t="e">
        <f>G523/SUM(G520:G532)*100</f>
        <v>#DIV/0!</v>
      </c>
    </row>
    <row r="524" spans="1:13" ht="12" customHeight="1" x14ac:dyDescent="0.15">
      <c r="A524" s="47" t="s">
        <v>195</v>
      </c>
      <c r="B524" s="33"/>
      <c r="C524" s="33">
        <v>1.2</v>
      </c>
      <c r="D524" s="33"/>
      <c r="E524" s="33"/>
      <c r="F524" s="33"/>
      <c r="G524" s="73"/>
      <c r="H524" s="14">
        <f t="shared" ref="H524:K524" si="425">B524/SUM(B520:B532)*100</f>
        <v>0</v>
      </c>
      <c r="I524" s="14">
        <f t="shared" si="425"/>
        <v>0.4825284490731433</v>
      </c>
      <c r="J524" s="14">
        <f t="shared" si="425"/>
        <v>0</v>
      </c>
      <c r="K524" s="14">
        <f t="shared" si="425"/>
        <v>0</v>
      </c>
      <c r="L524" s="14">
        <f>F524/SUM(F520:F532)*100</f>
        <v>0</v>
      </c>
      <c r="M524" s="14" t="e">
        <f>G524/SUM(G520:G532)*100</f>
        <v>#DIV/0!</v>
      </c>
    </row>
    <row r="525" spans="1:13" ht="12" customHeight="1" x14ac:dyDescent="0.15">
      <c r="A525" s="47" t="s">
        <v>194</v>
      </c>
      <c r="B525" s="33">
        <v>3.36</v>
      </c>
      <c r="C525" s="33"/>
      <c r="D525" s="33"/>
      <c r="E525" s="33"/>
      <c r="F525" s="33"/>
      <c r="G525" s="73"/>
      <c r="H525" s="14">
        <f t="shared" ref="H525:K525" si="426">B525/SUM(B520:B532)*100</f>
        <v>1.3785746522791615</v>
      </c>
      <c r="I525" s="14">
        <f t="shared" si="426"/>
        <v>0</v>
      </c>
      <c r="J525" s="14">
        <f t="shared" si="426"/>
        <v>0</v>
      </c>
      <c r="K525" s="14">
        <f t="shared" si="426"/>
        <v>0</v>
      </c>
      <c r="L525" s="14">
        <f>F525/SUM(F520:F532)*100</f>
        <v>0</v>
      </c>
      <c r="M525" s="14" t="e">
        <f>G525/SUM(G520:G532)*100</f>
        <v>#DIV/0!</v>
      </c>
    </row>
    <row r="526" spans="1:13" ht="12" customHeight="1" x14ac:dyDescent="0.15">
      <c r="A526" s="47" t="s">
        <v>185</v>
      </c>
      <c r="B526" s="33">
        <v>9.51</v>
      </c>
      <c r="C526" s="33">
        <v>1.26</v>
      </c>
      <c r="D526" s="33">
        <v>3.13</v>
      </c>
      <c r="E526" s="33">
        <v>2.5499999999999998</v>
      </c>
      <c r="F526" s="33">
        <v>6.99</v>
      </c>
      <c r="G526" s="73"/>
      <c r="H526" s="14">
        <f t="shared" ref="H526:K526" si="427">B526/SUM(B520:B532)*100</f>
        <v>3.901858614040127</v>
      </c>
      <c r="I526" s="14">
        <f t="shared" si="427"/>
        <v>0.50665487152680044</v>
      </c>
      <c r="J526" s="14">
        <f t="shared" si="427"/>
        <v>1.3398972602739727</v>
      </c>
      <c r="K526" s="14">
        <f t="shared" si="427"/>
        <v>1.1446269862644762</v>
      </c>
      <c r="L526" s="14">
        <f>F526/SUM(F520:F532)*100</f>
        <v>3.131720430107527</v>
      </c>
      <c r="M526" s="14" t="e">
        <f>G526/SUM(G520:G532)*100</f>
        <v>#DIV/0!</v>
      </c>
    </row>
    <row r="527" spans="1:13" ht="12" customHeight="1" x14ac:dyDescent="0.15">
      <c r="A527" s="47" t="s">
        <v>186</v>
      </c>
      <c r="B527" s="33"/>
      <c r="C527" s="33">
        <v>2.46</v>
      </c>
      <c r="D527" s="33">
        <v>3.9499999999999997</v>
      </c>
      <c r="E527" s="33">
        <v>6.8100000000000005</v>
      </c>
      <c r="F527" s="33">
        <v>3.74</v>
      </c>
      <c r="G527" s="73"/>
      <c r="H527" s="14">
        <f t="shared" ref="H527:K527" si="428">B527/SUM(B520:B532)*100</f>
        <v>0</v>
      </c>
      <c r="I527" s="14">
        <f t="shared" si="428"/>
        <v>0.98918332059994374</v>
      </c>
      <c r="J527" s="14">
        <f t="shared" si="428"/>
        <v>1.6909246575342465</v>
      </c>
      <c r="K527" s="14">
        <f t="shared" si="428"/>
        <v>3.0568273633180723</v>
      </c>
      <c r="L527" s="14">
        <f>F527/SUM(F520:F532)*100</f>
        <v>1.6756272401433694</v>
      </c>
      <c r="M527" s="14" t="e">
        <f>G527/SUM(G520:G532)*100</f>
        <v>#DIV/0!</v>
      </c>
    </row>
    <row r="528" spans="1:13" ht="12" customHeight="1" x14ac:dyDescent="0.15">
      <c r="A528" s="47" t="s">
        <v>187</v>
      </c>
      <c r="B528" s="33">
        <v>16.479999999999997</v>
      </c>
      <c r="C528" s="33">
        <v>14.32</v>
      </c>
      <c r="D528" s="33">
        <v>13.1</v>
      </c>
      <c r="E528" s="33">
        <v>17.23</v>
      </c>
      <c r="F528" s="33">
        <v>10.950000000000001</v>
      </c>
      <c r="G528" s="73"/>
      <c r="H528" s="14">
        <f t="shared" ref="H528:K528" si="429">B528/SUM(B520:B532)*100</f>
        <v>6.7615804373692203</v>
      </c>
      <c r="I528" s="14">
        <f t="shared" si="429"/>
        <v>5.7581728256061764</v>
      </c>
      <c r="J528" s="14">
        <f t="shared" si="429"/>
        <v>5.6078767123287676</v>
      </c>
      <c r="K528" s="14">
        <f t="shared" si="429"/>
        <v>7.7340874405242861</v>
      </c>
      <c r="L528" s="14">
        <f>F528/SUM(F520:F532)*100</f>
        <v>4.905913978494624</v>
      </c>
      <c r="M528" s="14" t="e">
        <f>G528/SUM(G520:G532)*100</f>
        <v>#DIV/0!</v>
      </c>
    </row>
    <row r="529" spans="1:13" ht="12" customHeight="1" x14ac:dyDescent="0.15">
      <c r="A529" s="47" t="s">
        <v>188</v>
      </c>
      <c r="B529" s="33">
        <v>3.9400000000000004</v>
      </c>
      <c r="C529" s="33">
        <v>5.3000000000000007</v>
      </c>
      <c r="D529" s="33">
        <v>7.93</v>
      </c>
      <c r="E529" s="33">
        <v>5.27</v>
      </c>
      <c r="F529" s="33">
        <v>4.38</v>
      </c>
      <c r="G529" s="73"/>
      <c r="H529" s="14">
        <f t="shared" ref="H529:K529" si="430">B529/SUM(B520:B532)*100</f>
        <v>1.6165428958273504</v>
      </c>
      <c r="I529" s="14">
        <f t="shared" si="430"/>
        <v>2.1311673167397167</v>
      </c>
      <c r="J529" s="14">
        <f t="shared" si="430"/>
        <v>3.3946917808219181</v>
      </c>
      <c r="K529" s="14">
        <f t="shared" si="430"/>
        <v>2.3655624382799174</v>
      </c>
      <c r="L529" s="14">
        <f>F529/SUM(F520:F532)*100</f>
        <v>1.9623655913978495</v>
      </c>
      <c r="M529" s="14" t="e">
        <f>G529/SUM(G520:G532)*100</f>
        <v>#DIV/0!</v>
      </c>
    </row>
    <row r="530" spans="1:13" ht="12" customHeight="1" x14ac:dyDescent="0.15">
      <c r="A530" s="47" t="s">
        <v>189</v>
      </c>
      <c r="B530" s="33">
        <v>20.99</v>
      </c>
      <c r="C530" s="33">
        <v>20.010000000000002</v>
      </c>
      <c r="D530" s="33">
        <v>17.78</v>
      </c>
      <c r="E530" s="33">
        <v>27.550000000000004</v>
      </c>
      <c r="F530" s="33">
        <v>16.919999999999998</v>
      </c>
      <c r="G530" s="73"/>
      <c r="H530" s="14">
        <f t="shared" ref="H530:K530" si="431">B530/SUM(B520:B532)*100</f>
        <v>8.6119886759939277</v>
      </c>
      <c r="I530" s="14">
        <f t="shared" si="431"/>
        <v>8.0461618882946642</v>
      </c>
      <c r="J530" s="14">
        <f t="shared" si="431"/>
        <v>7.611301369863015</v>
      </c>
      <c r="K530" s="14">
        <f t="shared" si="431"/>
        <v>12.366460184935816</v>
      </c>
      <c r="L530" s="14">
        <f>F530/SUM(F520:F532)*100</f>
        <v>7.5806451612903221</v>
      </c>
      <c r="M530" s="14" t="e">
        <f>G530/SUM(G520:G532)*100</f>
        <v>#DIV/0!</v>
      </c>
    </row>
    <row r="531" spans="1:13" ht="12" customHeight="1" x14ac:dyDescent="0.15">
      <c r="A531" s="47" t="s">
        <v>190</v>
      </c>
      <c r="B531" s="33">
        <v>120.40999999999998</v>
      </c>
      <c r="C531" s="33">
        <v>115.59</v>
      </c>
      <c r="D531" s="33">
        <v>98.11999999999999</v>
      </c>
      <c r="E531" s="33">
        <v>92.96</v>
      </c>
      <c r="F531" s="33">
        <v>100.95</v>
      </c>
      <c r="G531" s="73"/>
      <c r="H531" s="14">
        <f t="shared" ref="H531:K531" si="432">B531/SUM(B520:B532)*100</f>
        <v>49.403027940754114</v>
      </c>
      <c r="I531" s="14">
        <f t="shared" si="432"/>
        <v>46.479552856970528</v>
      </c>
      <c r="J531" s="14">
        <f t="shared" si="432"/>
        <v>42.003424657534246</v>
      </c>
      <c r="K531" s="14">
        <f t="shared" si="432"/>
        <v>41.727264565939493</v>
      </c>
      <c r="L531" s="14">
        <f>F531/SUM(F520:F532)*100</f>
        <v>45.228494623655919</v>
      </c>
      <c r="M531" s="14" t="e">
        <f>G531/SUM(G520:G532)*100</f>
        <v>#DIV/0!</v>
      </c>
    </row>
    <row r="532" spans="1:13" ht="12" customHeight="1" x14ac:dyDescent="0.15">
      <c r="A532" s="47" t="s">
        <v>191</v>
      </c>
      <c r="B532" s="33">
        <v>21.58</v>
      </c>
      <c r="C532" s="33">
        <v>22</v>
      </c>
      <c r="D532" s="33">
        <v>12.48</v>
      </c>
      <c r="E532" s="33">
        <v>10.440000000000001</v>
      </c>
      <c r="F532" s="33">
        <v>10.59</v>
      </c>
      <c r="G532" s="73"/>
      <c r="H532" s="57">
        <f t="shared" ref="H532:K532" si="433">B532/SUM(B520:B532)*100</f>
        <v>8.8540598202929477</v>
      </c>
      <c r="I532" s="57">
        <f t="shared" si="433"/>
        <v>8.8463548996742922</v>
      </c>
      <c r="J532" s="57">
        <f t="shared" si="433"/>
        <v>5.3424657534246576</v>
      </c>
      <c r="K532" s="57">
        <f t="shared" si="433"/>
        <v>4.6862375437651504</v>
      </c>
      <c r="L532" s="57">
        <f>F532/SUM(F520:F532)*100</f>
        <v>4.7446236559139789</v>
      </c>
      <c r="M532" s="57" t="e">
        <f>G532/SUM(G520:G532)*100</f>
        <v>#DIV/0!</v>
      </c>
    </row>
    <row r="533" spans="1:13" ht="12" customHeight="1" x14ac:dyDescent="0.15">
      <c r="A533" s="48" t="s">
        <v>94</v>
      </c>
      <c r="B533" s="66"/>
      <c r="C533" s="66"/>
      <c r="D533" s="66"/>
      <c r="E533" s="66"/>
      <c r="F533" s="66"/>
      <c r="G533" s="67"/>
      <c r="H533" s="5"/>
      <c r="I533" s="5"/>
      <c r="J533" s="5"/>
      <c r="K533" s="5"/>
      <c r="L533" s="5"/>
      <c r="M533" s="5"/>
    </row>
    <row r="534" spans="1:13" ht="12" customHeight="1" x14ac:dyDescent="0.15">
      <c r="A534" s="47" t="s">
        <v>181</v>
      </c>
      <c r="B534" s="33">
        <v>3.04</v>
      </c>
      <c r="C534" s="33">
        <v>3.5</v>
      </c>
      <c r="D534" s="33">
        <v>1.7</v>
      </c>
      <c r="E534" s="33">
        <v>2.71</v>
      </c>
      <c r="F534" s="33">
        <v>1.98</v>
      </c>
      <c r="G534" s="73"/>
      <c r="H534" s="69">
        <f t="shared" ref="H534:K534" si="434">B534/SUM(B534:B546)*100</f>
        <v>1.4569853822190273</v>
      </c>
      <c r="I534" s="69">
        <f t="shared" si="434"/>
        <v>1.7277125086385625</v>
      </c>
      <c r="J534" s="69">
        <f t="shared" si="434"/>
        <v>0.86102106969205838</v>
      </c>
      <c r="K534" s="69">
        <f t="shared" si="434"/>
        <v>1.3603734752271472</v>
      </c>
      <c r="L534" s="69">
        <f>F534/SUM(F534:F546)*100</f>
        <v>0.90184468230471415</v>
      </c>
      <c r="M534" s="69" t="e">
        <f>G534/SUM(G534:G546)*100</f>
        <v>#DIV/0!</v>
      </c>
    </row>
    <row r="535" spans="1:13" ht="12" customHeight="1" x14ac:dyDescent="0.15">
      <c r="A535" s="47" t="s">
        <v>182</v>
      </c>
      <c r="B535" s="33">
        <v>55.089999999999996</v>
      </c>
      <c r="C535" s="33">
        <v>59.75</v>
      </c>
      <c r="D535" s="33">
        <v>48.55</v>
      </c>
      <c r="E535" s="33">
        <v>51.410000000000004</v>
      </c>
      <c r="F535" s="33">
        <v>53.12</v>
      </c>
      <c r="G535" s="73"/>
      <c r="H535" s="14">
        <f t="shared" ref="H535:K535" si="435">B535/SUM(B534:B546)*100</f>
        <v>26.403067337646778</v>
      </c>
      <c r="I535" s="14">
        <f t="shared" si="435"/>
        <v>29.494520683186888</v>
      </c>
      <c r="J535" s="14">
        <f t="shared" si="435"/>
        <v>24.589748784440843</v>
      </c>
      <c r="K535" s="14">
        <f t="shared" si="435"/>
        <v>25.806937402740825</v>
      </c>
      <c r="L535" s="14">
        <f>F535/SUM(F534:F546)*100</f>
        <v>24.194944204053748</v>
      </c>
      <c r="M535" s="14" t="e">
        <f>G535/SUM(G534:G546)*100</f>
        <v>#DIV/0!</v>
      </c>
    </row>
    <row r="536" spans="1:13" ht="12" customHeight="1" x14ac:dyDescent="0.15">
      <c r="A536" s="47" t="s">
        <v>183</v>
      </c>
      <c r="B536" s="33">
        <v>2.8</v>
      </c>
      <c r="C536" s="33">
        <v>3.4400000000000004</v>
      </c>
      <c r="D536" s="33">
        <v>0.38</v>
      </c>
      <c r="E536" s="33">
        <v>1.2</v>
      </c>
      <c r="F536" s="33">
        <v>4.74</v>
      </c>
      <c r="G536" s="73"/>
      <c r="H536" s="14">
        <f t="shared" ref="H536:K536" si="436">B536/SUM(B534:B546)*100</f>
        <v>1.3419602204648935</v>
      </c>
      <c r="I536" s="14">
        <f t="shared" si="436"/>
        <v>1.6980945799190443</v>
      </c>
      <c r="J536" s="14">
        <f t="shared" si="436"/>
        <v>0.19246353322528365</v>
      </c>
      <c r="K536" s="14">
        <f t="shared" si="436"/>
        <v>0.60237939862456702</v>
      </c>
      <c r="L536" s="14">
        <f>F536/SUM(F534:F546)*100</f>
        <v>2.1589615121840131</v>
      </c>
      <c r="M536" s="14" t="e">
        <f>G536/SUM(G534:G546)*100</f>
        <v>#DIV/0!</v>
      </c>
    </row>
    <row r="537" spans="1:13" ht="12" customHeight="1" x14ac:dyDescent="0.15">
      <c r="A537" s="47" t="s">
        <v>184</v>
      </c>
      <c r="B537" s="33"/>
      <c r="C537" s="33">
        <v>4.7</v>
      </c>
      <c r="D537" s="33">
        <v>3.86</v>
      </c>
      <c r="E537" s="33">
        <v>0.21999999999999997</v>
      </c>
      <c r="F537" s="33">
        <v>4.7200000000000006</v>
      </c>
      <c r="G537" s="73"/>
      <c r="H537" s="14">
        <f t="shared" ref="H537:K537" si="437">B537/SUM(B534:B546)*100</f>
        <v>0</v>
      </c>
      <c r="I537" s="14">
        <f t="shared" si="437"/>
        <v>2.3200710830289268</v>
      </c>
      <c r="J537" s="14">
        <f t="shared" si="437"/>
        <v>1.9550243111831442</v>
      </c>
      <c r="K537" s="14">
        <f t="shared" si="437"/>
        <v>0.11043622308117061</v>
      </c>
      <c r="L537" s="14">
        <f>F537/SUM(F534:F546)*100</f>
        <v>2.1498519699385108</v>
      </c>
      <c r="M537" s="14" t="e">
        <f>G537/SUM(G534:G546)*100</f>
        <v>#DIV/0!</v>
      </c>
    </row>
    <row r="538" spans="1:13" ht="12" customHeight="1" x14ac:dyDescent="0.15">
      <c r="A538" s="47" t="s">
        <v>195</v>
      </c>
      <c r="B538" s="33"/>
      <c r="C538" s="33">
        <v>0.88</v>
      </c>
      <c r="D538" s="33"/>
      <c r="E538" s="33"/>
      <c r="F538" s="33"/>
      <c r="G538" s="73"/>
      <c r="H538" s="14">
        <f t="shared" ref="H538:K538" si="438">B538/SUM(B534:B546)*100</f>
        <v>0</v>
      </c>
      <c r="I538" s="14">
        <f t="shared" si="438"/>
        <v>0.43439628788626716</v>
      </c>
      <c r="J538" s="14">
        <f t="shared" si="438"/>
        <v>0</v>
      </c>
      <c r="K538" s="14">
        <f t="shared" si="438"/>
        <v>0</v>
      </c>
      <c r="L538" s="14">
        <f>F538/SUM(F534:F546)*100</f>
        <v>0</v>
      </c>
      <c r="M538" s="14" t="e">
        <f>G538/SUM(G534:G546)*100</f>
        <v>#DIV/0!</v>
      </c>
    </row>
    <row r="539" spans="1:13" ht="12" customHeight="1" x14ac:dyDescent="0.15">
      <c r="A539" s="47" t="s">
        <v>194</v>
      </c>
      <c r="B539" s="33">
        <v>1.91</v>
      </c>
      <c r="C539" s="33"/>
      <c r="D539" s="33"/>
      <c r="E539" s="33"/>
      <c r="F539" s="33"/>
      <c r="G539" s="73"/>
      <c r="H539" s="14">
        <f t="shared" ref="H539:K539" si="439">B539/SUM(B534:B546)*100</f>
        <v>0.91540857895998085</v>
      </c>
      <c r="I539" s="14">
        <f t="shared" si="439"/>
        <v>0</v>
      </c>
      <c r="J539" s="14">
        <f t="shared" si="439"/>
        <v>0</v>
      </c>
      <c r="K539" s="14">
        <f t="shared" si="439"/>
        <v>0</v>
      </c>
      <c r="L539" s="14">
        <f>F539/SUM(F534:F546)*100</f>
        <v>0</v>
      </c>
      <c r="M539" s="14" t="e">
        <f>G539/SUM(G534:G546)*100</f>
        <v>#DIV/0!</v>
      </c>
    </row>
    <row r="540" spans="1:13" ht="12" customHeight="1" x14ac:dyDescent="0.15">
      <c r="A540" s="47" t="s">
        <v>185</v>
      </c>
      <c r="B540" s="33">
        <v>1.48</v>
      </c>
      <c r="C540" s="33"/>
      <c r="D540" s="33">
        <v>0.9</v>
      </c>
      <c r="E540" s="33">
        <v>1.8</v>
      </c>
      <c r="F540" s="33">
        <v>4.71</v>
      </c>
      <c r="G540" s="73"/>
      <c r="H540" s="14">
        <f t="shared" ref="H540:K540" si="440">B540/SUM(B534:B546)*100</f>
        <v>0.70932183081715794</v>
      </c>
      <c r="I540" s="14">
        <f t="shared" si="440"/>
        <v>0</v>
      </c>
      <c r="J540" s="14">
        <f t="shared" si="440"/>
        <v>0.45583468395461918</v>
      </c>
      <c r="K540" s="14">
        <f t="shared" si="440"/>
        <v>0.90356909793685058</v>
      </c>
      <c r="L540" s="14">
        <f>F540/SUM(F534:F546)*100</f>
        <v>2.1452971988157596</v>
      </c>
      <c r="M540" s="14" t="e">
        <f>G540/SUM(G534:G546)*100</f>
        <v>#DIV/0!</v>
      </c>
    </row>
    <row r="541" spans="1:13" ht="12" customHeight="1" x14ac:dyDescent="0.15">
      <c r="A541" s="47" t="s">
        <v>186</v>
      </c>
      <c r="B541" s="33"/>
      <c r="C541" s="33"/>
      <c r="D541" s="33">
        <v>0.65</v>
      </c>
      <c r="E541" s="33">
        <v>2.08</v>
      </c>
      <c r="F541" s="33"/>
      <c r="G541" s="73"/>
      <c r="H541" s="14">
        <f t="shared" ref="H541:K541" si="441">B541/SUM(B534:B546)*100</f>
        <v>0</v>
      </c>
      <c r="I541" s="14">
        <f t="shared" si="441"/>
        <v>0</v>
      </c>
      <c r="J541" s="14">
        <f t="shared" si="441"/>
        <v>0.32921393841166935</v>
      </c>
      <c r="K541" s="14">
        <f t="shared" si="441"/>
        <v>1.0441242909492494</v>
      </c>
      <c r="L541" s="14">
        <f>F541/SUM(F534:F546)*100</f>
        <v>0</v>
      </c>
      <c r="M541" s="14" t="e">
        <f>G541/SUM(G534:G546)*100</f>
        <v>#DIV/0!</v>
      </c>
    </row>
    <row r="542" spans="1:13" ht="12" customHeight="1" x14ac:dyDescent="0.15">
      <c r="A542" s="47" t="s">
        <v>187</v>
      </c>
      <c r="B542" s="33">
        <v>10.68</v>
      </c>
      <c r="C542" s="33">
        <v>11.530000000000001</v>
      </c>
      <c r="D542" s="33">
        <v>10.48</v>
      </c>
      <c r="E542" s="33">
        <v>16.190000000000001</v>
      </c>
      <c r="F542" s="33">
        <v>17.369999999999997</v>
      </c>
      <c r="G542" s="73"/>
      <c r="H542" s="14">
        <f t="shared" ref="H542:K542" si="442">B542/SUM(B534:B546)*100</f>
        <v>5.1186196980589509</v>
      </c>
      <c r="I542" s="14">
        <f t="shared" si="442"/>
        <v>5.6915786356007505</v>
      </c>
      <c r="J542" s="14">
        <f t="shared" si="442"/>
        <v>5.3079416531604542</v>
      </c>
      <c r="K542" s="14">
        <f t="shared" si="442"/>
        <v>8.127102053109784</v>
      </c>
      <c r="L542" s="14">
        <f>F542/SUM(F534:F546)*100</f>
        <v>7.9116374402186285</v>
      </c>
      <c r="M542" s="14" t="e">
        <f>G542/SUM(G534:G546)*100</f>
        <v>#DIV/0!</v>
      </c>
    </row>
    <row r="543" spans="1:13" ht="12" customHeight="1" x14ac:dyDescent="0.15">
      <c r="A543" s="47" t="s">
        <v>188</v>
      </c>
      <c r="B543" s="33">
        <v>18.64</v>
      </c>
      <c r="C543" s="33">
        <v>17.5</v>
      </c>
      <c r="D543" s="33">
        <v>17.75</v>
      </c>
      <c r="E543" s="33">
        <v>13.9</v>
      </c>
      <c r="F543" s="33">
        <v>19.190000000000001</v>
      </c>
      <c r="G543" s="73"/>
      <c r="H543" s="14">
        <f t="shared" ref="H543:K543" si="443">B543/SUM(B534:B546)*100</f>
        <v>8.9336208962377199</v>
      </c>
      <c r="I543" s="14">
        <f t="shared" si="443"/>
        <v>8.6385625431928119</v>
      </c>
      <c r="J543" s="14">
        <f t="shared" si="443"/>
        <v>8.9900729335494329</v>
      </c>
      <c r="K543" s="14">
        <f t="shared" si="443"/>
        <v>6.9775613674012344</v>
      </c>
      <c r="L543" s="14">
        <f>F543/SUM(F534:F546)*100</f>
        <v>8.7406057845593264</v>
      </c>
      <c r="M543" s="14" t="e">
        <f>G543/SUM(G534:G546)*100</f>
        <v>#DIV/0!</v>
      </c>
    </row>
    <row r="544" spans="1:13" ht="12" customHeight="1" x14ac:dyDescent="0.15">
      <c r="A544" s="47" t="s">
        <v>189</v>
      </c>
      <c r="B544" s="33">
        <v>7.08</v>
      </c>
      <c r="C544" s="33">
        <v>6.59</v>
      </c>
      <c r="D544" s="33">
        <v>19.14</v>
      </c>
      <c r="E544" s="33">
        <v>20.140000000000004</v>
      </c>
      <c r="F544" s="33">
        <v>16.999999999999996</v>
      </c>
      <c r="G544" s="73"/>
      <c r="H544" s="14">
        <f t="shared" ref="H544:K544" si="444">B544/SUM(B534:B546)*100</f>
        <v>3.3932422717469448</v>
      </c>
      <c r="I544" s="14">
        <f t="shared" si="444"/>
        <v>3.2530358376937505</v>
      </c>
      <c r="J544" s="14">
        <f t="shared" si="444"/>
        <v>9.6940842787682335</v>
      </c>
      <c r="K544" s="14">
        <f t="shared" si="444"/>
        <v>10.109934240248986</v>
      </c>
      <c r="L544" s="14">
        <f>F544/SUM(F534:F546)*100</f>
        <v>7.7431109086768384</v>
      </c>
      <c r="M544" s="14" t="e">
        <f>G544/SUM(G534:G546)*100</f>
        <v>#DIV/0!</v>
      </c>
    </row>
    <row r="545" spans="1:13" ht="12" customHeight="1" x14ac:dyDescent="0.15">
      <c r="A545" s="47" t="s">
        <v>190</v>
      </c>
      <c r="B545" s="33">
        <v>103.94999999999999</v>
      </c>
      <c r="C545" s="33">
        <v>92.539999999999992</v>
      </c>
      <c r="D545" s="33">
        <v>90.28</v>
      </c>
      <c r="E545" s="33">
        <v>85.43</v>
      </c>
      <c r="F545" s="33">
        <v>94.2</v>
      </c>
      <c r="G545" s="73"/>
      <c r="H545" s="14">
        <f t="shared" ref="H545:K545" si="445">B545/SUM(B534:B546)*100</f>
        <v>49.820273184759166</v>
      </c>
      <c r="I545" s="14">
        <f t="shared" si="445"/>
        <v>45.680718728403583</v>
      </c>
      <c r="J545" s="14">
        <f t="shared" si="445"/>
        <v>45.725283630470017</v>
      </c>
      <c r="K545" s="14">
        <f t="shared" si="445"/>
        <v>42.884393353747299</v>
      </c>
      <c r="L545" s="14">
        <f>F545/SUM(F534:F546)*100</f>
        <v>42.9059439763152</v>
      </c>
      <c r="M545" s="14" t="e">
        <f>G545/SUM(G534:G546)*100</f>
        <v>#DIV/0!</v>
      </c>
    </row>
    <row r="546" spans="1:13" ht="12" customHeight="1" x14ac:dyDescent="0.15">
      <c r="A546" s="47" t="s">
        <v>191</v>
      </c>
      <c r="B546" s="33">
        <v>3.9799999999999995</v>
      </c>
      <c r="C546" s="33">
        <v>2.15</v>
      </c>
      <c r="D546" s="33">
        <v>3.75</v>
      </c>
      <c r="E546" s="33">
        <v>4.13</v>
      </c>
      <c r="F546" s="33">
        <v>2.52</v>
      </c>
      <c r="G546" s="73"/>
      <c r="H546" s="14">
        <f t="shared" ref="H546:K546" si="446">B546/SUM(B534:B546)*100</f>
        <v>1.9075005990893841</v>
      </c>
      <c r="I546" s="14">
        <f t="shared" si="446"/>
        <v>1.0613091124494025</v>
      </c>
      <c r="J546" s="14">
        <f t="shared" si="446"/>
        <v>1.8993111831442464</v>
      </c>
      <c r="K546" s="14">
        <f t="shared" si="446"/>
        <v>2.073189096932885</v>
      </c>
      <c r="L546" s="14">
        <f>F546/SUM(F534:F546)*100</f>
        <v>1.1478023229332728</v>
      </c>
      <c r="M546" s="14" t="e">
        <f>G546/SUM(G534:G546)*100</f>
        <v>#DIV/0!</v>
      </c>
    </row>
    <row r="547" spans="1:13" s="6" customFormat="1" ht="11.25" customHeight="1" x14ac:dyDescent="0.15">
      <c r="M547" s="6" t="str">
        <f t="shared" ref="M547:M585" si="447">IFERROR(G547/SUM(G547:G557)*100,"")</f>
        <v/>
      </c>
    </row>
    <row r="548" spans="1:13" ht="12" customHeight="1" x14ac:dyDescent="0.15">
      <c r="A548" s="6"/>
      <c r="B548" s="95"/>
      <c r="C548" s="96"/>
      <c r="D548" s="100" t="s">
        <v>199</v>
      </c>
      <c r="E548" s="98"/>
      <c r="F548" s="96"/>
      <c r="G548" s="97"/>
      <c r="H548" s="95"/>
      <c r="I548" s="96"/>
      <c r="J548" s="100" t="s">
        <v>179</v>
      </c>
      <c r="K548" s="98"/>
      <c r="L548" s="96"/>
      <c r="M548" s="97"/>
    </row>
    <row r="549" spans="1:13" ht="12" customHeight="1" x14ac:dyDescent="0.15">
      <c r="A549" s="6"/>
      <c r="B549" s="40" t="s">
        <v>33</v>
      </c>
      <c r="C549" s="40" t="s">
        <v>34</v>
      </c>
      <c r="D549" s="40" t="s">
        <v>35</v>
      </c>
      <c r="E549" s="40" t="s">
        <v>36</v>
      </c>
      <c r="F549" s="40" t="s">
        <v>37</v>
      </c>
      <c r="G549" s="40" t="s">
        <v>38</v>
      </c>
      <c r="H549" s="40" t="s">
        <v>33</v>
      </c>
      <c r="I549" s="40" t="s">
        <v>34</v>
      </c>
      <c r="J549" s="40" t="s">
        <v>35</v>
      </c>
      <c r="K549" s="40" t="s">
        <v>36</v>
      </c>
      <c r="L549" s="40" t="s">
        <v>37</v>
      </c>
      <c r="M549" s="40" t="s">
        <v>38</v>
      </c>
    </row>
    <row r="550" spans="1:13" ht="12" customHeight="1" x14ac:dyDescent="0.15">
      <c r="A550" s="48" t="s">
        <v>95</v>
      </c>
      <c r="B550" s="66"/>
      <c r="C550" s="66"/>
      <c r="D550" s="66"/>
      <c r="E550" s="66"/>
      <c r="F550" s="66"/>
      <c r="G550" s="67"/>
      <c r="H550" s="5"/>
      <c r="I550" s="5"/>
      <c r="J550" s="5"/>
      <c r="K550" s="5"/>
      <c r="L550" s="5"/>
      <c r="M550" s="13"/>
    </row>
    <row r="551" spans="1:13" ht="12" customHeight="1" x14ac:dyDescent="0.15">
      <c r="A551" s="47" t="s">
        <v>181</v>
      </c>
      <c r="B551" s="33">
        <v>60.33</v>
      </c>
      <c r="C551" s="33">
        <v>50.46</v>
      </c>
      <c r="D551" s="33">
        <v>52.93</v>
      </c>
      <c r="E551" s="33">
        <v>55.07</v>
      </c>
      <c r="F551" s="33">
        <v>46.57</v>
      </c>
      <c r="G551" s="73"/>
      <c r="H551" s="69">
        <f t="shared" ref="H551:K551" si="448">B551/SUM(B551:B562)*100</f>
        <v>14.990309595984696</v>
      </c>
      <c r="I551" s="69">
        <f t="shared" si="448"/>
        <v>11.510561613212282</v>
      </c>
      <c r="J551" s="69">
        <f t="shared" si="448"/>
        <v>11.249734325185972</v>
      </c>
      <c r="K551" s="69">
        <f t="shared" si="448"/>
        <v>12.324873550870596</v>
      </c>
      <c r="L551" s="69">
        <f>F551/SUM(F551:F562)*100</f>
        <v>9.4449064027420029</v>
      </c>
      <c r="M551" s="69" t="e">
        <f>G551/SUM(G551:G562)*100</f>
        <v>#DIV/0!</v>
      </c>
    </row>
    <row r="552" spans="1:13" ht="12" customHeight="1" x14ac:dyDescent="0.15">
      <c r="A552" s="47" t="s">
        <v>182</v>
      </c>
      <c r="B552" s="33">
        <v>28.39</v>
      </c>
      <c r="C552" s="33">
        <v>72.819999999999993</v>
      </c>
      <c r="D552" s="33">
        <v>86.539999999999992</v>
      </c>
      <c r="E552" s="33">
        <v>88.679999999999993</v>
      </c>
      <c r="F552" s="33">
        <v>91.490000000000009</v>
      </c>
      <c r="G552" s="73"/>
      <c r="H552" s="14">
        <f t="shared" ref="H552:K552" si="449">B552/SUM(B551:B562)*100</f>
        <v>7.0541171793470179</v>
      </c>
      <c r="I552" s="14">
        <f t="shared" si="449"/>
        <v>16.611159268214788</v>
      </c>
      <c r="J552" s="14">
        <f t="shared" si="449"/>
        <v>18.393198724760889</v>
      </c>
      <c r="K552" s="14">
        <f t="shared" si="449"/>
        <v>19.846918222102857</v>
      </c>
      <c r="L552" s="14">
        <f>F552/SUM(F551:F562)*100</f>
        <v>18.555174721641958</v>
      </c>
      <c r="M552" s="14" t="e">
        <f>G552/SUM(G551:G562)*100</f>
        <v>#DIV/0!</v>
      </c>
    </row>
    <row r="553" spans="1:13" ht="12" customHeight="1" x14ac:dyDescent="0.15">
      <c r="A553" s="47" t="s">
        <v>183</v>
      </c>
      <c r="B553" s="33">
        <v>0.44</v>
      </c>
      <c r="C553" s="33">
        <v>1</v>
      </c>
      <c r="D553" s="33">
        <v>3.22</v>
      </c>
      <c r="E553" s="33">
        <v>6.07</v>
      </c>
      <c r="F553" s="33">
        <v>10</v>
      </c>
      <c r="G553" s="73"/>
      <c r="H553" s="14">
        <f t="shared" ref="H553:K553" si="450">B553/SUM(B551:B562)*100</f>
        <v>0.1093276350444765</v>
      </c>
      <c r="I553" s="14">
        <f t="shared" si="450"/>
        <v>0.22811259637757195</v>
      </c>
      <c r="J553" s="14">
        <f t="shared" si="450"/>
        <v>0.68437832093517537</v>
      </c>
      <c r="K553" s="14">
        <f t="shared" si="450"/>
        <v>1.3584888769526879</v>
      </c>
      <c r="L553" s="14">
        <f>F553/SUM(F551:F562)*100</f>
        <v>2.0281095990427325</v>
      </c>
      <c r="M553" s="14" t="e">
        <f>G553/SUM(G551:G562)*100</f>
        <v>#DIV/0!</v>
      </c>
    </row>
    <row r="554" spans="1:13" ht="12" customHeight="1" x14ac:dyDescent="0.15">
      <c r="A554" s="47" t="s">
        <v>184</v>
      </c>
      <c r="B554" s="33">
        <v>27.45</v>
      </c>
      <c r="C554" s="33">
        <v>14.54</v>
      </c>
      <c r="D554" s="33">
        <v>23.92</v>
      </c>
      <c r="E554" s="33">
        <v>14.15</v>
      </c>
      <c r="F554" s="33">
        <v>18.07</v>
      </c>
      <c r="G554" s="73"/>
      <c r="H554" s="14">
        <f t="shared" ref="H554:K554" si="451">B554/SUM(B551:B562)*100</f>
        <v>6.820553595388362</v>
      </c>
      <c r="I554" s="14">
        <f t="shared" si="451"/>
        <v>3.3167571513298966</v>
      </c>
      <c r="J554" s="14">
        <f t="shared" si="451"/>
        <v>5.0839532412327317</v>
      </c>
      <c r="K554" s="14">
        <f t="shared" si="451"/>
        <v>3.166823329304866</v>
      </c>
      <c r="L554" s="14">
        <f>F554/SUM(F551:F562)*100</f>
        <v>3.6647940454702175</v>
      </c>
      <c r="M554" s="14" t="e">
        <f>G554/SUM(G551:G562)*100</f>
        <v>#DIV/0!</v>
      </c>
    </row>
    <row r="555" spans="1:13" ht="12" customHeight="1" x14ac:dyDescent="0.15">
      <c r="A555" s="47" t="s">
        <v>195</v>
      </c>
      <c r="B555" s="33"/>
      <c r="C555" s="33">
        <v>9.5</v>
      </c>
      <c r="D555" s="33"/>
      <c r="E555" s="33"/>
      <c r="F555" s="33"/>
      <c r="G555" s="73"/>
      <c r="H555" s="14">
        <f t="shared" ref="H555:K555" si="452">B555/SUM(B551:B562)*100</f>
        <v>0</v>
      </c>
      <c r="I555" s="14">
        <f t="shared" si="452"/>
        <v>2.1670696655869337</v>
      </c>
      <c r="J555" s="14">
        <f t="shared" si="452"/>
        <v>0</v>
      </c>
      <c r="K555" s="14">
        <f t="shared" si="452"/>
        <v>0</v>
      </c>
      <c r="L555" s="14">
        <f>F555/SUM(F551:F562)*100</f>
        <v>0</v>
      </c>
      <c r="M555" s="14" t="e">
        <f>G555/SUM(G551:G562)*100</f>
        <v>#DIV/0!</v>
      </c>
    </row>
    <row r="556" spans="1:13" ht="12" customHeight="1" x14ac:dyDescent="0.15">
      <c r="A556" s="47" t="s">
        <v>185</v>
      </c>
      <c r="B556" s="33">
        <v>14.1</v>
      </c>
      <c r="C556" s="33">
        <v>15.4</v>
      </c>
      <c r="D556" s="33">
        <v>15.15</v>
      </c>
      <c r="E556" s="33">
        <v>13.41</v>
      </c>
      <c r="F556" s="33">
        <v>6</v>
      </c>
      <c r="G556" s="73"/>
      <c r="H556" s="14">
        <f t="shared" ref="H556:K556" si="453">B556/SUM(B551:B562)*100</f>
        <v>3.5034537593798145</v>
      </c>
      <c r="I556" s="14">
        <f t="shared" si="453"/>
        <v>3.5129339842146083</v>
      </c>
      <c r="J556" s="14">
        <f t="shared" si="453"/>
        <v>3.2199787460148781</v>
      </c>
      <c r="K556" s="14">
        <f t="shared" si="453"/>
        <v>3.0012085403518194</v>
      </c>
      <c r="L556" s="14">
        <f>F556/SUM(F551:F562)*100</f>
        <v>1.2168657594256393</v>
      </c>
      <c r="M556" s="14" t="e">
        <f>G556/SUM(G551:G562)*100</f>
        <v>#DIV/0!</v>
      </c>
    </row>
    <row r="557" spans="1:13" ht="12" customHeight="1" x14ac:dyDescent="0.15">
      <c r="A557" s="47" t="s">
        <v>186</v>
      </c>
      <c r="B557" s="33">
        <v>10.25</v>
      </c>
      <c r="C557" s="33">
        <v>17.22</v>
      </c>
      <c r="D557" s="33">
        <v>60.3</v>
      </c>
      <c r="E557" s="33">
        <v>59.75</v>
      </c>
      <c r="F557" s="33">
        <v>55.5</v>
      </c>
      <c r="G557" s="73"/>
      <c r="H557" s="14">
        <f t="shared" ref="H557:K557" si="454">B557/SUM(B551:B562)*100</f>
        <v>2.5468369527406458</v>
      </c>
      <c r="I557" s="14">
        <f t="shared" si="454"/>
        <v>3.9280989096217889</v>
      </c>
      <c r="J557" s="14">
        <f t="shared" si="454"/>
        <v>12.816153028692877</v>
      </c>
      <c r="K557" s="14">
        <f t="shared" si="454"/>
        <v>13.372275189114186</v>
      </c>
      <c r="L557" s="14">
        <f>F557/SUM(F551:F562)*100</f>
        <v>11.256008274687163</v>
      </c>
      <c r="M557" s="14" t="e">
        <f>G557/SUM(G551:G562)*100</f>
        <v>#DIV/0!</v>
      </c>
    </row>
    <row r="558" spans="1:13" ht="12" customHeight="1" x14ac:dyDescent="0.15">
      <c r="A558" s="47" t="s">
        <v>187</v>
      </c>
      <c r="B558" s="33"/>
      <c r="C558" s="33"/>
      <c r="D558" s="33">
        <v>2</v>
      </c>
      <c r="E558" s="33"/>
      <c r="F558" s="33"/>
      <c r="G558" s="73"/>
      <c r="H558" s="14">
        <f t="shared" ref="H558:K558" si="455">B558/SUM(B551:B562)*100</f>
        <v>0</v>
      </c>
      <c r="I558" s="14">
        <f t="shared" si="455"/>
        <v>0</v>
      </c>
      <c r="J558" s="14">
        <f t="shared" si="455"/>
        <v>0.42507970244420828</v>
      </c>
      <c r="K558" s="14">
        <f t="shared" si="455"/>
        <v>0</v>
      </c>
      <c r="L558" s="14">
        <f>F558/SUM(F551:F562)*100</f>
        <v>0</v>
      </c>
      <c r="M558" s="14" t="e">
        <f>G558/SUM(G551:G562)*100</f>
        <v>#DIV/0!</v>
      </c>
    </row>
    <row r="559" spans="1:13" ht="12" customHeight="1" x14ac:dyDescent="0.15">
      <c r="A559" s="47" t="s">
        <v>188</v>
      </c>
      <c r="B559" s="33">
        <v>66.23</v>
      </c>
      <c r="C559" s="33">
        <v>35.900000000000006</v>
      </c>
      <c r="D559" s="33">
        <v>16.43</v>
      </c>
      <c r="E559" s="33">
        <v>4</v>
      </c>
      <c r="F559" s="33">
        <v>5.5</v>
      </c>
      <c r="G559" s="73"/>
      <c r="H559" s="14">
        <f t="shared" ref="H559:K559" si="456">B559/SUM(B551:B562)*100</f>
        <v>16.456293793171998</v>
      </c>
      <c r="I559" s="14">
        <f t="shared" si="456"/>
        <v>8.1892422099548341</v>
      </c>
      <c r="J559" s="14">
        <f t="shared" si="456"/>
        <v>3.4920297555791708</v>
      </c>
      <c r="K559" s="14">
        <f t="shared" si="456"/>
        <v>0.89521507542187007</v>
      </c>
      <c r="L559" s="14">
        <f>F559/SUM(F551:F562)*100</f>
        <v>1.1154602794735027</v>
      </c>
      <c r="M559" s="14" t="e">
        <f>G559/SUM(G551:G562)*100</f>
        <v>#DIV/0!</v>
      </c>
    </row>
    <row r="560" spans="1:13" ht="12" customHeight="1" x14ac:dyDescent="0.15">
      <c r="A560" s="47" t="s">
        <v>189</v>
      </c>
      <c r="B560" s="33">
        <v>35.020000000000003</v>
      </c>
      <c r="C560" s="33">
        <v>58.97</v>
      </c>
      <c r="D560" s="33">
        <v>57.12</v>
      </c>
      <c r="E560" s="33">
        <v>48.76</v>
      </c>
      <c r="F560" s="33">
        <v>73</v>
      </c>
      <c r="G560" s="73"/>
      <c r="H560" s="14">
        <f t="shared" ref="H560:K560" si="457">B560/SUM(B551:B562)*100</f>
        <v>8.7014858619490152</v>
      </c>
      <c r="I560" s="14">
        <f t="shared" si="457"/>
        <v>13.45179980838542</v>
      </c>
      <c r="J560" s="14">
        <f t="shared" si="457"/>
        <v>12.140276301806589</v>
      </c>
      <c r="K560" s="14">
        <f t="shared" si="457"/>
        <v>10.912671769392595</v>
      </c>
      <c r="L560" s="14">
        <f>F560/SUM(F551:F562)*100</f>
        <v>14.805200073011946</v>
      </c>
      <c r="M560" s="14" t="e">
        <f>G560/SUM(G551:G562)*100</f>
        <v>#DIV/0!</v>
      </c>
    </row>
    <row r="561" spans="1:13" ht="12" customHeight="1" x14ac:dyDescent="0.15">
      <c r="A561" s="47" t="s">
        <v>190</v>
      </c>
      <c r="B561" s="33">
        <v>154.96999999999997</v>
      </c>
      <c r="C561" s="33">
        <v>162.07</v>
      </c>
      <c r="D561" s="33">
        <v>152.88999999999999</v>
      </c>
      <c r="E561" s="33">
        <v>156.93</v>
      </c>
      <c r="F561" s="33">
        <v>186.94</v>
      </c>
      <c r="G561" s="73"/>
      <c r="H561" s="14">
        <f t="shared" ref="H561:K561" si="458">B561/SUM(B551:B562)*100</f>
        <v>38.50569000646027</v>
      </c>
      <c r="I561" s="14">
        <f t="shared" si="458"/>
        <v>36.970208494913088</v>
      </c>
      <c r="J561" s="14">
        <f t="shared" si="458"/>
        <v>32.495217853347505</v>
      </c>
      <c r="K561" s="14">
        <f t="shared" si="458"/>
        <v>35.121525446488519</v>
      </c>
      <c r="L561" s="14">
        <f>F561/SUM(F551:F562)*100</f>
        <v>37.913480844504839</v>
      </c>
      <c r="M561" s="14" t="e">
        <f>G561/SUM(G551:G562)*100</f>
        <v>#DIV/0!</v>
      </c>
    </row>
    <row r="562" spans="1:13" ht="12" customHeight="1" x14ac:dyDescent="0.15">
      <c r="A562" s="47" t="s">
        <v>191</v>
      </c>
      <c r="B562" s="33">
        <v>5.28</v>
      </c>
      <c r="C562" s="33">
        <v>0.5</v>
      </c>
      <c r="D562" s="33"/>
      <c r="E562" s="33"/>
      <c r="F562" s="33"/>
      <c r="G562" s="73"/>
      <c r="H562" s="57">
        <f t="shared" ref="H562:K562" si="459">B562/SUM(B551:B562)*100</f>
        <v>1.3119316205337179</v>
      </c>
      <c r="I562" s="57">
        <f t="shared" si="459"/>
        <v>0.11405629818878597</v>
      </c>
      <c r="J562" s="57">
        <f t="shared" si="459"/>
        <v>0</v>
      </c>
      <c r="K562" s="57">
        <f t="shared" si="459"/>
        <v>0</v>
      </c>
      <c r="L562" s="57">
        <f>F562/SUM(F551:F562)*100</f>
        <v>0</v>
      </c>
      <c r="M562" s="57" t="e">
        <f>G562/SUM(G551:G562)*100</f>
        <v>#DIV/0!</v>
      </c>
    </row>
    <row r="563" spans="1:13" ht="12" customHeight="1" x14ac:dyDescent="0.15">
      <c r="A563" s="48" t="s">
        <v>96</v>
      </c>
      <c r="B563" s="66"/>
      <c r="C563" s="66"/>
      <c r="D563" s="66"/>
      <c r="E563" s="66"/>
      <c r="F563" s="66"/>
      <c r="G563" s="67"/>
      <c r="H563" s="5"/>
      <c r="I563" s="5"/>
      <c r="J563" s="5"/>
      <c r="K563" s="5"/>
      <c r="L563" s="5"/>
      <c r="M563" s="5"/>
    </row>
    <row r="564" spans="1:13" ht="12" customHeight="1" x14ac:dyDescent="0.15">
      <c r="A564" s="47" t="s">
        <v>181</v>
      </c>
      <c r="B564" s="33">
        <v>2.25</v>
      </c>
      <c r="C564" s="33">
        <v>2.25</v>
      </c>
      <c r="D564" s="33">
        <v>2.25</v>
      </c>
      <c r="E564" s="33">
        <v>2.25</v>
      </c>
      <c r="F564" s="33">
        <v>2.25</v>
      </c>
      <c r="G564" s="73"/>
      <c r="H564" s="69">
        <f t="shared" ref="H564:K564" si="460">IFERROR(B564/SUM(B564:B570)*100,"")</f>
        <v>4.5500505561172897</v>
      </c>
      <c r="I564" s="69">
        <f t="shared" si="460"/>
        <v>6.064690026954179</v>
      </c>
      <c r="J564" s="69">
        <f t="shared" si="460"/>
        <v>4.3177892918825558</v>
      </c>
      <c r="K564" s="69">
        <f t="shared" si="460"/>
        <v>4.5824847250509162</v>
      </c>
      <c r="L564" s="69">
        <f>IFERROR(F564/SUM(F564:F570)*100,"")</f>
        <v>5.1963048498845259</v>
      </c>
      <c r="M564" s="69" t="str">
        <f>IFERROR(G564/SUM(G564:G570)*100,"")</f>
        <v/>
      </c>
    </row>
    <row r="565" spans="1:13" ht="12" customHeight="1" x14ac:dyDescent="0.15">
      <c r="A565" s="47" t="s">
        <v>182</v>
      </c>
      <c r="B565" s="33">
        <v>4.5</v>
      </c>
      <c r="C565" s="33">
        <v>5.87</v>
      </c>
      <c r="D565" s="33">
        <v>11.67</v>
      </c>
      <c r="E565" s="33">
        <v>6.01</v>
      </c>
      <c r="F565" s="33">
        <v>9.5200000000000014</v>
      </c>
      <c r="G565" s="73"/>
      <c r="H565" s="69">
        <f t="shared" ref="H565:K565" si="461">IFERROR(B565/SUM(B564:B570)*100,"")</f>
        <v>9.1001011122345794</v>
      </c>
      <c r="I565" s="69">
        <f t="shared" si="461"/>
        <v>15.822102425876015</v>
      </c>
      <c r="J565" s="69">
        <f t="shared" si="461"/>
        <v>22.394933793897525</v>
      </c>
      <c r="K565" s="69">
        <f t="shared" si="461"/>
        <v>12.240325865580447</v>
      </c>
      <c r="L565" s="69">
        <f>IFERROR(F565/SUM(F564:F570)*100,"")</f>
        <v>21.986143187066975</v>
      </c>
      <c r="M565" s="69" t="str">
        <f>IFERROR(G565/SUM(G564:G570)*100,"")</f>
        <v/>
      </c>
    </row>
    <row r="566" spans="1:13" ht="12" customHeight="1" x14ac:dyDescent="0.15">
      <c r="A566" s="47" t="s">
        <v>183</v>
      </c>
      <c r="B566" s="33">
        <v>2.4900000000000002</v>
      </c>
      <c r="C566" s="33"/>
      <c r="D566" s="33"/>
      <c r="E566" s="33"/>
      <c r="F566" s="33"/>
      <c r="G566" s="73"/>
      <c r="H566" s="69">
        <f t="shared" ref="H566:K566" si="462">IFERROR(B566/SUM(B564:B570)*100,"")</f>
        <v>5.0353892821031341</v>
      </c>
      <c r="I566" s="69">
        <f t="shared" si="462"/>
        <v>0</v>
      </c>
      <c r="J566" s="69">
        <f t="shared" si="462"/>
        <v>0</v>
      </c>
      <c r="K566" s="69">
        <f t="shared" si="462"/>
        <v>0</v>
      </c>
      <c r="L566" s="69">
        <f>IFERROR(F566/SUM(F564:F570)*100,"")</f>
        <v>0</v>
      </c>
      <c r="M566" s="69" t="str">
        <f>IFERROR(G566/SUM(G564:G570)*100,"")</f>
        <v/>
      </c>
    </row>
    <row r="567" spans="1:13" ht="12" customHeight="1" x14ac:dyDescent="0.15">
      <c r="A567" s="47" t="s">
        <v>195</v>
      </c>
      <c r="B567" s="33">
        <v>9.35</v>
      </c>
      <c r="C567" s="33"/>
      <c r="D567" s="33">
        <v>10.48</v>
      </c>
      <c r="E567" s="33">
        <v>11.98</v>
      </c>
      <c r="F567" s="33"/>
      <c r="G567" s="73"/>
      <c r="H567" s="69">
        <f t="shared" ref="H567:K567" si="463">IFERROR(B567/SUM(B564:B570)*100,"")</f>
        <v>18.907987866531847</v>
      </c>
      <c r="I567" s="69">
        <f t="shared" si="463"/>
        <v>0</v>
      </c>
      <c r="J567" s="69">
        <f t="shared" si="463"/>
        <v>20.11130301285742</v>
      </c>
      <c r="K567" s="69">
        <f t="shared" si="463"/>
        <v>24.39918533604888</v>
      </c>
      <c r="L567" s="69">
        <f>IFERROR(F567/SUM(F564:F570)*100,"")</f>
        <v>0</v>
      </c>
      <c r="M567" s="69" t="str">
        <f>IFERROR(G567/SUM(G564:G570)*100,"")</f>
        <v/>
      </c>
    </row>
    <row r="568" spans="1:13" ht="12" customHeight="1" x14ac:dyDescent="0.15">
      <c r="A568" s="47" t="s">
        <v>188</v>
      </c>
      <c r="B568" s="33">
        <v>3.5</v>
      </c>
      <c r="C568" s="33">
        <v>3.5</v>
      </c>
      <c r="D568" s="33">
        <v>3.5</v>
      </c>
      <c r="E568" s="33">
        <v>3.5</v>
      </c>
      <c r="F568" s="33">
        <v>3.5</v>
      </c>
      <c r="G568" s="73"/>
      <c r="H568" s="69">
        <f t="shared" ref="H568:K568" si="464">IFERROR(B568/SUM(B564:B570)*100,"")</f>
        <v>7.0778564206268948</v>
      </c>
      <c r="I568" s="69">
        <f t="shared" si="464"/>
        <v>9.4339622641509457</v>
      </c>
      <c r="J568" s="69">
        <f t="shared" si="464"/>
        <v>6.7165611207061975</v>
      </c>
      <c r="K568" s="69">
        <f t="shared" si="464"/>
        <v>7.1283095723014247</v>
      </c>
      <c r="L568" s="69">
        <f>IFERROR(F568/SUM(F564:F570)*100,"")</f>
        <v>8.0831408775981526</v>
      </c>
      <c r="M568" s="69" t="str">
        <f>IFERROR(G568/SUM(G564:G570)*100,"")</f>
        <v/>
      </c>
    </row>
    <row r="569" spans="1:13" ht="12" customHeight="1" x14ac:dyDescent="0.15">
      <c r="A569" s="47" t="s">
        <v>193</v>
      </c>
      <c r="B569" s="33"/>
      <c r="C569" s="33"/>
      <c r="D569" s="33"/>
      <c r="E569" s="33"/>
      <c r="F569" s="33">
        <v>1.65</v>
      </c>
      <c r="G569" s="73"/>
      <c r="H569" s="69">
        <f t="shared" ref="H569:K569" si="465">IFERROR(B569/SUM(B564:B570)*100,"")</f>
        <v>0</v>
      </c>
      <c r="I569" s="69">
        <f t="shared" si="465"/>
        <v>0</v>
      </c>
      <c r="J569" s="69">
        <f t="shared" si="465"/>
        <v>0</v>
      </c>
      <c r="K569" s="69">
        <f t="shared" si="465"/>
        <v>0</v>
      </c>
      <c r="L569" s="69">
        <f>IFERROR(F569/SUM(F564:F570)*100,"")</f>
        <v>3.8106235565819859</v>
      </c>
      <c r="M569" s="69" t="str">
        <f>IFERROR(G569/SUM(G564:G570)*100,"")</f>
        <v/>
      </c>
    </row>
    <row r="570" spans="1:13" ht="12" customHeight="1" x14ac:dyDescent="0.15">
      <c r="A570" s="47" t="s">
        <v>190</v>
      </c>
      <c r="B570" s="33">
        <v>27.360000000000003</v>
      </c>
      <c r="C570" s="33">
        <v>25.479999999999997</v>
      </c>
      <c r="D570" s="33">
        <v>24.21</v>
      </c>
      <c r="E570" s="33">
        <v>25.36</v>
      </c>
      <c r="F570" s="33">
        <v>26.380000000000003</v>
      </c>
      <c r="G570" s="73"/>
      <c r="H570" s="69">
        <f t="shared" ref="H570:K570" si="466">IFERROR(B570/SUM(B564:B570)*100,"")</f>
        <v>55.328614762386252</v>
      </c>
      <c r="I570" s="69">
        <f t="shared" si="466"/>
        <v>68.679245283018872</v>
      </c>
      <c r="J570" s="69">
        <f t="shared" si="466"/>
        <v>46.459412780656308</v>
      </c>
      <c r="K570" s="69">
        <f t="shared" si="466"/>
        <v>51.649694501018331</v>
      </c>
      <c r="L570" s="69">
        <f>IFERROR(F570/SUM(F564:F570)*100,"")</f>
        <v>60.92378752886836</v>
      </c>
      <c r="M570" s="69" t="str">
        <f>IFERROR(G570/SUM(G564:G570)*100,"")</f>
        <v/>
      </c>
    </row>
    <row r="571" spans="1:13" ht="12" customHeight="1" x14ac:dyDescent="0.15">
      <c r="A571" s="48" t="s">
        <v>97</v>
      </c>
      <c r="B571" s="66"/>
      <c r="C571" s="66"/>
      <c r="D571" s="66"/>
      <c r="E571" s="66"/>
      <c r="F571" s="66"/>
      <c r="G571" s="67"/>
      <c r="H571" s="5"/>
      <c r="I571" s="5"/>
      <c r="J571" s="5"/>
      <c r="K571" s="5"/>
      <c r="L571" s="5"/>
      <c r="M571" s="5"/>
    </row>
    <row r="572" spans="1:13" ht="12" customHeight="1" x14ac:dyDescent="0.15">
      <c r="A572" s="47" t="s">
        <v>192</v>
      </c>
      <c r="B572" s="33">
        <v>0.3</v>
      </c>
      <c r="C572" s="33">
        <v>0.5</v>
      </c>
      <c r="D572" s="33"/>
      <c r="E572" s="33"/>
      <c r="F572" s="33"/>
      <c r="G572" s="73"/>
      <c r="H572" s="69">
        <f t="shared" ref="H572:K572" si="467">B572/SUM(B572:B577)*100</f>
        <v>1.2992637505413598</v>
      </c>
      <c r="I572" s="69">
        <f t="shared" si="467"/>
        <v>2.2202486678507989</v>
      </c>
      <c r="J572" s="69">
        <f t="shared" si="467"/>
        <v>0</v>
      </c>
      <c r="K572" s="69">
        <f t="shared" si="467"/>
        <v>0</v>
      </c>
      <c r="L572" s="69">
        <f>F572/SUM(F572:F577)*100</f>
        <v>0</v>
      </c>
      <c r="M572" s="69" t="e">
        <f>G572/SUM(G572:G577)*100</f>
        <v>#DIV/0!</v>
      </c>
    </row>
    <row r="573" spans="1:13" ht="12" customHeight="1" x14ac:dyDescent="0.15">
      <c r="A573" s="47" t="s">
        <v>182</v>
      </c>
      <c r="B573" s="33">
        <v>6.78</v>
      </c>
      <c r="C573" s="33">
        <v>7.75</v>
      </c>
      <c r="D573" s="33">
        <v>7.5299999999999994</v>
      </c>
      <c r="E573" s="33">
        <v>5.85</v>
      </c>
      <c r="F573" s="33">
        <v>8.7199999999999989</v>
      </c>
      <c r="G573" s="73"/>
      <c r="H573" s="14">
        <f t="shared" ref="H573:K573" si="468">B573/SUM(B572:B577)*100</f>
        <v>29.363360762234734</v>
      </c>
      <c r="I573" s="14">
        <f t="shared" si="468"/>
        <v>34.413854351687384</v>
      </c>
      <c r="J573" s="14">
        <f t="shared" si="468"/>
        <v>31.270764119601331</v>
      </c>
      <c r="K573" s="14">
        <f t="shared" si="468"/>
        <v>23.316062176165804</v>
      </c>
      <c r="L573" s="14">
        <f>F573/SUM(F572:F577)*100</f>
        <v>32.745024408561775</v>
      </c>
      <c r="M573" s="14" t="e">
        <f>G573/SUM(G572:G577)*100</f>
        <v>#DIV/0!</v>
      </c>
    </row>
    <row r="574" spans="1:13" ht="12" customHeight="1" x14ac:dyDescent="0.15">
      <c r="A574" s="47" t="s">
        <v>183</v>
      </c>
      <c r="B574" s="33"/>
      <c r="C574" s="33"/>
      <c r="D574" s="33"/>
      <c r="E574" s="33"/>
      <c r="F574" s="33"/>
      <c r="G574" s="73"/>
      <c r="H574" s="14">
        <f t="shared" ref="H574:K574" si="469">B574/SUM(B572:B577)*100</f>
        <v>0</v>
      </c>
      <c r="I574" s="14">
        <f t="shared" si="469"/>
        <v>0</v>
      </c>
      <c r="J574" s="14">
        <f t="shared" si="469"/>
        <v>0</v>
      </c>
      <c r="K574" s="14">
        <f t="shared" si="469"/>
        <v>0</v>
      </c>
      <c r="L574" s="14">
        <f>F574/SUM(F572:F577)*100</f>
        <v>0</v>
      </c>
      <c r="M574" s="14" t="e">
        <f>G574/SUM(G572:G577)*100</f>
        <v>#DIV/0!</v>
      </c>
    </row>
    <row r="575" spans="1:13" ht="12" customHeight="1" x14ac:dyDescent="0.15">
      <c r="A575" s="47" t="s">
        <v>187</v>
      </c>
      <c r="B575" s="33">
        <v>2.93</v>
      </c>
      <c r="C575" s="33">
        <v>2.93</v>
      </c>
      <c r="D575" s="33">
        <v>2.2400000000000002</v>
      </c>
      <c r="E575" s="33">
        <v>2.65</v>
      </c>
      <c r="F575" s="33">
        <v>3.1</v>
      </c>
      <c r="G575" s="73"/>
      <c r="H575" s="14">
        <f t="shared" ref="H575:K575" si="470">B575/SUM(B572:B577)*100</f>
        <v>12.689475963620616</v>
      </c>
      <c r="I575" s="14">
        <f t="shared" si="470"/>
        <v>13.010657193605683</v>
      </c>
      <c r="J575" s="14">
        <f t="shared" si="470"/>
        <v>9.3023255813953494</v>
      </c>
      <c r="K575" s="14">
        <f t="shared" si="470"/>
        <v>10.561976883220407</v>
      </c>
      <c r="L575" s="14">
        <f>F575/SUM(F572:F577)*100</f>
        <v>11.641006383777697</v>
      </c>
      <c r="M575" s="14" t="e">
        <f>G575/SUM(G572:G577)*100</f>
        <v>#DIV/0!</v>
      </c>
    </row>
    <row r="576" spans="1:13" ht="12" customHeight="1" x14ac:dyDescent="0.15">
      <c r="A576" s="47" t="s">
        <v>188</v>
      </c>
      <c r="B576" s="33">
        <v>2.48</v>
      </c>
      <c r="C576" s="33">
        <v>2.48</v>
      </c>
      <c r="D576" s="33">
        <v>3.59</v>
      </c>
      <c r="E576" s="33">
        <v>2.74</v>
      </c>
      <c r="F576" s="33">
        <v>2.73</v>
      </c>
      <c r="G576" s="73"/>
      <c r="H576" s="14">
        <f t="shared" ref="H576:K576" si="471">B576/SUM(B572:B577)*100</f>
        <v>10.740580337808575</v>
      </c>
      <c r="I576" s="14">
        <f t="shared" si="471"/>
        <v>11.012433392539963</v>
      </c>
      <c r="J576" s="14">
        <f t="shared" si="471"/>
        <v>14.908637873754152</v>
      </c>
      <c r="K576" s="14">
        <f t="shared" si="471"/>
        <v>10.920685532084496</v>
      </c>
      <c r="L576" s="14">
        <f>F576/SUM(F572:F577)*100</f>
        <v>10.251595944423585</v>
      </c>
      <c r="M576" s="14" t="e">
        <f>G576/SUM(G572:G577)*100</f>
        <v>#DIV/0!</v>
      </c>
    </row>
    <row r="577" spans="1:13" ht="12" customHeight="1" x14ac:dyDescent="0.15">
      <c r="A577" s="47" t="s">
        <v>190</v>
      </c>
      <c r="B577" s="33">
        <v>10.6</v>
      </c>
      <c r="C577" s="33">
        <v>8.8600000000000012</v>
      </c>
      <c r="D577" s="33">
        <v>10.719999999999999</v>
      </c>
      <c r="E577" s="33">
        <v>13.85</v>
      </c>
      <c r="F577" s="33">
        <v>12.079999999999998</v>
      </c>
      <c r="G577" s="73"/>
      <c r="H577" s="57">
        <f t="shared" ref="H577:K577" si="472">B577/SUM(B572:B577)*100</f>
        <v>45.907319185794712</v>
      </c>
      <c r="I577" s="57">
        <f t="shared" si="472"/>
        <v>39.342806394316163</v>
      </c>
      <c r="J577" s="57">
        <f t="shared" si="472"/>
        <v>44.518272425249165</v>
      </c>
      <c r="K577" s="57">
        <f t="shared" si="472"/>
        <v>55.201275408529291</v>
      </c>
      <c r="L577" s="57">
        <f>F577/SUM(F572:F577)*100</f>
        <v>45.362373263236954</v>
      </c>
      <c r="M577" s="57" t="e">
        <f>G577/SUM(G572:G577)*100</f>
        <v>#DIV/0!</v>
      </c>
    </row>
    <row r="578" spans="1:13" ht="12" customHeight="1" x14ac:dyDescent="0.15">
      <c r="A578" s="48" t="s">
        <v>175</v>
      </c>
      <c r="B578" s="66"/>
      <c r="C578" s="66"/>
      <c r="D578" s="66"/>
      <c r="E578" s="66"/>
      <c r="F578" s="66"/>
      <c r="G578" s="67"/>
      <c r="H578" s="5"/>
      <c r="I578" s="5"/>
      <c r="J578" s="5"/>
      <c r="K578" s="5"/>
      <c r="L578" s="5"/>
      <c r="M578" s="5"/>
    </row>
    <row r="579" spans="1:13" ht="12" customHeight="1" x14ac:dyDescent="0.15">
      <c r="A579" s="47" t="s">
        <v>181</v>
      </c>
      <c r="B579" s="33">
        <v>4.68</v>
      </c>
      <c r="C579" s="33">
        <v>3.9299999999999997</v>
      </c>
      <c r="D579" s="33"/>
      <c r="E579" s="32"/>
      <c r="F579" s="32">
        <v>1.35</v>
      </c>
      <c r="G579" s="73"/>
      <c r="H579" s="69">
        <f t="shared" ref="H579:K579" si="473">IFERROR(B579/SUM(B579:B584)*100,"")</f>
        <v>17.294900221729488</v>
      </c>
      <c r="I579" s="69">
        <f t="shared" si="473"/>
        <v>14.1723764875586</v>
      </c>
      <c r="J579" s="69" t="str">
        <f t="shared" si="473"/>
        <v/>
      </c>
      <c r="K579" s="69" t="str">
        <f t="shared" si="473"/>
        <v/>
      </c>
      <c r="L579" s="69">
        <f>IFERROR(F579/SUM(F579:F584)*100,"")</f>
        <v>7.1961620469083165</v>
      </c>
      <c r="M579" s="69" t="str">
        <f>IFERROR(G579/SUM(G579:G584)*100,"")</f>
        <v/>
      </c>
    </row>
    <row r="580" spans="1:13" ht="12" customHeight="1" x14ac:dyDescent="0.15">
      <c r="A580" s="47" t="s">
        <v>182</v>
      </c>
      <c r="B580" s="33">
        <v>7.05</v>
      </c>
      <c r="C580" s="33">
        <v>8.11</v>
      </c>
      <c r="D580" s="33"/>
      <c r="E580" s="32"/>
      <c r="F580" s="32">
        <v>8.2899999999999991</v>
      </c>
      <c r="G580" s="73"/>
      <c r="H580" s="69">
        <f t="shared" ref="H580:K580" si="474">IFERROR(B580/SUM(B579:B584)*100,"")</f>
        <v>26.053215077605323</v>
      </c>
      <c r="I580" s="69">
        <f t="shared" si="474"/>
        <v>29.246303642264692</v>
      </c>
      <c r="J580" s="69" t="str">
        <f t="shared" si="474"/>
        <v/>
      </c>
      <c r="K580" s="69" t="str">
        <f t="shared" si="474"/>
        <v/>
      </c>
      <c r="L580" s="69">
        <f>IFERROR(F580/SUM(F579:F584)*100,"")</f>
        <v>44.189765458422173</v>
      </c>
      <c r="M580" s="69" t="str">
        <f>IFERROR(G580/SUM(G579:G584)*100,"")</f>
        <v/>
      </c>
    </row>
    <row r="581" spans="1:13" ht="12" customHeight="1" x14ac:dyDescent="0.15">
      <c r="A581" s="47" t="s">
        <v>183</v>
      </c>
      <c r="B581" s="33"/>
      <c r="C581" s="33">
        <v>1</v>
      </c>
      <c r="D581" s="33"/>
      <c r="E581" s="32"/>
      <c r="F581" s="32">
        <v>1</v>
      </c>
      <c r="G581" s="73"/>
      <c r="H581" s="69">
        <f t="shared" ref="H581:K581" si="475">IFERROR(B581/SUM(B579:B584)*100,"")</f>
        <v>0</v>
      </c>
      <c r="I581" s="69">
        <f t="shared" si="475"/>
        <v>3.6062026685899742</v>
      </c>
      <c r="J581" s="69" t="str">
        <f t="shared" si="475"/>
        <v/>
      </c>
      <c r="K581" s="69" t="str">
        <f t="shared" si="475"/>
        <v/>
      </c>
      <c r="L581" s="69">
        <f>IFERROR(F581/SUM(F579:F584)*100,"")</f>
        <v>5.3304904051172715</v>
      </c>
      <c r="M581" s="69" t="str">
        <f>IFERROR(G581/SUM(G579:G584)*100,"")</f>
        <v/>
      </c>
    </row>
    <row r="582" spans="1:13" ht="12" customHeight="1" x14ac:dyDescent="0.15">
      <c r="A582" s="47" t="s">
        <v>186</v>
      </c>
      <c r="B582" s="33">
        <v>0.75</v>
      </c>
      <c r="C582" s="33">
        <v>0.75</v>
      </c>
      <c r="D582" s="33"/>
      <c r="E582" s="32"/>
      <c r="F582" s="32">
        <v>2.19</v>
      </c>
      <c r="G582" s="73"/>
      <c r="H582" s="69">
        <f t="shared" ref="H582:K582" si="476">IFERROR(B582/SUM(B579:B584)*100,"")</f>
        <v>2.7716186252771622</v>
      </c>
      <c r="I582" s="69">
        <f t="shared" si="476"/>
        <v>2.7046520014424811</v>
      </c>
      <c r="J582" s="69" t="str">
        <f t="shared" si="476"/>
        <v/>
      </c>
      <c r="K582" s="69" t="str">
        <f t="shared" si="476"/>
        <v/>
      </c>
      <c r="L582" s="69">
        <f>IFERROR(F582/SUM(F579:F584)*100,"")</f>
        <v>11.673773987206824</v>
      </c>
      <c r="M582" s="69" t="str">
        <f>IFERROR(G582/SUM(G579:G584)*100,"")</f>
        <v/>
      </c>
    </row>
    <row r="583" spans="1:13" ht="12" customHeight="1" x14ac:dyDescent="0.15">
      <c r="A583" s="47" t="s">
        <v>188</v>
      </c>
      <c r="B583" s="33">
        <v>0.87</v>
      </c>
      <c r="C583" s="33">
        <v>0.38</v>
      </c>
      <c r="D583" s="33"/>
      <c r="E583" s="32"/>
      <c r="F583" s="32"/>
      <c r="G583" s="73"/>
      <c r="H583" s="69">
        <f t="shared" ref="H583:K583" si="477">IFERROR(B583/SUM(B579:B584)*100,"")</f>
        <v>3.2150776053215075</v>
      </c>
      <c r="I583" s="69">
        <f t="shared" si="477"/>
        <v>1.3703570140641905</v>
      </c>
      <c r="J583" s="69" t="str">
        <f t="shared" si="477"/>
        <v/>
      </c>
      <c r="K583" s="69" t="str">
        <f t="shared" si="477"/>
        <v/>
      </c>
      <c r="L583" s="69">
        <f>IFERROR(F583/SUM(F579:F584)*100,"")</f>
        <v>0</v>
      </c>
      <c r="M583" s="69" t="str">
        <f>IFERROR(G583/SUM(G579:G584)*100,"")</f>
        <v/>
      </c>
    </row>
    <row r="584" spans="1:13" ht="12" customHeight="1" x14ac:dyDescent="0.15">
      <c r="A584" s="47" t="s">
        <v>190</v>
      </c>
      <c r="B584" s="33">
        <v>13.709999999999999</v>
      </c>
      <c r="C584" s="33">
        <v>13.56</v>
      </c>
      <c r="D584" s="33"/>
      <c r="E584" s="32"/>
      <c r="F584" s="32">
        <v>5.93</v>
      </c>
      <c r="G584" s="73"/>
      <c r="H584" s="69">
        <f t="shared" ref="H584:K584" si="478">IFERROR(B584/SUM(B579:B584)*100,"")</f>
        <v>50.665188470066511</v>
      </c>
      <c r="I584" s="69">
        <f t="shared" si="478"/>
        <v>48.900108186080061</v>
      </c>
      <c r="J584" s="69" t="str">
        <f t="shared" si="478"/>
        <v/>
      </c>
      <c r="K584" s="69" t="str">
        <f t="shared" si="478"/>
        <v/>
      </c>
      <c r="L584" s="69">
        <f>IFERROR(F584/SUM(F579:F584)*100,"")</f>
        <v>31.609808102345415</v>
      </c>
      <c r="M584" s="69" t="str">
        <f>IFERROR(G584/SUM(G579:G584)*100,"")</f>
        <v/>
      </c>
    </row>
    <row r="585" spans="1:13" s="6" customFormat="1" ht="11.25" customHeight="1" x14ac:dyDescent="0.15">
      <c r="M585" s="6" t="str">
        <f t="shared" si="447"/>
        <v/>
      </c>
    </row>
    <row r="586" spans="1:13" ht="12" customHeight="1" x14ac:dyDescent="0.15">
      <c r="A586" s="6"/>
      <c r="B586" s="95"/>
      <c r="C586" s="96"/>
      <c r="D586" s="100" t="s">
        <v>199</v>
      </c>
      <c r="E586" s="98"/>
      <c r="F586" s="96"/>
      <c r="G586" s="97"/>
      <c r="H586" s="95"/>
      <c r="I586" s="96"/>
      <c r="J586" s="100" t="s">
        <v>179</v>
      </c>
      <c r="K586" s="98"/>
      <c r="L586" s="96"/>
      <c r="M586" s="97"/>
    </row>
    <row r="587" spans="1:13" ht="12" customHeight="1" x14ac:dyDescent="0.15">
      <c r="A587" s="6"/>
      <c r="B587" s="40" t="s">
        <v>33</v>
      </c>
      <c r="C587" s="40" t="s">
        <v>34</v>
      </c>
      <c r="D587" s="40" t="s">
        <v>35</v>
      </c>
      <c r="E587" s="40" t="s">
        <v>36</v>
      </c>
      <c r="F587" s="40" t="s">
        <v>37</v>
      </c>
      <c r="G587" s="40" t="s">
        <v>38</v>
      </c>
      <c r="H587" s="40" t="s">
        <v>33</v>
      </c>
      <c r="I587" s="40" t="s">
        <v>34</v>
      </c>
      <c r="J587" s="40" t="s">
        <v>35</v>
      </c>
      <c r="K587" s="40" t="s">
        <v>36</v>
      </c>
      <c r="L587" s="40" t="s">
        <v>37</v>
      </c>
      <c r="M587" s="40" t="s">
        <v>38</v>
      </c>
    </row>
    <row r="588" spans="1:13" ht="12" customHeight="1" x14ac:dyDescent="0.15">
      <c r="A588" s="48" t="s">
        <v>175</v>
      </c>
      <c r="B588" s="66"/>
      <c r="C588" s="66"/>
      <c r="D588" s="66"/>
      <c r="E588" s="66"/>
      <c r="F588" s="66" t="s">
        <v>58</v>
      </c>
      <c r="G588" s="67"/>
      <c r="H588" s="5"/>
      <c r="I588" s="5"/>
      <c r="J588" s="5"/>
      <c r="K588" s="5"/>
      <c r="L588" s="5"/>
      <c r="M588" s="13"/>
    </row>
    <row r="589" spans="1:13" ht="12" customHeight="1" x14ac:dyDescent="0.15">
      <c r="A589" s="47" t="s">
        <v>181</v>
      </c>
      <c r="B589" s="32"/>
      <c r="C589" s="32"/>
      <c r="D589" s="32"/>
      <c r="E589" s="32">
        <v>1.31</v>
      </c>
      <c r="F589" s="33"/>
      <c r="G589" s="73"/>
      <c r="H589" s="69" t="str">
        <f t="shared" ref="H589:K589" si="479">IFERROR(B589/SUM(B589:B593)*100,"")</f>
        <v/>
      </c>
      <c r="I589" s="69" t="str">
        <f t="shared" si="479"/>
        <v/>
      </c>
      <c r="J589" s="69" t="str">
        <f t="shared" si="479"/>
        <v/>
      </c>
      <c r="K589" s="69">
        <f t="shared" si="479"/>
        <v>6.9829424307036261</v>
      </c>
      <c r="L589" s="69" t="str">
        <f>IFERROR(F589/SUM(F589:F593)*100,"")</f>
        <v/>
      </c>
      <c r="M589" s="69" t="str">
        <f>IFERROR(G589/SUM(G589:G593)*100,"")</f>
        <v/>
      </c>
    </row>
    <row r="590" spans="1:13" ht="12" customHeight="1" x14ac:dyDescent="0.15">
      <c r="A590" s="47" t="s">
        <v>182</v>
      </c>
      <c r="B590" s="32"/>
      <c r="C590" s="32"/>
      <c r="D590" s="32"/>
      <c r="E590" s="32">
        <v>8.4499999999999993</v>
      </c>
      <c r="F590" s="33"/>
      <c r="G590" s="73"/>
      <c r="H590" s="69" t="str">
        <f t="shared" ref="H590:K590" si="480">IFERROR(B590/SUM(B589:B593)*100,"")</f>
        <v/>
      </c>
      <c r="I590" s="69" t="str">
        <f t="shared" si="480"/>
        <v/>
      </c>
      <c r="J590" s="69" t="str">
        <f t="shared" si="480"/>
        <v/>
      </c>
      <c r="K590" s="69">
        <f t="shared" si="480"/>
        <v>45.042643923240938</v>
      </c>
      <c r="L590" s="69" t="str">
        <f>IFERROR(F590/SUM(F589:F593)*100,"")</f>
        <v/>
      </c>
      <c r="M590" s="69" t="str">
        <f>IFERROR(G590/SUM(G589:G593)*100,"")</f>
        <v/>
      </c>
    </row>
    <row r="591" spans="1:13" ht="12" customHeight="1" x14ac:dyDescent="0.15">
      <c r="A591" s="47" t="s">
        <v>183</v>
      </c>
      <c r="B591" s="32"/>
      <c r="C591" s="32"/>
      <c r="D591" s="32"/>
      <c r="E591" s="32">
        <v>0.75</v>
      </c>
      <c r="F591" s="33"/>
      <c r="G591" s="73"/>
      <c r="H591" s="69" t="str">
        <f t="shared" ref="H591:K591" si="481">IFERROR(B591/SUM(B589:B593)*100,"")</f>
        <v/>
      </c>
      <c r="I591" s="69" t="str">
        <f t="shared" si="481"/>
        <v/>
      </c>
      <c r="J591" s="69" t="str">
        <f t="shared" si="481"/>
        <v/>
      </c>
      <c r="K591" s="69">
        <f t="shared" si="481"/>
        <v>3.9978678038379534</v>
      </c>
      <c r="L591" s="69" t="str">
        <f>IFERROR(F591/SUM(F589:F593)*100,"")</f>
        <v/>
      </c>
      <c r="M591" s="69" t="str">
        <f>IFERROR(G591/SUM(G589:G593)*100,"")</f>
        <v/>
      </c>
    </row>
    <row r="592" spans="1:13" ht="12" customHeight="1" x14ac:dyDescent="0.15">
      <c r="A592" s="47" t="s">
        <v>186</v>
      </c>
      <c r="B592" s="32"/>
      <c r="C592" s="32"/>
      <c r="D592" s="32"/>
      <c r="E592" s="32">
        <v>1.94</v>
      </c>
      <c r="F592" s="33"/>
      <c r="G592" s="73"/>
      <c r="H592" s="69" t="str">
        <f t="shared" ref="H592:K592" si="482">IFERROR(B592/SUM(B589:B593)*100,"")</f>
        <v/>
      </c>
      <c r="I592" s="69" t="str">
        <f t="shared" si="482"/>
        <v/>
      </c>
      <c r="J592" s="69" t="str">
        <f t="shared" si="482"/>
        <v/>
      </c>
      <c r="K592" s="69">
        <f t="shared" si="482"/>
        <v>10.341151385927507</v>
      </c>
      <c r="L592" s="69" t="str">
        <f>IFERROR(F592/SUM(F589:F593)*100,"")</f>
        <v/>
      </c>
      <c r="M592" s="69" t="str">
        <f>IFERROR(G592/SUM(G589:G593)*100,"")</f>
        <v/>
      </c>
    </row>
    <row r="593" spans="1:13" ht="12" customHeight="1" x14ac:dyDescent="0.15">
      <c r="A593" s="47" t="s">
        <v>190</v>
      </c>
      <c r="B593" s="32"/>
      <c r="C593" s="32"/>
      <c r="D593" s="32"/>
      <c r="E593" s="32">
        <v>6.3100000000000005</v>
      </c>
      <c r="F593" s="33"/>
      <c r="G593" s="73"/>
      <c r="H593" s="69" t="str">
        <f t="shared" ref="H593:K593" si="483">IFERROR(B593/SUM(B589:B593)*100,"")</f>
        <v/>
      </c>
      <c r="I593" s="69" t="str">
        <f t="shared" si="483"/>
        <v/>
      </c>
      <c r="J593" s="69" t="str">
        <f t="shared" si="483"/>
        <v/>
      </c>
      <c r="K593" s="69">
        <f t="shared" si="483"/>
        <v>33.635394456289987</v>
      </c>
      <c r="L593" s="69" t="str">
        <f>IFERROR(F593/SUM(F589:F593)*100,"")</f>
        <v/>
      </c>
      <c r="M593" s="69" t="str">
        <f>IFERROR(G593/SUM(G589:G593)*100,"")</f>
        <v/>
      </c>
    </row>
    <row r="594" spans="1:13" ht="12" customHeight="1" x14ac:dyDescent="0.15">
      <c r="A594" s="48" t="s">
        <v>100</v>
      </c>
      <c r="B594" s="66"/>
      <c r="C594" s="66"/>
      <c r="D594" s="66"/>
      <c r="E594" s="66"/>
      <c r="F594" s="66"/>
      <c r="G594" s="67"/>
      <c r="H594" s="5"/>
      <c r="I594" s="5"/>
      <c r="J594" s="5"/>
      <c r="K594" s="5"/>
      <c r="L594" s="5"/>
      <c r="M594" s="5"/>
    </row>
    <row r="595" spans="1:13" ht="12" customHeight="1" x14ac:dyDescent="0.15">
      <c r="A595" s="47" t="s">
        <v>182</v>
      </c>
      <c r="B595" s="33"/>
      <c r="C595" s="33"/>
      <c r="D595" s="33">
        <v>5</v>
      </c>
      <c r="E595" s="33">
        <v>6</v>
      </c>
      <c r="F595" s="33">
        <v>8</v>
      </c>
      <c r="G595" s="73"/>
      <c r="H595" s="69" t="str">
        <f t="shared" ref="H595:K595" si="484">IFERROR(B595/SUM(B595:B599)*100,"")</f>
        <v/>
      </c>
      <c r="I595" s="69" t="str">
        <f t="shared" si="484"/>
        <v/>
      </c>
      <c r="J595" s="69">
        <f t="shared" si="484"/>
        <v>13.513513513513514</v>
      </c>
      <c r="K595" s="69">
        <f t="shared" si="484"/>
        <v>42.857142857142854</v>
      </c>
      <c r="L595" s="69">
        <f>IFERROR(F595/SUM(F595:F599)*100,"")</f>
        <v>57.142857142857139</v>
      </c>
      <c r="M595" s="69" t="str">
        <f>IFERROR(G595/SUM(G595:G599)*100,"")</f>
        <v/>
      </c>
    </row>
    <row r="596" spans="1:13" ht="12" customHeight="1" x14ac:dyDescent="0.15">
      <c r="A596" s="47" t="s">
        <v>195</v>
      </c>
      <c r="B596" s="33"/>
      <c r="C596" s="33"/>
      <c r="D596" s="33">
        <v>23</v>
      </c>
      <c r="E596" s="33"/>
      <c r="F596" s="33"/>
      <c r="G596" s="73"/>
      <c r="H596" s="69" t="str">
        <f t="shared" ref="H596:K596" si="485">IFERROR(B596/SUM(B595:B599)*100,"")</f>
        <v/>
      </c>
      <c r="I596" s="69" t="str">
        <f t="shared" si="485"/>
        <v/>
      </c>
      <c r="J596" s="69">
        <f t="shared" si="485"/>
        <v>62.162162162162161</v>
      </c>
      <c r="K596" s="69">
        <f t="shared" si="485"/>
        <v>0</v>
      </c>
      <c r="L596" s="69">
        <f>IFERROR(F596/SUM(F595:F599)*100,"")</f>
        <v>0</v>
      </c>
      <c r="M596" s="69" t="str">
        <f>IFERROR(G596/SUM(G595:G599)*100,"")</f>
        <v/>
      </c>
    </row>
    <row r="597" spans="1:13" ht="12" customHeight="1" x14ac:dyDescent="0.15">
      <c r="A597" s="47" t="s">
        <v>186</v>
      </c>
      <c r="B597" s="33"/>
      <c r="C597" s="33"/>
      <c r="D597" s="33">
        <v>7.6</v>
      </c>
      <c r="E597" s="33">
        <v>6</v>
      </c>
      <c r="F597" s="33"/>
      <c r="G597" s="73"/>
      <c r="H597" s="69" t="str">
        <f t="shared" ref="H597:K597" si="486">IFERROR(B597/SUM(B595:B599)*100,"")</f>
        <v/>
      </c>
      <c r="I597" s="69" t="str">
        <f t="shared" si="486"/>
        <v/>
      </c>
      <c r="J597" s="69">
        <f t="shared" si="486"/>
        <v>20.54054054054054</v>
      </c>
      <c r="K597" s="69">
        <f t="shared" si="486"/>
        <v>42.857142857142854</v>
      </c>
      <c r="L597" s="69">
        <f>IFERROR(F597/SUM(F595:F599)*100,"")</f>
        <v>0</v>
      </c>
      <c r="M597" s="69" t="str">
        <f>IFERROR(G597/SUM(G595:G599)*100,"")</f>
        <v/>
      </c>
    </row>
    <row r="598" spans="1:13" ht="12" customHeight="1" x14ac:dyDescent="0.15">
      <c r="A598" s="47" t="s">
        <v>188</v>
      </c>
      <c r="B598" s="33"/>
      <c r="C598" s="33"/>
      <c r="D598" s="33"/>
      <c r="E598" s="33"/>
      <c r="F598" s="33">
        <v>3</v>
      </c>
      <c r="G598" s="73"/>
      <c r="H598" s="69" t="str">
        <f t="shared" ref="H598:K598" si="487">IFERROR(B598/SUM(B595:B599)*100,"")</f>
        <v/>
      </c>
      <c r="I598" s="69" t="str">
        <f t="shared" si="487"/>
        <v/>
      </c>
      <c r="J598" s="69">
        <f t="shared" si="487"/>
        <v>0</v>
      </c>
      <c r="K598" s="69">
        <f t="shared" si="487"/>
        <v>0</v>
      </c>
      <c r="L598" s="69">
        <f>IFERROR(F598/SUM(F595:F599)*100,"")</f>
        <v>21.428571428571427</v>
      </c>
      <c r="M598" s="69" t="str">
        <f>IFERROR(G598/SUM(G595:G599)*100,"")</f>
        <v/>
      </c>
    </row>
    <row r="599" spans="1:13" ht="12" customHeight="1" x14ac:dyDescent="0.15">
      <c r="A599" s="47" t="s">
        <v>190</v>
      </c>
      <c r="B599" s="33"/>
      <c r="C599" s="33"/>
      <c r="D599" s="33">
        <v>1.4</v>
      </c>
      <c r="E599" s="33">
        <v>2</v>
      </c>
      <c r="F599" s="33">
        <v>3</v>
      </c>
      <c r="G599" s="73"/>
      <c r="H599" s="69" t="str">
        <f t="shared" ref="H599:K599" si="488">IFERROR(B599/SUM(B595:B599)*100,"")</f>
        <v/>
      </c>
      <c r="I599" s="69" t="str">
        <f t="shared" si="488"/>
        <v/>
      </c>
      <c r="J599" s="69">
        <f t="shared" si="488"/>
        <v>3.7837837837837833</v>
      </c>
      <c r="K599" s="69">
        <f t="shared" si="488"/>
        <v>14.285714285714285</v>
      </c>
      <c r="L599" s="69">
        <f>IFERROR(F599/SUM(F595:F599)*100,"")</f>
        <v>21.428571428571427</v>
      </c>
      <c r="M599" s="69" t="str">
        <f>IFERROR(G599/SUM(G595:G599)*100,"")</f>
        <v/>
      </c>
    </row>
    <row r="600" spans="1:13" ht="12" customHeight="1" x14ac:dyDescent="0.15">
      <c r="A600" s="48" t="s">
        <v>101</v>
      </c>
      <c r="B600" s="66"/>
      <c r="C600" s="66"/>
      <c r="D600" s="66"/>
      <c r="E600" s="66"/>
      <c r="F600" s="66"/>
      <c r="G600" s="67"/>
      <c r="H600" s="5"/>
      <c r="I600" s="5"/>
      <c r="J600" s="5"/>
      <c r="K600" s="5"/>
      <c r="L600" s="5"/>
      <c r="M600" s="5"/>
    </row>
    <row r="601" spans="1:13" ht="12" customHeight="1" x14ac:dyDescent="0.15">
      <c r="A601" s="47" t="s">
        <v>181</v>
      </c>
      <c r="B601" s="33">
        <v>3.08</v>
      </c>
      <c r="C601" s="33">
        <v>3.08</v>
      </c>
      <c r="D601" s="33">
        <v>3.08</v>
      </c>
      <c r="E601" s="33">
        <v>3.09</v>
      </c>
      <c r="F601" s="33">
        <v>3.09</v>
      </c>
      <c r="G601" s="73"/>
      <c r="H601" s="69">
        <f t="shared" ref="H601:K601" si="489">B601/SUM(B601:B609)*100</f>
        <v>8.7549744172825452</v>
      </c>
      <c r="I601" s="69">
        <f t="shared" si="489"/>
        <v>8.5793871866295266</v>
      </c>
      <c r="J601" s="69">
        <f t="shared" si="489"/>
        <v>6.5559812686249472</v>
      </c>
      <c r="K601" s="69">
        <f t="shared" si="489"/>
        <v>8.4265066812107978</v>
      </c>
      <c r="L601" s="69">
        <f>F601/SUM(F601:F609)*100</f>
        <v>8.3967391304347831</v>
      </c>
      <c r="M601" s="69" t="e">
        <f>G601/SUM(G601:G609)*100</f>
        <v>#DIV/0!</v>
      </c>
    </row>
    <row r="602" spans="1:13" ht="12" customHeight="1" x14ac:dyDescent="0.15">
      <c r="A602" s="47" t="s">
        <v>182</v>
      </c>
      <c r="B602" s="33">
        <v>7.79</v>
      </c>
      <c r="C602" s="33">
        <v>10.98</v>
      </c>
      <c r="D602" s="33">
        <v>11.439999999999998</v>
      </c>
      <c r="E602" s="33">
        <v>11.85</v>
      </c>
      <c r="F602" s="33">
        <v>10.64</v>
      </c>
      <c r="G602" s="73"/>
      <c r="H602" s="14">
        <f t="shared" ref="H602:K602" si="490">B602/SUM(B601:B609)*100</f>
        <v>22.143263217737346</v>
      </c>
      <c r="I602" s="14">
        <f t="shared" si="490"/>
        <v>30.584958217270199</v>
      </c>
      <c r="J602" s="14">
        <f t="shared" si="490"/>
        <v>24.350787569178365</v>
      </c>
      <c r="K602" s="14">
        <f t="shared" si="490"/>
        <v>32.315244068721022</v>
      </c>
      <c r="L602" s="14">
        <f>F602/SUM(F601:F609)*100</f>
        <v>28.913043478260875</v>
      </c>
      <c r="M602" s="14" t="e">
        <f>G602/SUM(G601:G609)*100</f>
        <v>#DIV/0!</v>
      </c>
    </row>
    <row r="603" spans="1:13" ht="12" customHeight="1" x14ac:dyDescent="0.15">
      <c r="A603" s="47" t="s">
        <v>195</v>
      </c>
      <c r="B603" s="33"/>
      <c r="C603" s="33"/>
      <c r="D603" s="33">
        <v>12.360000000000001</v>
      </c>
      <c r="E603" s="33"/>
      <c r="F603" s="33"/>
      <c r="G603" s="73"/>
      <c r="H603" s="14">
        <f t="shared" ref="H603:K603" si="491">B603/SUM(B601:B609)*100</f>
        <v>0</v>
      </c>
      <c r="I603" s="14">
        <f t="shared" si="491"/>
        <v>0</v>
      </c>
      <c r="J603" s="14">
        <f t="shared" si="491"/>
        <v>26.309067688378036</v>
      </c>
      <c r="K603" s="14">
        <f t="shared" si="491"/>
        <v>0</v>
      </c>
      <c r="L603" s="14">
        <f>F603/SUM(F601:F609)*100</f>
        <v>0</v>
      </c>
      <c r="M603" s="14" t="e">
        <f>G603/SUM(G601:G609)*100</f>
        <v>#DIV/0!</v>
      </c>
    </row>
    <row r="604" spans="1:13" ht="12" customHeight="1" x14ac:dyDescent="0.15">
      <c r="A604" s="47" t="s">
        <v>185</v>
      </c>
      <c r="B604" s="33">
        <v>0.6</v>
      </c>
      <c r="C604" s="33">
        <v>0.6</v>
      </c>
      <c r="D604" s="33"/>
      <c r="E604" s="33"/>
      <c r="F604" s="33"/>
      <c r="G604" s="73"/>
      <c r="H604" s="14">
        <f t="shared" ref="H604:K604" si="492">B604/SUM(B601:B609)*100</f>
        <v>1.7055144968732232</v>
      </c>
      <c r="I604" s="14">
        <f t="shared" si="492"/>
        <v>1.6713091922005572</v>
      </c>
      <c r="J604" s="14">
        <f t="shared" si="492"/>
        <v>0</v>
      </c>
      <c r="K604" s="14">
        <f t="shared" si="492"/>
        <v>0</v>
      </c>
      <c r="L604" s="14">
        <f>F604/SUM(F601:F609)*100</f>
        <v>0</v>
      </c>
      <c r="M604" s="14" t="e">
        <f>G604/SUM(G601:G609)*100</f>
        <v>#DIV/0!</v>
      </c>
    </row>
    <row r="605" spans="1:13" ht="12" customHeight="1" x14ac:dyDescent="0.15">
      <c r="A605" s="47" t="s">
        <v>186</v>
      </c>
      <c r="B605" s="33"/>
      <c r="C605" s="33"/>
      <c r="D605" s="33">
        <v>1.43</v>
      </c>
      <c r="E605" s="33">
        <v>2.1800000000000002</v>
      </c>
      <c r="F605" s="33"/>
      <c r="G605" s="73"/>
      <c r="H605" s="14">
        <f t="shared" ref="H605:K605" si="493">B605/SUM(B601:B609)*100</f>
        <v>0</v>
      </c>
      <c r="I605" s="14">
        <f t="shared" si="493"/>
        <v>0</v>
      </c>
      <c r="J605" s="14">
        <f t="shared" si="493"/>
        <v>3.0438484461472961</v>
      </c>
      <c r="K605" s="14">
        <f t="shared" si="493"/>
        <v>5.9449140987182982</v>
      </c>
      <c r="L605" s="14">
        <f>F605/SUM(F601:F609)*100</f>
        <v>0</v>
      </c>
      <c r="M605" s="14" t="e">
        <f>G605/SUM(G601:G609)*100</f>
        <v>#DIV/0!</v>
      </c>
    </row>
    <row r="606" spans="1:13" ht="12" customHeight="1" x14ac:dyDescent="0.15">
      <c r="A606" s="47" t="s">
        <v>188</v>
      </c>
      <c r="B606" s="33">
        <v>3.93</v>
      </c>
      <c r="C606" s="33">
        <v>3.87</v>
      </c>
      <c r="D606" s="33">
        <v>1.94</v>
      </c>
      <c r="E606" s="33">
        <v>3.27</v>
      </c>
      <c r="F606" s="33">
        <v>3.3899999999999997</v>
      </c>
      <c r="G606" s="73"/>
      <c r="H606" s="14">
        <f t="shared" ref="H606:K606" si="494">B606/SUM(B601:B609)*100</f>
        <v>11.171119954519613</v>
      </c>
      <c r="I606" s="14">
        <f t="shared" si="494"/>
        <v>10.779944289693594</v>
      </c>
      <c r="J606" s="14">
        <f t="shared" si="494"/>
        <v>4.1294167730949338</v>
      </c>
      <c r="K606" s="14">
        <f t="shared" si="494"/>
        <v>8.9173711480774465</v>
      </c>
      <c r="L606" s="14">
        <f>F606/SUM(F601:F609)*100</f>
        <v>9.2119565217391308</v>
      </c>
      <c r="M606" s="14" t="e">
        <f>G606/SUM(G601:G609)*100</f>
        <v>#DIV/0!</v>
      </c>
    </row>
    <row r="607" spans="1:13" ht="12" customHeight="1" x14ac:dyDescent="0.15">
      <c r="A607" s="47" t="s">
        <v>189</v>
      </c>
      <c r="B607" s="33"/>
      <c r="C607" s="33"/>
      <c r="D607" s="33">
        <v>0.45</v>
      </c>
      <c r="E607" s="33"/>
      <c r="F607" s="33">
        <v>2</v>
      </c>
      <c r="G607" s="73"/>
      <c r="H607" s="14">
        <f t="shared" ref="H607:K607" si="495">B607/SUM(B601:B609)*100</f>
        <v>0</v>
      </c>
      <c r="I607" s="14">
        <f t="shared" si="495"/>
        <v>0</v>
      </c>
      <c r="J607" s="14">
        <f t="shared" si="495"/>
        <v>0.95785440613026818</v>
      </c>
      <c r="K607" s="14">
        <f t="shared" si="495"/>
        <v>0</v>
      </c>
      <c r="L607" s="14">
        <f>F607/SUM(F601:F609)*100</f>
        <v>5.4347826086956523</v>
      </c>
      <c r="M607" s="14" t="e">
        <f>G607/SUM(G601:G609)*100</f>
        <v>#DIV/0!</v>
      </c>
    </row>
    <row r="608" spans="1:13" ht="12" customHeight="1" x14ac:dyDescent="0.15">
      <c r="A608" s="47" t="s">
        <v>190</v>
      </c>
      <c r="B608" s="33">
        <v>16.360000000000003</v>
      </c>
      <c r="C608" s="33">
        <v>13.949999999999998</v>
      </c>
      <c r="D608" s="33">
        <v>16.28</v>
      </c>
      <c r="E608" s="33">
        <v>16.28</v>
      </c>
      <c r="F608" s="33">
        <v>17.68</v>
      </c>
      <c r="G608" s="73"/>
      <c r="H608" s="14">
        <f t="shared" ref="H608:K608" si="496">B608/SUM(B601:B609)*100</f>
        <v>46.50369528140989</v>
      </c>
      <c r="I608" s="14">
        <f t="shared" si="496"/>
        <v>38.85793871866295</v>
      </c>
      <c r="J608" s="14">
        <f t="shared" si="496"/>
        <v>34.653043848446146</v>
      </c>
      <c r="K608" s="14">
        <f t="shared" si="496"/>
        <v>44.395964003272432</v>
      </c>
      <c r="L608" s="14">
        <f>F608/SUM(F601:F609)*100</f>
        <v>48.043478260869563</v>
      </c>
      <c r="M608" s="14" t="e">
        <f>G608/SUM(G601:G609)*100</f>
        <v>#DIV/0!</v>
      </c>
    </row>
    <row r="609" spans="1:13" ht="12" customHeight="1" x14ac:dyDescent="0.15">
      <c r="A609" s="47" t="s">
        <v>191</v>
      </c>
      <c r="B609" s="33">
        <v>3.42</v>
      </c>
      <c r="C609" s="33">
        <v>3.42</v>
      </c>
      <c r="D609" s="33"/>
      <c r="E609" s="33"/>
      <c r="F609" s="33"/>
      <c r="G609" s="73"/>
      <c r="H609" s="14">
        <f t="shared" ref="H609:K609" si="497">B609/SUM(B601:B609)*100</f>
        <v>9.7214326321773701</v>
      </c>
      <c r="I609" s="14">
        <f t="shared" si="497"/>
        <v>9.5264623955431755</v>
      </c>
      <c r="J609" s="14">
        <f t="shared" si="497"/>
        <v>0</v>
      </c>
      <c r="K609" s="14">
        <f t="shared" si="497"/>
        <v>0</v>
      </c>
      <c r="L609" s="14">
        <f>F609/SUM(F601:F609)*100</f>
        <v>0</v>
      </c>
      <c r="M609" s="14" t="e">
        <f>G609/SUM(G601:G609)*100</f>
        <v>#DIV/0!</v>
      </c>
    </row>
    <row r="610" spans="1:13" s="6" customFormat="1" ht="11.25" customHeight="1" x14ac:dyDescent="0.15">
      <c r="M610" s="6" t="str">
        <f t="shared" ref="M610:M648" si="498">IFERROR(G610/SUM(G610:G620)*100,"")</f>
        <v/>
      </c>
    </row>
    <row r="611" spans="1:13" ht="12" customHeight="1" x14ac:dyDescent="0.15">
      <c r="A611" s="6"/>
      <c r="B611" s="95"/>
      <c r="C611" s="96"/>
      <c r="D611" s="100" t="s">
        <v>199</v>
      </c>
      <c r="E611" s="98"/>
      <c r="F611" s="96"/>
      <c r="G611" s="97"/>
      <c r="H611" s="95"/>
      <c r="I611" s="96"/>
      <c r="J611" s="100" t="s">
        <v>179</v>
      </c>
      <c r="K611" s="98"/>
      <c r="L611" s="96"/>
      <c r="M611" s="97"/>
    </row>
    <row r="612" spans="1:13" ht="12" customHeight="1" x14ac:dyDescent="0.15">
      <c r="A612" s="6"/>
      <c r="B612" s="40" t="s">
        <v>33</v>
      </c>
      <c r="C612" s="40" t="s">
        <v>34</v>
      </c>
      <c r="D612" s="40" t="s">
        <v>35</v>
      </c>
      <c r="E612" s="40" t="s">
        <v>36</v>
      </c>
      <c r="F612" s="40" t="s">
        <v>37</v>
      </c>
      <c r="G612" s="40" t="s">
        <v>38</v>
      </c>
      <c r="H612" s="40" t="s">
        <v>33</v>
      </c>
      <c r="I612" s="40" t="s">
        <v>34</v>
      </c>
      <c r="J612" s="40" t="s">
        <v>35</v>
      </c>
      <c r="K612" s="40" t="s">
        <v>36</v>
      </c>
      <c r="L612" s="40" t="s">
        <v>37</v>
      </c>
      <c r="M612" s="40" t="s">
        <v>38</v>
      </c>
    </row>
    <row r="613" spans="1:13" ht="12" customHeight="1" x14ac:dyDescent="0.15">
      <c r="A613" s="3" t="s">
        <v>102</v>
      </c>
      <c r="B613" s="5"/>
      <c r="C613" s="5"/>
      <c r="D613" s="5"/>
      <c r="E613" s="5"/>
      <c r="F613" s="5"/>
      <c r="G613" s="76"/>
      <c r="H613" s="62"/>
      <c r="I613" s="62"/>
      <c r="J613" s="62"/>
      <c r="K613" s="62"/>
      <c r="L613" s="62"/>
      <c r="M613" s="71"/>
    </row>
    <row r="614" spans="1:13" ht="12" customHeight="1" x14ac:dyDescent="0.15">
      <c r="A614" s="58" t="s">
        <v>71</v>
      </c>
      <c r="B614" s="74"/>
      <c r="C614" s="74"/>
      <c r="D614" s="74"/>
      <c r="E614" s="74"/>
      <c r="F614" s="74"/>
      <c r="G614" s="75"/>
      <c r="H614" s="5"/>
      <c r="I614" s="5"/>
      <c r="J614" s="5"/>
      <c r="K614" s="5"/>
      <c r="L614" s="5"/>
      <c r="M614" s="13"/>
    </row>
    <row r="615" spans="1:13" ht="12" customHeight="1" x14ac:dyDescent="0.15">
      <c r="A615" s="47" t="s">
        <v>181</v>
      </c>
      <c r="B615" s="33"/>
      <c r="C615" s="33"/>
      <c r="D615" s="33"/>
      <c r="E615" s="33"/>
      <c r="F615" s="33">
        <v>0.03</v>
      </c>
      <c r="G615" s="73"/>
      <c r="H615" s="69" t="str">
        <f t="shared" ref="H615:K615" si="499">IFERROR(B615/SUM(B615:B625)*100,"")</f>
        <v/>
      </c>
      <c r="I615" s="69" t="str">
        <f t="shared" si="499"/>
        <v/>
      </c>
      <c r="J615" s="69">
        <f t="shared" si="499"/>
        <v>0</v>
      </c>
      <c r="K615" s="69">
        <f t="shared" si="499"/>
        <v>0</v>
      </c>
      <c r="L615" s="69">
        <f>IFERROR(F615/SUM(F615:F625)*100,"")</f>
        <v>2.9518842861359834E-2</v>
      </c>
      <c r="M615" s="69" t="str">
        <f>IFERROR(G615/SUM(G615:G625)*100,"")</f>
        <v/>
      </c>
    </row>
    <row r="616" spans="1:13" ht="12" customHeight="1" x14ac:dyDescent="0.15">
      <c r="A616" s="47" t="s">
        <v>182</v>
      </c>
      <c r="B616" s="33"/>
      <c r="C616" s="33"/>
      <c r="D616" s="33">
        <v>0.2</v>
      </c>
      <c r="E616" s="33">
        <v>0.43</v>
      </c>
      <c r="F616" s="33">
        <v>4.8199999999999994</v>
      </c>
      <c r="G616" s="73"/>
      <c r="H616" s="69" t="str">
        <f t="shared" ref="H616:K616" si="500">IFERROR(B616/SUM(B615:B625)*100,"")</f>
        <v/>
      </c>
      <c r="I616" s="69" t="str">
        <f t="shared" si="500"/>
        <v/>
      </c>
      <c r="J616" s="69">
        <f t="shared" si="500"/>
        <v>7.0175438596491242</v>
      </c>
      <c r="K616" s="69">
        <f t="shared" si="500"/>
        <v>12.536443148688045</v>
      </c>
      <c r="L616" s="69">
        <f>IFERROR(F616/SUM(F615:F625)*100,"")</f>
        <v>4.742694086391813</v>
      </c>
      <c r="M616" s="69" t="str">
        <f>IFERROR(G616/SUM(G615:G625)*100,"")</f>
        <v/>
      </c>
    </row>
    <row r="617" spans="1:13" ht="12" customHeight="1" x14ac:dyDescent="0.15">
      <c r="A617" s="47" t="s">
        <v>183</v>
      </c>
      <c r="B617" s="33"/>
      <c r="C617" s="33"/>
      <c r="D617" s="33"/>
      <c r="E617" s="33"/>
      <c r="F617" s="33">
        <v>1.36</v>
      </c>
      <c r="G617" s="73"/>
      <c r="H617" s="69" t="str">
        <f t="shared" ref="H617:K617" si="501">IFERROR(B617/SUM(B615:B625)*100,"")</f>
        <v/>
      </c>
      <c r="I617" s="69" t="str">
        <f t="shared" si="501"/>
        <v/>
      </c>
      <c r="J617" s="69">
        <f t="shared" si="501"/>
        <v>0</v>
      </c>
      <c r="K617" s="69">
        <f t="shared" si="501"/>
        <v>0</v>
      </c>
      <c r="L617" s="69">
        <f>IFERROR(F617/SUM(F615:F625)*100,"")</f>
        <v>1.3381875430483126</v>
      </c>
      <c r="M617" s="69" t="str">
        <f>IFERROR(G617/SUM(G615:G625)*100,"")</f>
        <v/>
      </c>
    </row>
    <row r="618" spans="1:13" ht="12" customHeight="1" x14ac:dyDescent="0.15">
      <c r="A618" s="47" t="s">
        <v>184</v>
      </c>
      <c r="B618" s="33"/>
      <c r="C618" s="33"/>
      <c r="D618" s="33">
        <v>0.12</v>
      </c>
      <c r="E618" s="33">
        <v>0.18</v>
      </c>
      <c r="F618" s="33">
        <v>0.85</v>
      </c>
      <c r="G618" s="73"/>
      <c r="H618" s="69" t="str">
        <f t="shared" ref="H618:K618" si="502">IFERROR(B618/SUM(B615:B625)*100,"")</f>
        <v/>
      </c>
      <c r="I618" s="69" t="str">
        <f t="shared" si="502"/>
        <v/>
      </c>
      <c r="J618" s="69">
        <f t="shared" si="502"/>
        <v>4.2105263157894743</v>
      </c>
      <c r="K618" s="69">
        <f t="shared" si="502"/>
        <v>5.2478134110787158</v>
      </c>
      <c r="L618" s="69">
        <f>IFERROR(F618/SUM(F615:F625)*100,"")</f>
        <v>0.83636721440519535</v>
      </c>
      <c r="M618" s="69" t="str">
        <f>IFERROR(G618/SUM(G615:G625)*100,"")</f>
        <v/>
      </c>
    </row>
    <row r="619" spans="1:13" ht="12" customHeight="1" x14ac:dyDescent="0.15">
      <c r="A619" s="47" t="s">
        <v>185</v>
      </c>
      <c r="B619" s="33"/>
      <c r="C619" s="33"/>
      <c r="D619" s="33">
        <v>0.05</v>
      </c>
      <c r="E619" s="33">
        <v>0.17</v>
      </c>
      <c r="F619" s="33">
        <v>7.6399999999999988</v>
      </c>
      <c r="G619" s="73"/>
      <c r="H619" s="69" t="str">
        <f t="shared" ref="H619:K619" si="503">IFERROR(B619/SUM(B615:B625)*100,"")</f>
        <v/>
      </c>
      <c r="I619" s="69" t="str">
        <f t="shared" si="503"/>
        <v/>
      </c>
      <c r="J619" s="69">
        <f t="shared" si="503"/>
        <v>1.754385964912281</v>
      </c>
      <c r="K619" s="69">
        <f t="shared" si="503"/>
        <v>4.9562682215743434</v>
      </c>
      <c r="L619" s="69">
        <f>IFERROR(F619/SUM(F615:F625)*100,"")</f>
        <v>7.5174653153596367</v>
      </c>
      <c r="M619" s="69" t="str">
        <f>IFERROR(G619/SUM(G615:G625)*100,"")</f>
        <v/>
      </c>
    </row>
    <row r="620" spans="1:13" ht="12" customHeight="1" x14ac:dyDescent="0.15">
      <c r="A620" s="47" t="s">
        <v>186</v>
      </c>
      <c r="B620" s="33"/>
      <c r="C620" s="33"/>
      <c r="D620" s="33"/>
      <c r="E620" s="33">
        <v>0</v>
      </c>
      <c r="F620" s="33"/>
      <c r="G620" s="73"/>
      <c r="H620" s="69" t="str">
        <f t="shared" ref="H620:K620" si="504">IFERROR(B620/SUM(B615:B625)*100,"")</f>
        <v/>
      </c>
      <c r="I620" s="69" t="str">
        <f t="shared" si="504"/>
        <v/>
      </c>
      <c r="J620" s="69">
        <f t="shared" si="504"/>
        <v>0</v>
      </c>
      <c r="K620" s="69">
        <f t="shared" si="504"/>
        <v>0</v>
      </c>
      <c r="L620" s="69">
        <f>IFERROR(F620/SUM(F615:F625)*100,"")</f>
        <v>0</v>
      </c>
      <c r="M620" s="69" t="str">
        <f>IFERROR(G620/SUM(G615:G625)*100,"")</f>
        <v/>
      </c>
    </row>
    <row r="621" spans="1:13" ht="12" customHeight="1" x14ac:dyDescent="0.15">
      <c r="A621" s="47" t="s">
        <v>187</v>
      </c>
      <c r="B621" s="33"/>
      <c r="C621" s="33"/>
      <c r="D621" s="33">
        <v>0.15</v>
      </c>
      <c r="E621" s="33">
        <v>0</v>
      </c>
      <c r="F621" s="33">
        <v>7.3499999999999979</v>
      </c>
      <c r="G621" s="73"/>
      <c r="H621" s="69" t="str">
        <f t="shared" ref="H621:K621" si="505">IFERROR(B621/SUM(B615:B625)*100,"")</f>
        <v/>
      </c>
      <c r="I621" s="69" t="str">
        <f t="shared" si="505"/>
        <v/>
      </c>
      <c r="J621" s="69">
        <f t="shared" si="505"/>
        <v>5.2631578947368425</v>
      </c>
      <c r="K621" s="69">
        <f t="shared" si="505"/>
        <v>0</v>
      </c>
      <c r="L621" s="69">
        <f>IFERROR(F621/SUM(F615:F625)*100,"")</f>
        <v>7.2321165010331576</v>
      </c>
      <c r="M621" s="69" t="str">
        <f>IFERROR(G621/SUM(G615:G625)*100,"")</f>
        <v/>
      </c>
    </row>
    <row r="622" spans="1:13" ht="12" customHeight="1" x14ac:dyDescent="0.15">
      <c r="A622" s="47" t="s">
        <v>188</v>
      </c>
      <c r="B622" s="33"/>
      <c r="C622" s="33"/>
      <c r="D622" s="33">
        <v>0.56000000000000005</v>
      </c>
      <c r="E622" s="33">
        <v>0.81</v>
      </c>
      <c r="F622" s="33">
        <v>7.97</v>
      </c>
      <c r="G622" s="73"/>
      <c r="H622" s="69" t="str">
        <f t="shared" ref="H622:K622" si="506">IFERROR(B622/SUM(B615:B625)*100,"")</f>
        <v/>
      </c>
      <c r="I622" s="69" t="str">
        <f t="shared" si="506"/>
        <v/>
      </c>
      <c r="J622" s="69">
        <f t="shared" si="506"/>
        <v>19.649122807017548</v>
      </c>
      <c r="K622" s="69">
        <f t="shared" si="506"/>
        <v>23.615160349854225</v>
      </c>
      <c r="L622" s="69">
        <f>IFERROR(F622/SUM(F615:F625)*100,"")</f>
        <v>7.8421725868345966</v>
      </c>
      <c r="M622" s="69" t="str">
        <f>IFERROR(G622/SUM(G615:G625)*100,"")</f>
        <v/>
      </c>
    </row>
    <row r="623" spans="1:13" ht="12" customHeight="1" x14ac:dyDescent="0.15">
      <c r="A623" s="47" t="s">
        <v>189</v>
      </c>
      <c r="B623" s="33"/>
      <c r="C623" s="33"/>
      <c r="D623" s="33">
        <v>0.08</v>
      </c>
      <c r="E623" s="33">
        <v>0.48000000000000004</v>
      </c>
      <c r="F623" s="33">
        <v>25.120000000000005</v>
      </c>
      <c r="G623" s="73"/>
      <c r="H623" s="69" t="str">
        <f t="shared" ref="H623:K623" si="507">IFERROR(B623/SUM(B615:B625)*100,"")</f>
        <v/>
      </c>
      <c r="I623" s="69" t="str">
        <f t="shared" si="507"/>
        <v/>
      </c>
      <c r="J623" s="69">
        <f t="shared" si="507"/>
        <v>2.8070175438596494</v>
      </c>
      <c r="K623" s="69">
        <f t="shared" si="507"/>
        <v>13.994169096209911</v>
      </c>
      <c r="L623" s="69">
        <f>IFERROR(F623/SUM(F615:F625)*100,"")</f>
        <v>24.717111089245307</v>
      </c>
      <c r="M623" s="69" t="str">
        <f>IFERROR(G623/SUM(G615:G625)*100,"")</f>
        <v/>
      </c>
    </row>
    <row r="624" spans="1:13" ht="12" customHeight="1" x14ac:dyDescent="0.15">
      <c r="A624" s="47" t="s">
        <v>190</v>
      </c>
      <c r="B624" s="33"/>
      <c r="C624" s="33"/>
      <c r="D624" s="33">
        <v>1.22</v>
      </c>
      <c r="E624" s="33">
        <v>0.89000000000000012</v>
      </c>
      <c r="F624" s="33">
        <v>40.170000000000009</v>
      </c>
      <c r="G624" s="73"/>
      <c r="H624" s="69" t="str">
        <f t="shared" ref="H624:K624" si="508">IFERROR(B624/SUM(B615:B625)*100,"")</f>
        <v/>
      </c>
      <c r="I624" s="69" t="str">
        <f t="shared" si="508"/>
        <v/>
      </c>
      <c r="J624" s="69">
        <f t="shared" si="508"/>
        <v>42.807017543859658</v>
      </c>
      <c r="K624" s="69">
        <f t="shared" si="508"/>
        <v>25.947521865889211</v>
      </c>
      <c r="L624" s="69">
        <f>IFERROR(F624/SUM(F615:F625)*100,"")</f>
        <v>39.525730591360833</v>
      </c>
      <c r="M624" s="69" t="str">
        <f>IFERROR(G624/SUM(G615:G625)*100,"")</f>
        <v/>
      </c>
    </row>
    <row r="625" spans="1:13" ht="12" customHeight="1" x14ac:dyDescent="0.15">
      <c r="A625" s="47" t="s">
        <v>191</v>
      </c>
      <c r="B625" s="33"/>
      <c r="C625" s="33"/>
      <c r="D625" s="33">
        <v>0.47</v>
      </c>
      <c r="E625" s="33">
        <v>0.47</v>
      </c>
      <c r="F625" s="33">
        <v>6.32</v>
      </c>
      <c r="G625" s="73"/>
      <c r="H625" s="69" t="str">
        <f t="shared" ref="H625:K625" si="509">IFERROR(B625/SUM(B615:B625)*100,"")</f>
        <v/>
      </c>
      <c r="I625" s="69" t="str">
        <f t="shared" si="509"/>
        <v/>
      </c>
      <c r="J625" s="69">
        <f t="shared" si="509"/>
        <v>16.491228070175438</v>
      </c>
      <c r="K625" s="69">
        <f t="shared" si="509"/>
        <v>13.702623906705536</v>
      </c>
      <c r="L625" s="69">
        <f>IFERROR(F625/SUM(F615:F625)*100,"")</f>
        <v>6.2186362294598059</v>
      </c>
      <c r="M625" s="69" t="str">
        <f>IFERROR(G625/SUM(G615:G625)*100,"")</f>
        <v/>
      </c>
    </row>
    <row r="626" spans="1:13" ht="12" customHeight="1" x14ac:dyDescent="0.15">
      <c r="A626" s="48" t="s">
        <v>103</v>
      </c>
      <c r="B626" s="66"/>
      <c r="C626" s="66"/>
      <c r="D626" s="66"/>
      <c r="E626" s="66"/>
      <c r="F626" s="66"/>
      <c r="G626" s="67"/>
      <c r="H626" s="5"/>
      <c r="I626" s="5"/>
      <c r="J626" s="5"/>
      <c r="K626" s="5"/>
      <c r="L626" s="5"/>
      <c r="M626" s="5"/>
    </row>
    <row r="627" spans="1:13" ht="12" customHeight="1" x14ac:dyDescent="0.15">
      <c r="A627" s="47" t="s">
        <v>196</v>
      </c>
      <c r="B627" s="33"/>
      <c r="C627" s="33"/>
      <c r="D627" s="33"/>
      <c r="E627" s="33"/>
      <c r="F627" s="33"/>
      <c r="G627" s="73"/>
      <c r="H627" s="69">
        <f t="shared" ref="H627:K627" si="510">B627/SUM(B627:B637)*100</f>
        <v>0</v>
      </c>
      <c r="I627" s="69">
        <f t="shared" si="510"/>
        <v>0</v>
      </c>
      <c r="J627" s="69">
        <f t="shared" si="510"/>
        <v>0</v>
      </c>
      <c r="K627" s="69">
        <f t="shared" si="510"/>
        <v>0</v>
      </c>
      <c r="L627" s="69">
        <f>F627/SUM(F627:F637)*100</f>
        <v>0</v>
      </c>
      <c r="M627" s="69" t="e">
        <f>G627/SUM(G627:G637)*100</f>
        <v>#DIV/0!</v>
      </c>
    </row>
    <row r="628" spans="1:13" ht="12" customHeight="1" x14ac:dyDescent="0.15">
      <c r="A628" s="47" t="s">
        <v>182</v>
      </c>
      <c r="B628" s="33">
        <v>69.73</v>
      </c>
      <c r="C628" s="33">
        <v>71.25</v>
      </c>
      <c r="D628" s="33">
        <v>49.769999999999996</v>
      </c>
      <c r="E628" s="33">
        <v>45.29</v>
      </c>
      <c r="F628" s="33">
        <v>46.640000000000008</v>
      </c>
      <c r="G628" s="73"/>
      <c r="H628" s="14">
        <f t="shared" ref="H628:K628" si="511">B628/SUM(B627:B637)*100</f>
        <v>13.457493003956383</v>
      </c>
      <c r="I628" s="14">
        <f t="shared" si="511"/>
        <v>14.027523477644554</v>
      </c>
      <c r="J628" s="14">
        <f t="shared" si="511"/>
        <v>9.2519611852622941</v>
      </c>
      <c r="K628" s="14">
        <f t="shared" si="511"/>
        <v>8.4828619591683836</v>
      </c>
      <c r="L628" s="14">
        <f>F628/SUM(F627:F637)*100</f>
        <v>9.0512138795629653</v>
      </c>
      <c r="M628" s="14" t="e">
        <f>G628/SUM(G627:G637)*100</f>
        <v>#DIV/0!</v>
      </c>
    </row>
    <row r="629" spans="1:13" ht="12" customHeight="1" x14ac:dyDescent="0.15">
      <c r="A629" s="47" t="s">
        <v>183</v>
      </c>
      <c r="B629" s="33"/>
      <c r="C629" s="33"/>
      <c r="D629" s="33"/>
      <c r="E629" s="33"/>
      <c r="F629" s="33">
        <v>6.64</v>
      </c>
      <c r="G629" s="73"/>
      <c r="H629" s="14">
        <f t="shared" ref="H629:K629" si="512">B629/SUM(B627:B637)*100</f>
        <v>0</v>
      </c>
      <c r="I629" s="14">
        <f t="shared" si="512"/>
        <v>0</v>
      </c>
      <c r="J629" s="14">
        <f t="shared" si="512"/>
        <v>0</v>
      </c>
      <c r="K629" s="14">
        <f t="shared" si="512"/>
        <v>0</v>
      </c>
      <c r="L629" s="14">
        <f>F629/SUM(F627:F637)*100</f>
        <v>1.2885947718760307</v>
      </c>
      <c r="M629" s="14" t="e">
        <f>G629/SUM(G627:G637)*100</f>
        <v>#DIV/0!</v>
      </c>
    </row>
    <row r="630" spans="1:13" ht="12" customHeight="1" x14ac:dyDescent="0.15">
      <c r="A630" s="47" t="s">
        <v>184</v>
      </c>
      <c r="B630" s="33">
        <v>3</v>
      </c>
      <c r="C630" s="33"/>
      <c r="D630" s="33">
        <v>4.8600000000000003</v>
      </c>
      <c r="E630" s="33">
        <v>5.18</v>
      </c>
      <c r="F630" s="33">
        <v>5.43</v>
      </c>
      <c r="G630" s="73"/>
      <c r="H630" s="14">
        <f t="shared" ref="H630:K630" si="513">B630/SUM(B627:B637)*100</f>
        <v>0.57898292000385987</v>
      </c>
      <c r="I630" s="14">
        <f t="shared" si="513"/>
        <v>0</v>
      </c>
      <c r="J630" s="14">
        <f t="shared" si="513"/>
        <v>0.90344648102018799</v>
      </c>
      <c r="K630" s="14">
        <f t="shared" si="513"/>
        <v>0.97021914216145344</v>
      </c>
      <c r="L630" s="14">
        <f>F630/SUM(F627:F637)*100</f>
        <v>1.053775543868501</v>
      </c>
      <c r="M630" s="14" t="e">
        <f>G630/SUM(G627:G637)*100</f>
        <v>#DIV/0!</v>
      </c>
    </row>
    <row r="631" spans="1:13" ht="12" customHeight="1" x14ac:dyDescent="0.15">
      <c r="A631" s="47" t="s">
        <v>194</v>
      </c>
      <c r="B631" s="33">
        <v>16.5</v>
      </c>
      <c r="C631" s="33">
        <v>15.77</v>
      </c>
      <c r="D631" s="33"/>
      <c r="E631" s="33"/>
      <c r="F631" s="33"/>
      <c r="G631" s="73"/>
      <c r="H631" s="14">
        <f t="shared" ref="H631:K631" si="514">B631/SUM(B627:B637)*100</f>
        <v>3.1844060600212298</v>
      </c>
      <c r="I631" s="14">
        <f t="shared" si="514"/>
        <v>3.1047585297186613</v>
      </c>
      <c r="J631" s="14">
        <f t="shared" si="514"/>
        <v>0</v>
      </c>
      <c r="K631" s="14">
        <f t="shared" si="514"/>
        <v>0</v>
      </c>
      <c r="L631" s="14">
        <f>F631/SUM(F627:F637)*100</f>
        <v>0</v>
      </c>
      <c r="M631" s="14" t="e">
        <f>G631/SUM(G627:G637)*100</f>
        <v>#DIV/0!</v>
      </c>
    </row>
    <row r="632" spans="1:13" ht="12" customHeight="1" x14ac:dyDescent="0.15">
      <c r="A632" s="47" t="s">
        <v>185</v>
      </c>
      <c r="B632" s="33">
        <v>70.87</v>
      </c>
      <c r="C632" s="33">
        <v>68.72</v>
      </c>
      <c r="D632" s="33">
        <v>69.8</v>
      </c>
      <c r="E632" s="33">
        <v>78.679999999999993</v>
      </c>
      <c r="F632" s="33">
        <v>71.25</v>
      </c>
      <c r="G632" s="73"/>
      <c r="H632" s="14">
        <f t="shared" ref="H632:K632" si="515">B632/SUM(B627:B637)*100</f>
        <v>13.677506513557852</v>
      </c>
      <c r="I632" s="14">
        <f t="shared" si="515"/>
        <v>13.529423345736616</v>
      </c>
      <c r="J632" s="14">
        <f t="shared" si="515"/>
        <v>12.975424768561547</v>
      </c>
      <c r="K632" s="14">
        <f t="shared" si="515"/>
        <v>14.736842105263156</v>
      </c>
      <c r="L632" s="14">
        <f>F632/SUM(F627:F637)*100</f>
        <v>13.827165285567347</v>
      </c>
      <c r="M632" s="14" t="e">
        <f>G632/SUM(G627:G637)*100</f>
        <v>#DIV/0!</v>
      </c>
    </row>
    <row r="633" spans="1:13" ht="12" customHeight="1" x14ac:dyDescent="0.15">
      <c r="A633" s="47" t="s">
        <v>187</v>
      </c>
      <c r="B633" s="33">
        <v>59.72</v>
      </c>
      <c r="C633" s="33">
        <v>64.900000000000006</v>
      </c>
      <c r="D633" s="33">
        <v>54.099999999999994</v>
      </c>
      <c r="E633" s="33">
        <v>55.03</v>
      </c>
      <c r="F633" s="33">
        <v>64.070000000000007</v>
      </c>
      <c r="G633" s="73"/>
      <c r="H633" s="14">
        <f t="shared" ref="H633:K633" si="516">B633/SUM(B627:B637)*100</f>
        <v>11.525619994210171</v>
      </c>
      <c r="I633" s="14">
        <f t="shared" si="516"/>
        <v>12.777351209812377</v>
      </c>
      <c r="J633" s="14">
        <f t="shared" si="516"/>
        <v>10.05688366732349</v>
      </c>
      <c r="K633" s="14">
        <f t="shared" si="516"/>
        <v>10.307173628020228</v>
      </c>
      <c r="L633" s="14">
        <f>F633/SUM(F627:F637)*100</f>
        <v>12.433775155737544</v>
      </c>
      <c r="M633" s="14" t="e">
        <f>G633/SUM(G627:G637)*100</f>
        <v>#DIV/0!</v>
      </c>
    </row>
    <row r="634" spans="1:13" ht="12" customHeight="1" x14ac:dyDescent="0.15">
      <c r="A634" s="47" t="s">
        <v>188</v>
      </c>
      <c r="B634" s="33">
        <v>52.52</v>
      </c>
      <c r="C634" s="33">
        <v>23.9</v>
      </c>
      <c r="D634" s="33">
        <v>41.65</v>
      </c>
      <c r="E634" s="33">
        <v>35.010000000000005</v>
      </c>
      <c r="F634" s="33">
        <v>35.72</v>
      </c>
      <c r="G634" s="73"/>
      <c r="H634" s="14">
        <f t="shared" ref="H634:K634" si="517">B634/SUM(B627:B637)*100</f>
        <v>10.136060986200908</v>
      </c>
      <c r="I634" s="14">
        <f t="shared" si="517"/>
        <v>4.70537278758884</v>
      </c>
      <c r="J634" s="14">
        <f t="shared" si="517"/>
        <v>7.742499163475479</v>
      </c>
      <c r="K634" s="14">
        <f t="shared" si="517"/>
        <v>6.5574077542610993</v>
      </c>
      <c r="L634" s="14">
        <f>F634/SUM(F627:F637)*100</f>
        <v>6.9320188631644308</v>
      </c>
      <c r="M634" s="14" t="e">
        <f>G634/SUM(G627:G637)*100</f>
        <v>#DIV/0!</v>
      </c>
    </row>
    <row r="635" spans="1:13" ht="12" customHeight="1" x14ac:dyDescent="0.15">
      <c r="A635" s="47" t="s">
        <v>189</v>
      </c>
      <c r="B635" s="33">
        <v>56.71</v>
      </c>
      <c r="C635" s="33">
        <v>98.66</v>
      </c>
      <c r="D635" s="33">
        <v>125.7</v>
      </c>
      <c r="E635" s="33">
        <v>126.89999999999998</v>
      </c>
      <c r="F635" s="33">
        <v>132.9</v>
      </c>
      <c r="G635" s="73"/>
      <c r="H635" s="14">
        <f t="shared" ref="H635:K635" si="518">B635/SUM(B627:B637)*100</f>
        <v>10.944707131139632</v>
      </c>
      <c r="I635" s="14">
        <f t="shared" si="518"/>
        <v>19.423936369184727</v>
      </c>
      <c r="J635" s="14">
        <f t="shared" si="518"/>
        <v>23.366918243670295</v>
      </c>
      <c r="K635" s="14">
        <f t="shared" si="518"/>
        <v>23.768495973028653</v>
      </c>
      <c r="L635" s="14">
        <f>F635/SUM(F627:F637)*100</f>
        <v>25.791301985289834</v>
      </c>
      <c r="M635" s="14" t="e">
        <f>G635/SUM(G627:G637)*100</f>
        <v>#DIV/0!</v>
      </c>
    </row>
    <row r="636" spans="1:13" ht="12" customHeight="1" x14ac:dyDescent="0.15">
      <c r="A636" s="47" t="s">
        <v>190</v>
      </c>
      <c r="B636" s="33">
        <v>151.5</v>
      </c>
      <c r="C636" s="33">
        <v>121.39</v>
      </c>
      <c r="D636" s="33">
        <v>144.16000000000003</v>
      </c>
      <c r="E636" s="33">
        <v>145.21999999999997</v>
      </c>
      <c r="F636" s="33">
        <v>131.86000000000001</v>
      </c>
      <c r="G636" s="73"/>
      <c r="H636" s="14">
        <f t="shared" ref="H636:K636" si="519">B636/SUM(B627:B637)*100</f>
        <v>29.238637460194926</v>
      </c>
      <c r="I636" s="14">
        <f t="shared" si="519"/>
        <v>23.898962455456456</v>
      </c>
      <c r="J636" s="14">
        <f t="shared" si="519"/>
        <v>26.798527716845751</v>
      </c>
      <c r="K636" s="14">
        <f t="shared" si="519"/>
        <v>27.199850159205841</v>
      </c>
      <c r="L636" s="14">
        <f>F636/SUM(F627:F637)*100</f>
        <v>25.589473888489977</v>
      </c>
      <c r="M636" s="14" t="e">
        <f>G636/SUM(G627:G637)*100</f>
        <v>#DIV/0!</v>
      </c>
    </row>
    <row r="637" spans="1:13" ht="12" customHeight="1" x14ac:dyDescent="0.15">
      <c r="A637" s="47" t="s">
        <v>191</v>
      </c>
      <c r="B637" s="33">
        <v>37.6</v>
      </c>
      <c r="C637" s="33">
        <v>43.34</v>
      </c>
      <c r="D637" s="33">
        <v>47.9</v>
      </c>
      <c r="E637" s="33">
        <v>42.59</v>
      </c>
      <c r="F637" s="33">
        <v>20.78</v>
      </c>
      <c r="G637" s="73"/>
      <c r="H637" s="57">
        <f t="shared" ref="H637:K637" si="520">B637/SUM(B627:B637)*100</f>
        <v>7.256585930715044</v>
      </c>
      <c r="I637" s="57">
        <f t="shared" si="520"/>
        <v>8.532671824857756</v>
      </c>
      <c r="J637" s="57">
        <f t="shared" si="520"/>
        <v>8.9043387738409479</v>
      </c>
      <c r="K637" s="57">
        <f t="shared" si="520"/>
        <v>7.9771492788911793</v>
      </c>
      <c r="L637" s="57">
        <f>F637/SUM(F627:F637)*100</f>
        <v>4.0326806264433612</v>
      </c>
      <c r="M637" s="57" t="e">
        <f>G637/SUM(G627:G637)*100</f>
        <v>#DIV/0!</v>
      </c>
    </row>
    <row r="638" spans="1:13" ht="12" customHeight="1" x14ac:dyDescent="0.15">
      <c r="A638" s="48" t="s">
        <v>104</v>
      </c>
      <c r="B638" s="66"/>
      <c r="C638" s="66"/>
      <c r="D638" s="66"/>
      <c r="E638" s="66"/>
      <c r="F638" s="66"/>
      <c r="G638" s="67"/>
      <c r="H638" s="5"/>
      <c r="I638" s="5"/>
      <c r="J638" s="5"/>
      <c r="K638" s="5"/>
      <c r="L638" s="5"/>
      <c r="M638" s="5"/>
    </row>
    <row r="639" spans="1:13" ht="12" customHeight="1" x14ac:dyDescent="0.15">
      <c r="A639" s="47" t="s">
        <v>182</v>
      </c>
      <c r="B639" s="33">
        <v>5.13</v>
      </c>
      <c r="C639" s="33">
        <v>11.620000000000001</v>
      </c>
      <c r="D639" s="33">
        <v>5.25</v>
      </c>
      <c r="E639" s="33">
        <v>5.75</v>
      </c>
      <c r="F639" s="33">
        <v>8.25</v>
      </c>
      <c r="G639" s="73"/>
      <c r="H639" s="69">
        <f t="shared" ref="H639:K639" si="521">B639/SUM(B639:B647)*100</f>
        <v>10.790912915439629</v>
      </c>
      <c r="I639" s="69">
        <f t="shared" si="521"/>
        <v>27.174929840972879</v>
      </c>
      <c r="J639" s="69">
        <f t="shared" si="521"/>
        <v>10.38370253164557</v>
      </c>
      <c r="K639" s="69">
        <f t="shared" si="521"/>
        <v>11.848341232227488</v>
      </c>
      <c r="L639" s="69">
        <f>F639/SUM(F639:F647)*100</f>
        <v>21.339886187273667</v>
      </c>
      <c r="M639" s="69" t="e">
        <f>G639/SUM(G639:G647)*100</f>
        <v>#DIV/0!</v>
      </c>
    </row>
    <row r="640" spans="1:13" ht="12" customHeight="1" x14ac:dyDescent="0.15">
      <c r="A640" s="47" t="s">
        <v>195</v>
      </c>
      <c r="B640" s="33">
        <v>11.39</v>
      </c>
      <c r="C640" s="33"/>
      <c r="D640" s="33">
        <v>13.940000000000001</v>
      </c>
      <c r="E640" s="33">
        <v>13.52</v>
      </c>
      <c r="F640" s="33"/>
      <c r="G640" s="73"/>
      <c r="H640" s="14">
        <f t="shared" ref="H640:K640" si="522">B640/SUM(B639:B647)*100</f>
        <v>23.958771560790915</v>
      </c>
      <c r="I640" s="14">
        <f t="shared" si="522"/>
        <v>0</v>
      </c>
      <c r="J640" s="14">
        <f t="shared" si="522"/>
        <v>27.571202531645572</v>
      </c>
      <c r="K640" s="14">
        <f t="shared" si="522"/>
        <v>27.859056253863589</v>
      </c>
      <c r="L640" s="14">
        <f>F640/SUM(F639:F647)*100</f>
        <v>0</v>
      </c>
      <c r="M640" s="14" t="e">
        <f>G640/SUM(G639:G647)*100</f>
        <v>#DIV/0!</v>
      </c>
    </row>
    <row r="641" spans="1:13" ht="12" customHeight="1" x14ac:dyDescent="0.15">
      <c r="A641" s="47" t="s">
        <v>194</v>
      </c>
      <c r="B641" s="33">
        <v>0.75</v>
      </c>
      <c r="C641" s="33">
        <v>0.75</v>
      </c>
      <c r="D641" s="33"/>
      <c r="E641" s="33"/>
      <c r="F641" s="33"/>
      <c r="G641" s="73"/>
      <c r="H641" s="14">
        <f t="shared" ref="H641:K641" si="523">B641/SUM(B639:B647)*100</f>
        <v>1.5776188472864956</v>
      </c>
      <c r="I641" s="14">
        <f t="shared" si="523"/>
        <v>1.7539756782039291</v>
      </c>
      <c r="J641" s="14">
        <f t="shared" si="523"/>
        <v>0</v>
      </c>
      <c r="K641" s="14">
        <f t="shared" si="523"/>
        <v>0</v>
      </c>
      <c r="L641" s="14">
        <f>F641/SUM(F639:F647)*100</f>
        <v>0</v>
      </c>
      <c r="M641" s="14" t="e">
        <f>G641/SUM(G639:G647)*100</f>
        <v>#DIV/0!</v>
      </c>
    </row>
    <row r="642" spans="1:13" ht="12" customHeight="1" x14ac:dyDescent="0.15">
      <c r="A642" s="47" t="s">
        <v>185</v>
      </c>
      <c r="B642" s="33">
        <v>1.5</v>
      </c>
      <c r="C642" s="33"/>
      <c r="D642" s="33"/>
      <c r="E642" s="33"/>
      <c r="F642" s="33"/>
      <c r="G642" s="73"/>
      <c r="H642" s="14">
        <f t="shared" ref="H642:K642" si="524">B642/SUM(B639:B647)*100</f>
        <v>3.1552376945729912</v>
      </c>
      <c r="I642" s="14">
        <f t="shared" si="524"/>
        <v>0</v>
      </c>
      <c r="J642" s="14">
        <f t="shared" si="524"/>
        <v>0</v>
      </c>
      <c r="K642" s="14">
        <f t="shared" si="524"/>
        <v>0</v>
      </c>
      <c r="L642" s="14">
        <f>F642/SUM(F639:F647)*100</f>
        <v>0</v>
      </c>
      <c r="M642" s="14" t="e">
        <f>G642/SUM(G639:G647)*100</f>
        <v>#DIV/0!</v>
      </c>
    </row>
    <row r="643" spans="1:13" ht="12" customHeight="1" x14ac:dyDescent="0.15">
      <c r="A643" s="47" t="s">
        <v>187</v>
      </c>
      <c r="B643" s="33">
        <v>2.63</v>
      </c>
      <c r="C643" s="33">
        <v>1.1299999999999999</v>
      </c>
      <c r="D643" s="33">
        <v>3.75</v>
      </c>
      <c r="E643" s="33">
        <v>5.13</v>
      </c>
      <c r="F643" s="33">
        <v>1.88</v>
      </c>
      <c r="G643" s="73"/>
      <c r="H643" s="14">
        <f t="shared" ref="H643:K643" si="525">B643/SUM(B639:B647)*100</f>
        <v>5.5321834244846446</v>
      </c>
      <c r="I643" s="14">
        <f t="shared" si="525"/>
        <v>2.6426566884939193</v>
      </c>
      <c r="J643" s="14">
        <f t="shared" si="525"/>
        <v>7.4169303797468347</v>
      </c>
      <c r="K643" s="14">
        <f t="shared" si="525"/>
        <v>10.570780960230785</v>
      </c>
      <c r="L643" s="14">
        <f>F643/SUM(F639:F647)*100</f>
        <v>4.8629073978272119</v>
      </c>
      <c r="M643" s="14" t="e">
        <f>G643/SUM(G639:G647)*100</f>
        <v>#DIV/0!</v>
      </c>
    </row>
    <row r="644" spans="1:13" ht="12" customHeight="1" x14ac:dyDescent="0.15">
      <c r="A644" s="47" t="s">
        <v>188</v>
      </c>
      <c r="B644" s="33">
        <v>8.25</v>
      </c>
      <c r="C644" s="33">
        <v>10.5</v>
      </c>
      <c r="D644" s="33">
        <v>6.61</v>
      </c>
      <c r="E644" s="33">
        <v>0.73</v>
      </c>
      <c r="F644" s="33">
        <v>0.73</v>
      </c>
      <c r="G644" s="73"/>
      <c r="H644" s="14">
        <f t="shared" ref="H644:K644" si="526">B644/SUM(B639:B647)*100</f>
        <v>17.35380732015145</v>
      </c>
      <c r="I644" s="14">
        <f t="shared" si="526"/>
        <v>24.555659494855007</v>
      </c>
      <c r="J644" s="14">
        <f t="shared" si="526"/>
        <v>13.07357594936709</v>
      </c>
      <c r="K644" s="14">
        <f t="shared" si="526"/>
        <v>1.5042241912219245</v>
      </c>
      <c r="L644" s="14">
        <f>F644/SUM(F639:F647)*100</f>
        <v>1.8882565959648216</v>
      </c>
      <c r="M644" s="14" t="e">
        <f>G644/SUM(G639:G647)*100</f>
        <v>#DIV/0!</v>
      </c>
    </row>
    <row r="645" spans="1:13" ht="12" customHeight="1" x14ac:dyDescent="0.15">
      <c r="A645" s="47" t="s">
        <v>189</v>
      </c>
      <c r="B645" s="33">
        <v>3</v>
      </c>
      <c r="C645" s="33">
        <v>3</v>
      </c>
      <c r="D645" s="33">
        <v>2.3899999999999997</v>
      </c>
      <c r="E645" s="33">
        <v>3</v>
      </c>
      <c r="F645" s="33">
        <v>3</v>
      </c>
      <c r="G645" s="73"/>
      <c r="H645" s="14">
        <f t="shared" ref="H645:K645" si="527">B645/SUM(B639:B647)*100</f>
        <v>6.3104753891459824</v>
      </c>
      <c r="I645" s="14">
        <f t="shared" si="527"/>
        <v>7.0159027128157163</v>
      </c>
      <c r="J645" s="14">
        <f t="shared" si="527"/>
        <v>4.7270569620253156</v>
      </c>
      <c r="K645" s="14">
        <f t="shared" si="527"/>
        <v>6.1817432515969504</v>
      </c>
      <c r="L645" s="14">
        <f>F645/SUM(F639:F647)*100</f>
        <v>7.7599586135540619</v>
      </c>
      <c r="M645" s="14" t="e">
        <f>G645/SUM(G639:G647)*100</f>
        <v>#DIV/0!</v>
      </c>
    </row>
    <row r="646" spans="1:13" ht="12" customHeight="1" x14ac:dyDescent="0.15">
      <c r="A646" s="47" t="s">
        <v>190</v>
      </c>
      <c r="B646" s="33">
        <v>14.889999999999999</v>
      </c>
      <c r="C646" s="33">
        <v>15.759999999999998</v>
      </c>
      <c r="D646" s="33">
        <v>17.489999999999998</v>
      </c>
      <c r="E646" s="33">
        <v>20.400000000000002</v>
      </c>
      <c r="F646" s="33">
        <v>24.8</v>
      </c>
      <c r="G646" s="73"/>
      <c r="H646" s="14">
        <f t="shared" ref="H646:K646" si="528">B646/SUM(B639:B647)*100</f>
        <v>31.320992848127887</v>
      </c>
      <c r="I646" s="14">
        <f t="shared" si="528"/>
        <v>36.856875584658553</v>
      </c>
      <c r="J646" s="14">
        <f t="shared" si="528"/>
        <v>34.592563291139236</v>
      </c>
      <c r="K646" s="14">
        <f t="shared" si="528"/>
        <v>42.035854110859269</v>
      </c>
      <c r="L646" s="14">
        <f>F646/SUM(F639:F647)*100</f>
        <v>64.148991205380241</v>
      </c>
      <c r="M646" s="14" t="e">
        <f>G646/SUM(G639:G647)*100</f>
        <v>#DIV/0!</v>
      </c>
    </row>
    <row r="647" spans="1:13" ht="12" customHeight="1" x14ac:dyDescent="0.15">
      <c r="A647" s="47" t="s">
        <v>191</v>
      </c>
      <c r="B647" s="33"/>
      <c r="C647" s="33"/>
      <c r="D647" s="33">
        <v>1.1299999999999999</v>
      </c>
      <c r="E647" s="33"/>
      <c r="F647" s="33"/>
      <c r="G647" s="73"/>
      <c r="H647" s="14">
        <f t="shared" ref="H647:K647" si="529">B647/SUM(B639:B647)*100</f>
        <v>0</v>
      </c>
      <c r="I647" s="14">
        <f t="shared" si="529"/>
        <v>0</v>
      </c>
      <c r="J647" s="14">
        <f t="shared" si="529"/>
        <v>2.2349683544303796</v>
      </c>
      <c r="K647" s="14">
        <f t="shared" si="529"/>
        <v>0</v>
      </c>
      <c r="L647" s="14">
        <f>F647/SUM(F639:F647)*100</f>
        <v>0</v>
      </c>
      <c r="M647" s="14" t="e">
        <f>G647/SUM(G639:G647)*100</f>
        <v>#DIV/0!</v>
      </c>
    </row>
    <row r="648" spans="1:13" s="6" customFormat="1" ht="11.25" customHeight="1" x14ac:dyDescent="0.15">
      <c r="M648" s="6" t="str">
        <f t="shared" si="498"/>
        <v/>
      </c>
    </row>
    <row r="649" spans="1:13" ht="12" customHeight="1" x14ac:dyDescent="0.15">
      <c r="A649" s="6"/>
      <c r="B649" s="95"/>
      <c r="C649" s="96"/>
      <c r="D649" s="100" t="s">
        <v>199</v>
      </c>
      <c r="E649" s="98"/>
      <c r="F649" s="96"/>
      <c r="G649" s="97"/>
      <c r="H649" s="95"/>
      <c r="I649" s="96"/>
      <c r="J649" s="100" t="s">
        <v>179</v>
      </c>
      <c r="K649" s="98"/>
      <c r="L649" s="96"/>
      <c r="M649" s="97"/>
    </row>
    <row r="650" spans="1:13" ht="12" customHeight="1" x14ac:dyDescent="0.15">
      <c r="A650" s="6"/>
      <c r="B650" s="40" t="s">
        <v>33</v>
      </c>
      <c r="C650" s="40" t="s">
        <v>34</v>
      </c>
      <c r="D650" s="40" t="s">
        <v>35</v>
      </c>
      <c r="E650" s="40" t="s">
        <v>36</v>
      </c>
      <c r="F650" s="40" t="s">
        <v>37</v>
      </c>
      <c r="G650" s="40" t="s">
        <v>38</v>
      </c>
      <c r="H650" s="40" t="s">
        <v>33</v>
      </c>
      <c r="I650" s="40" t="s">
        <v>34</v>
      </c>
      <c r="J650" s="40" t="s">
        <v>35</v>
      </c>
      <c r="K650" s="40" t="s">
        <v>36</v>
      </c>
      <c r="L650" s="40" t="s">
        <v>37</v>
      </c>
      <c r="M650" s="40" t="s">
        <v>38</v>
      </c>
    </row>
    <row r="651" spans="1:13" ht="12" customHeight="1" x14ac:dyDescent="0.15">
      <c r="A651" s="48" t="s">
        <v>105</v>
      </c>
      <c r="B651" s="66"/>
      <c r="C651" s="66"/>
      <c r="D651" s="66"/>
      <c r="E651" s="66"/>
      <c r="F651" s="66"/>
      <c r="G651" s="67"/>
      <c r="H651" s="5"/>
      <c r="I651" s="5"/>
      <c r="J651" s="5"/>
      <c r="K651" s="5"/>
      <c r="L651" s="5"/>
      <c r="M651" s="13"/>
    </row>
    <row r="652" spans="1:13" ht="12" customHeight="1" x14ac:dyDescent="0.15">
      <c r="A652" s="47" t="s">
        <v>182</v>
      </c>
      <c r="B652" s="33">
        <v>12</v>
      </c>
      <c r="C652" s="33">
        <v>6.75</v>
      </c>
      <c r="D652" s="33">
        <v>8.52</v>
      </c>
      <c r="E652" s="33">
        <v>8</v>
      </c>
      <c r="F652" s="33">
        <v>7.7</v>
      </c>
      <c r="G652" s="73"/>
      <c r="H652" s="69">
        <f t="shared" ref="H652:K652" si="530">B652/SUM(B652:B660)*100</f>
        <v>26.666666666666668</v>
      </c>
      <c r="I652" s="69">
        <f t="shared" si="530"/>
        <v>14.835164835164836</v>
      </c>
      <c r="J652" s="69">
        <f t="shared" si="530"/>
        <v>18.663745892661552</v>
      </c>
      <c r="K652" s="69">
        <f t="shared" si="530"/>
        <v>17.563117453347971</v>
      </c>
      <c r="L652" s="69">
        <f>F652/SUM(F652:F660)*100</f>
        <v>17.111111111111111</v>
      </c>
      <c r="M652" s="69" t="e">
        <f>G652/SUM(G652:G660)*100</f>
        <v>#DIV/0!</v>
      </c>
    </row>
    <row r="653" spans="1:13" ht="12" customHeight="1" x14ac:dyDescent="0.15">
      <c r="A653" s="47" t="s">
        <v>195</v>
      </c>
      <c r="B653" s="33"/>
      <c r="C653" s="33"/>
      <c r="D653" s="33"/>
      <c r="E653" s="33"/>
      <c r="F653" s="33"/>
      <c r="G653" s="73"/>
      <c r="H653" s="14">
        <f t="shared" ref="H653:K653" si="531">B653/SUM(B652:B660)*100</f>
        <v>0</v>
      </c>
      <c r="I653" s="14">
        <f t="shared" si="531"/>
        <v>0</v>
      </c>
      <c r="J653" s="14">
        <f t="shared" si="531"/>
        <v>0</v>
      </c>
      <c r="K653" s="14">
        <f t="shared" si="531"/>
        <v>0</v>
      </c>
      <c r="L653" s="14">
        <f>F653/SUM(F652:F660)*100</f>
        <v>0</v>
      </c>
      <c r="M653" s="14" t="e">
        <f>G653/SUM(G652:G660)*100</f>
        <v>#DIV/0!</v>
      </c>
    </row>
    <row r="654" spans="1:13" ht="12" customHeight="1" x14ac:dyDescent="0.15">
      <c r="A654" s="47" t="s">
        <v>194</v>
      </c>
      <c r="B654" s="33">
        <v>0.75</v>
      </c>
      <c r="C654" s="33">
        <v>0.75</v>
      </c>
      <c r="D654" s="33"/>
      <c r="E654" s="33"/>
      <c r="F654" s="33"/>
      <c r="G654" s="73"/>
      <c r="H654" s="14">
        <f t="shared" ref="H654:K654" si="532">B654/SUM(B652:B660)*100</f>
        <v>1.6666666666666667</v>
      </c>
      <c r="I654" s="14">
        <f t="shared" si="532"/>
        <v>1.6483516483516485</v>
      </c>
      <c r="J654" s="14">
        <f t="shared" si="532"/>
        <v>0</v>
      </c>
      <c r="K654" s="14">
        <f t="shared" si="532"/>
        <v>0</v>
      </c>
      <c r="L654" s="14">
        <f>F654/SUM(F652:F660)*100</f>
        <v>0</v>
      </c>
      <c r="M654" s="14" t="e">
        <f>G654/SUM(G652:G660)*100</f>
        <v>#DIV/0!</v>
      </c>
    </row>
    <row r="655" spans="1:13" ht="12" customHeight="1" x14ac:dyDescent="0.15">
      <c r="A655" s="47" t="s">
        <v>185</v>
      </c>
      <c r="B655" s="33"/>
      <c r="C655" s="33">
        <v>3.75</v>
      </c>
      <c r="D655" s="33">
        <v>1</v>
      </c>
      <c r="E655" s="33"/>
      <c r="F655" s="33"/>
      <c r="G655" s="73"/>
      <c r="H655" s="14">
        <f t="shared" ref="H655:K655" si="533">B655/SUM(B652:B660)*100</f>
        <v>0</v>
      </c>
      <c r="I655" s="14">
        <f t="shared" si="533"/>
        <v>8.2417582417582409</v>
      </c>
      <c r="J655" s="14">
        <f t="shared" si="533"/>
        <v>2.1905805038335155</v>
      </c>
      <c r="K655" s="14">
        <f t="shared" si="533"/>
        <v>0</v>
      </c>
      <c r="L655" s="14">
        <f>F655/SUM(F652:F660)*100</f>
        <v>0</v>
      </c>
      <c r="M655" s="14" t="e">
        <f>G655/SUM(G652:G660)*100</f>
        <v>#DIV/0!</v>
      </c>
    </row>
    <row r="656" spans="1:13" ht="12" customHeight="1" x14ac:dyDescent="0.15">
      <c r="A656" s="47" t="s">
        <v>187</v>
      </c>
      <c r="B656" s="33">
        <v>3</v>
      </c>
      <c r="C656" s="33">
        <v>3</v>
      </c>
      <c r="D656" s="33">
        <v>1.5</v>
      </c>
      <c r="E656" s="33">
        <v>1.75</v>
      </c>
      <c r="F656" s="33">
        <v>2.2999999999999998</v>
      </c>
      <c r="G656" s="73"/>
      <c r="H656" s="14">
        <f t="shared" ref="H656:K656" si="534">B656/SUM(B652:B660)*100</f>
        <v>6.666666666666667</v>
      </c>
      <c r="I656" s="14">
        <f t="shared" si="534"/>
        <v>6.593406593406594</v>
      </c>
      <c r="J656" s="14">
        <f t="shared" si="534"/>
        <v>3.2858707557502731</v>
      </c>
      <c r="K656" s="14">
        <f t="shared" si="534"/>
        <v>3.8419319429198682</v>
      </c>
      <c r="L656" s="14">
        <f>F656/SUM(F652:F660)*100</f>
        <v>5.1111111111111107</v>
      </c>
      <c r="M656" s="14" t="e">
        <f>G656/SUM(G652:G660)*100</f>
        <v>#DIV/0!</v>
      </c>
    </row>
    <row r="657" spans="1:13" ht="12" customHeight="1" x14ac:dyDescent="0.15">
      <c r="A657" s="47" t="s">
        <v>188</v>
      </c>
      <c r="B657" s="33">
        <v>3.35</v>
      </c>
      <c r="C657" s="33"/>
      <c r="D657" s="33">
        <v>2.25</v>
      </c>
      <c r="E657" s="33">
        <v>0.75</v>
      </c>
      <c r="F657" s="33">
        <v>0.75</v>
      </c>
      <c r="G657" s="73"/>
      <c r="H657" s="14">
        <f t="shared" ref="H657:K657" si="535">B657/SUM(B652:B660)*100</f>
        <v>7.4444444444444455</v>
      </c>
      <c r="I657" s="14">
        <f t="shared" si="535"/>
        <v>0</v>
      </c>
      <c r="J657" s="14">
        <f t="shared" si="535"/>
        <v>4.9288061336254101</v>
      </c>
      <c r="K657" s="14">
        <f t="shared" si="535"/>
        <v>1.646542261251372</v>
      </c>
      <c r="L657" s="14">
        <f>F657/SUM(F652:F660)*100</f>
        <v>1.6666666666666667</v>
      </c>
      <c r="M657" s="14" t="e">
        <f>G657/SUM(G652:G660)*100</f>
        <v>#DIV/0!</v>
      </c>
    </row>
    <row r="658" spans="1:13" ht="12" customHeight="1" x14ac:dyDescent="0.15">
      <c r="A658" s="47" t="s">
        <v>189</v>
      </c>
      <c r="B658" s="33"/>
      <c r="C658" s="33"/>
      <c r="D658" s="33">
        <v>1</v>
      </c>
      <c r="E658" s="33">
        <v>6.6</v>
      </c>
      <c r="F658" s="33">
        <v>7.25</v>
      </c>
      <c r="G658" s="73"/>
      <c r="H658" s="14">
        <f t="shared" ref="H658:K658" si="536">B658/SUM(B652:B660)*100</f>
        <v>0</v>
      </c>
      <c r="I658" s="14">
        <f t="shared" si="536"/>
        <v>0</v>
      </c>
      <c r="J658" s="14">
        <f t="shared" si="536"/>
        <v>2.1905805038335155</v>
      </c>
      <c r="K658" s="14">
        <f t="shared" si="536"/>
        <v>14.489571899012073</v>
      </c>
      <c r="L658" s="14">
        <f>F658/SUM(F652:F660)*100</f>
        <v>16.111111111111111</v>
      </c>
      <c r="M658" s="14" t="e">
        <f>G658/SUM(G652:G660)*100</f>
        <v>#DIV/0!</v>
      </c>
    </row>
    <row r="659" spans="1:13" ht="12" customHeight="1" x14ac:dyDescent="0.15">
      <c r="A659" s="47" t="s">
        <v>190</v>
      </c>
      <c r="B659" s="33">
        <v>25.9</v>
      </c>
      <c r="C659" s="33">
        <v>31.25</v>
      </c>
      <c r="D659" s="33">
        <v>31.380000000000003</v>
      </c>
      <c r="E659" s="33">
        <v>28.45</v>
      </c>
      <c r="F659" s="33">
        <v>25</v>
      </c>
      <c r="G659" s="73"/>
      <c r="H659" s="14">
        <f t="shared" ref="H659:K659" si="537">B659/SUM(B652:B660)*100</f>
        <v>57.55555555555555</v>
      </c>
      <c r="I659" s="14">
        <f t="shared" si="537"/>
        <v>68.681318681318686</v>
      </c>
      <c r="J659" s="14">
        <f t="shared" si="537"/>
        <v>68.740416210295734</v>
      </c>
      <c r="K659" s="14">
        <f t="shared" si="537"/>
        <v>62.458836443468712</v>
      </c>
      <c r="L659" s="14">
        <f>F659/SUM(F652:F660)*100</f>
        <v>55.555555555555557</v>
      </c>
      <c r="M659" s="14" t="e">
        <f>G659/SUM(G652:G660)*100</f>
        <v>#DIV/0!</v>
      </c>
    </row>
    <row r="660" spans="1:13" ht="12" customHeight="1" x14ac:dyDescent="0.15">
      <c r="A660" s="47" t="s">
        <v>191</v>
      </c>
      <c r="B660" s="33"/>
      <c r="C660" s="33"/>
      <c r="D660" s="33"/>
      <c r="E660" s="33"/>
      <c r="F660" s="33">
        <v>2</v>
      </c>
      <c r="G660" s="73"/>
      <c r="H660" s="57">
        <f t="shared" ref="H660:K660" si="538">B660/SUM(B652:B660)*100</f>
        <v>0</v>
      </c>
      <c r="I660" s="57">
        <f t="shared" si="538"/>
        <v>0</v>
      </c>
      <c r="J660" s="57">
        <f t="shared" si="538"/>
        <v>0</v>
      </c>
      <c r="K660" s="57">
        <f t="shared" si="538"/>
        <v>0</v>
      </c>
      <c r="L660" s="57">
        <f>F660/SUM(F652:F660)*100</f>
        <v>4.4444444444444446</v>
      </c>
      <c r="M660" s="57" t="e">
        <f>G660/SUM(G652:G660)*100</f>
        <v>#DIV/0!</v>
      </c>
    </row>
    <row r="661" spans="1:13" ht="12" customHeight="1" x14ac:dyDescent="0.15">
      <c r="A661" s="48" t="s">
        <v>106</v>
      </c>
      <c r="B661" s="66"/>
      <c r="C661" s="66"/>
      <c r="D661" s="66"/>
      <c r="E661" s="66"/>
      <c r="F661" s="66"/>
      <c r="G661" s="67"/>
      <c r="H661" s="5"/>
      <c r="I661" s="5"/>
      <c r="J661" s="5"/>
      <c r="K661" s="5"/>
      <c r="L661" s="5"/>
      <c r="M661" s="5"/>
    </row>
    <row r="662" spans="1:13" ht="12" customHeight="1" x14ac:dyDescent="0.15">
      <c r="A662" s="47" t="s">
        <v>182</v>
      </c>
      <c r="B662" s="33">
        <v>6.77</v>
      </c>
      <c r="C662" s="33">
        <v>5.6499999999999995</v>
      </c>
      <c r="D662" s="33"/>
      <c r="E662" s="33"/>
      <c r="F662" s="33"/>
      <c r="G662" s="73"/>
      <c r="H662" s="14">
        <f t="shared" ref="H662:K662" si="539">IFERROR(B662/SUM(B662:B666)*100,"")</f>
        <v>40.980629539951572</v>
      </c>
      <c r="I662" s="14">
        <f t="shared" si="539"/>
        <v>36.664503569110977</v>
      </c>
      <c r="J662" s="14" t="str">
        <f t="shared" si="539"/>
        <v/>
      </c>
      <c r="K662" s="14" t="str">
        <f t="shared" si="539"/>
        <v/>
      </c>
      <c r="L662" s="14" t="str">
        <f>IFERROR(F662/SUM(F662:F666)*100,"")</f>
        <v/>
      </c>
      <c r="M662" s="14" t="str">
        <f>IFERROR(G662/SUM(G662:G666)*100,"")</f>
        <v/>
      </c>
    </row>
    <row r="663" spans="1:13" ht="12" customHeight="1" x14ac:dyDescent="0.15">
      <c r="A663" s="47" t="s">
        <v>185</v>
      </c>
      <c r="B663" s="33">
        <v>2.25</v>
      </c>
      <c r="C663" s="33">
        <v>2.25</v>
      </c>
      <c r="D663" s="33"/>
      <c r="E663" s="33"/>
      <c r="F663" s="33"/>
      <c r="G663" s="73"/>
      <c r="H663" s="14">
        <f t="shared" ref="H663:K663" si="540">IFERROR(B663/SUM(B662:B666)*100,"")</f>
        <v>13.619854721549638</v>
      </c>
      <c r="I663" s="14">
        <f t="shared" si="540"/>
        <v>14.600908500973397</v>
      </c>
      <c r="J663" s="14" t="str">
        <f t="shared" si="540"/>
        <v/>
      </c>
      <c r="K663" s="14" t="str">
        <f t="shared" si="540"/>
        <v/>
      </c>
      <c r="L663" s="14" t="str">
        <f>IFERROR(F663/SUM(F662:F666)*100,"")</f>
        <v/>
      </c>
      <c r="M663" s="14" t="str">
        <f>IFERROR(G663/SUM(G662:G666)*100,"")</f>
        <v/>
      </c>
    </row>
    <row r="664" spans="1:13" ht="12" customHeight="1" x14ac:dyDescent="0.15">
      <c r="A664" s="47" t="s">
        <v>187</v>
      </c>
      <c r="B664" s="33">
        <v>0.75</v>
      </c>
      <c r="C664" s="33">
        <v>0.75</v>
      </c>
      <c r="D664" s="33"/>
      <c r="E664" s="33"/>
      <c r="F664" s="33"/>
      <c r="G664" s="73"/>
      <c r="H664" s="14">
        <f t="shared" ref="H664:K664" si="541">IFERROR(B664/SUM(B662:B666)*100,"")</f>
        <v>4.539951573849879</v>
      </c>
      <c r="I664" s="14">
        <f t="shared" si="541"/>
        <v>4.8669695003244664</v>
      </c>
      <c r="J664" s="14" t="str">
        <f t="shared" si="541"/>
        <v/>
      </c>
      <c r="K664" s="14" t="str">
        <f t="shared" si="541"/>
        <v/>
      </c>
      <c r="L664" s="14" t="str">
        <f>IFERROR(F664/SUM(F662:F666)*100,"")</f>
        <v/>
      </c>
      <c r="M664" s="14" t="str">
        <f>IFERROR(G664/SUM(G662:G666)*100,"")</f>
        <v/>
      </c>
    </row>
    <row r="665" spans="1:13" ht="12" customHeight="1" x14ac:dyDescent="0.15">
      <c r="A665" s="47" t="s">
        <v>188</v>
      </c>
      <c r="B665" s="33">
        <v>2.25</v>
      </c>
      <c r="C665" s="33">
        <v>1.88</v>
      </c>
      <c r="D665" s="33"/>
      <c r="E665" s="33"/>
      <c r="F665" s="33"/>
      <c r="G665" s="73"/>
      <c r="H665" s="14">
        <f t="shared" ref="H665:K665" si="542">IFERROR(B665/SUM(B662:B666)*100,"")</f>
        <v>13.619854721549638</v>
      </c>
      <c r="I665" s="14">
        <f t="shared" si="542"/>
        <v>12.19987021414666</v>
      </c>
      <c r="J665" s="14" t="str">
        <f t="shared" si="542"/>
        <v/>
      </c>
      <c r="K665" s="14" t="str">
        <f t="shared" si="542"/>
        <v/>
      </c>
      <c r="L665" s="14" t="str">
        <f>IFERROR(F665/SUM(F662:F666)*100,"")</f>
        <v/>
      </c>
      <c r="M665" s="14" t="str">
        <f>IFERROR(G665/SUM(G662:G666)*100,"")</f>
        <v/>
      </c>
    </row>
    <row r="666" spans="1:13" ht="12" customHeight="1" x14ac:dyDescent="0.15">
      <c r="A666" s="47" t="s">
        <v>190</v>
      </c>
      <c r="B666" s="33">
        <v>4.5</v>
      </c>
      <c r="C666" s="33">
        <v>4.88</v>
      </c>
      <c r="D666" s="33"/>
      <c r="E666" s="33"/>
      <c r="F666" s="33"/>
      <c r="G666" s="73"/>
      <c r="H666" s="14">
        <f t="shared" ref="H666:K666" si="543">IFERROR(B666/SUM(B662:B666)*100,"")</f>
        <v>27.239709443099276</v>
      </c>
      <c r="I666" s="14">
        <f t="shared" si="543"/>
        <v>31.667748215444526</v>
      </c>
      <c r="J666" s="14" t="str">
        <f t="shared" si="543"/>
        <v/>
      </c>
      <c r="K666" s="14" t="str">
        <f t="shared" si="543"/>
        <v/>
      </c>
      <c r="L666" s="14" t="str">
        <f>IFERROR(F666/SUM(F662:F666)*100,"")</f>
        <v/>
      </c>
      <c r="M666" s="14" t="str">
        <f>IFERROR(G666/SUM(G662:G666)*100,"")</f>
        <v/>
      </c>
    </row>
    <row r="667" spans="1:13" s="6" customFormat="1" ht="11.25" customHeight="1" x14ac:dyDescent="0.15">
      <c r="M667" s="6" t="str">
        <f t="shared" ref="M667:M695" si="544">IFERROR(G667/SUM(G667:G677)*100,"")</f>
        <v/>
      </c>
    </row>
    <row r="668" spans="1:13" ht="12" customHeight="1" x14ac:dyDescent="0.15">
      <c r="A668" s="6"/>
      <c r="B668" s="95"/>
      <c r="C668" s="96"/>
      <c r="D668" s="100" t="s">
        <v>199</v>
      </c>
      <c r="E668" s="98"/>
      <c r="F668" s="96"/>
      <c r="G668" s="97"/>
      <c r="H668" s="95"/>
      <c r="I668" s="96"/>
      <c r="J668" s="100" t="s">
        <v>179</v>
      </c>
      <c r="K668" s="98"/>
      <c r="L668" s="96"/>
      <c r="M668" s="97"/>
    </row>
    <row r="669" spans="1:13" ht="12" customHeight="1" x14ac:dyDescent="0.15">
      <c r="A669" s="6"/>
      <c r="B669" s="40" t="s">
        <v>33</v>
      </c>
      <c r="C669" s="40" t="s">
        <v>34</v>
      </c>
      <c r="D669" s="40" t="s">
        <v>35</v>
      </c>
      <c r="E669" s="40" t="s">
        <v>36</v>
      </c>
      <c r="F669" s="40" t="s">
        <v>37</v>
      </c>
      <c r="G669" s="40" t="s">
        <v>38</v>
      </c>
      <c r="H669" s="40" t="s">
        <v>33</v>
      </c>
      <c r="I669" s="40" t="s">
        <v>34</v>
      </c>
      <c r="J669" s="40" t="s">
        <v>35</v>
      </c>
      <c r="K669" s="40" t="s">
        <v>36</v>
      </c>
      <c r="L669" s="40" t="s">
        <v>37</v>
      </c>
      <c r="M669" s="40" t="s">
        <v>38</v>
      </c>
    </row>
    <row r="670" spans="1:13" ht="12" customHeight="1" x14ac:dyDescent="0.15">
      <c r="A670" s="3" t="s">
        <v>107</v>
      </c>
      <c r="B670" s="5"/>
      <c r="C670" s="5"/>
      <c r="D670" s="5"/>
      <c r="E670" s="5"/>
      <c r="F670" s="5"/>
      <c r="G670" s="76"/>
      <c r="H670" s="62"/>
      <c r="I670" s="62"/>
      <c r="J670" s="62"/>
      <c r="K670" s="62"/>
      <c r="L670" s="62"/>
      <c r="M670" s="71"/>
    </row>
    <row r="671" spans="1:13" ht="12" customHeight="1" x14ac:dyDescent="0.15">
      <c r="A671" s="58" t="s">
        <v>108</v>
      </c>
      <c r="B671" s="74"/>
      <c r="C671" s="74"/>
      <c r="D671" s="74"/>
      <c r="E671" s="74"/>
      <c r="F671" s="74"/>
      <c r="G671" s="75"/>
      <c r="H671" s="5"/>
      <c r="I671" s="5"/>
      <c r="J671" s="5"/>
      <c r="K671" s="5"/>
      <c r="L671" s="5"/>
      <c r="M671" s="13"/>
    </row>
    <row r="672" spans="1:13" ht="12" customHeight="1" x14ac:dyDescent="0.15">
      <c r="A672" s="47" t="s">
        <v>182</v>
      </c>
      <c r="B672" s="33">
        <v>3.5</v>
      </c>
      <c r="C672" s="33">
        <v>7.25</v>
      </c>
      <c r="D672" s="33">
        <v>9.06</v>
      </c>
      <c r="E672" s="33">
        <v>6.15</v>
      </c>
      <c r="F672" s="33">
        <v>5.71</v>
      </c>
      <c r="G672" s="73"/>
      <c r="H672" s="69">
        <f t="shared" ref="H672:K672" si="545">B672/SUM(B672:B682)*100</f>
        <v>0.46377887023467212</v>
      </c>
      <c r="I672" s="69">
        <f t="shared" si="545"/>
        <v>0.95387206273188974</v>
      </c>
      <c r="J672" s="69">
        <f t="shared" si="545"/>
        <v>1.1516607558250391</v>
      </c>
      <c r="K672" s="69">
        <f t="shared" si="545"/>
        <v>0.82710204959922551</v>
      </c>
      <c r="L672" s="69">
        <f>F672/SUM(F672:F682)*100</f>
        <v>0.76292020736465171</v>
      </c>
      <c r="M672" s="69" t="e">
        <f>G672/SUM(G672:G682)*100</f>
        <v>#DIV/0!</v>
      </c>
    </row>
    <row r="673" spans="1:13" ht="12" customHeight="1" x14ac:dyDescent="0.15">
      <c r="A673" s="47" t="s">
        <v>194</v>
      </c>
      <c r="B673" s="33">
        <v>19.3</v>
      </c>
      <c r="C673" s="33"/>
      <c r="D673" s="33"/>
      <c r="E673" s="33"/>
      <c r="F673" s="32"/>
      <c r="G673" s="73"/>
      <c r="H673" s="14">
        <f t="shared" ref="H673:K673" si="546">B673/SUM(B672:B682)*100</f>
        <v>2.5574091987226204</v>
      </c>
      <c r="I673" s="14">
        <f t="shared" si="546"/>
        <v>0</v>
      </c>
      <c r="J673" s="14">
        <f t="shared" si="546"/>
        <v>0</v>
      </c>
      <c r="K673" s="14">
        <f t="shared" si="546"/>
        <v>0</v>
      </c>
      <c r="L673" s="14">
        <f>F673/SUM(F672:F682)*100</f>
        <v>0</v>
      </c>
      <c r="M673" s="14" t="e">
        <f>G673/SUM(G672:G682)*100</f>
        <v>#DIV/0!</v>
      </c>
    </row>
    <row r="674" spans="1:13" ht="12" customHeight="1" x14ac:dyDescent="0.15">
      <c r="A674" s="47" t="s">
        <v>184</v>
      </c>
      <c r="B674" s="33"/>
      <c r="C674" s="32"/>
      <c r="D674" s="33"/>
      <c r="E674" s="33">
        <v>6</v>
      </c>
      <c r="F674" s="33">
        <v>11.48</v>
      </c>
      <c r="G674" s="73"/>
      <c r="H674" s="14">
        <f t="shared" ref="H674:K674" si="547">B674/SUM(B672:B682)*100</f>
        <v>0</v>
      </c>
      <c r="I674" s="14">
        <f t="shared" si="547"/>
        <v>0</v>
      </c>
      <c r="J674" s="14">
        <f t="shared" si="547"/>
        <v>0</v>
      </c>
      <c r="K674" s="14">
        <f t="shared" si="547"/>
        <v>0.806928828877293</v>
      </c>
      <c r="L674" s="14">
        <f>F674/SUM(F672:F682)*100</f>
        <v>1.5338570894126449</v>
      </c>
      <c r="M674" s="14" t="e">
        <f>G674/SUM(G672:G682)*100</f>
        <v>#DIV/0!</v>
      </c>
    </row>
    <row r="675" spans="1:13" ht="12" customHeight="1" x14ac:dyDescent="0.15">
      <c r="A675" s="47" t="s">
        <v>197</v>
      </c>
      <c r="B675" s="33"/>
      <c r="C675" s="32"/>
      <c r="D675" s="33"/>
      <c r="E675" s="33"/>
      <c r="F675" s="33">
        <v>13.520000000000001</v>
      </c>
      <c r="G675" s="73"/>
      <c r="H675" s="14">
        <f t="shared" ref="H675:K675" si="548">B675/SUM(B672:B682)*100</f>
        <v>0</v>
      </c>
      <c r="I675" s="14">
        <f t="shared" si="548"/>
        <v>0</v>
      </c>
      <c r="J675" s="14">
        <f t="shared" si="548"/>
        <v>0</v>
      </c>
      <c r="K675" s="14">
        <f t="shared" si="548"/>
        <v>0</v>
      </c>
      <c r="L675" s="14">
        <f>F675/SUM(F672:F682)*100</f>
        <v>1.806424028646251</v>
      </c>
      <c r="M675" s="14" t="e">
        <f>G675/SUM(G672:G682)*100</f>
        <v>#DIV/0!</v>
      </c>
    </row>
    <row r="676" spans="1:13" ht="12" customHeight="1" x14ac:dyDescent="0.15">
      <c r="A676" s="47" t="s">
        <v>185</v>
      </c>
      <c r="B676" s="33">
        <v>216.22000000000003</v>
      </c>
      <c r="C676" s="33">
        <v>166.68999999999997</v>
      </c>
      <c r="D676" s="33">
        <v>196.26</v>
      </c>
      <c r="E676" s="33">
        <v>174.16</v>
      </c>
      <c r="F676" s="33">
        <v>185.36999999999998</v>
      </c>
      <c r="G676" s="73"/>
      <c r="H676" s="14">
        <f t="shared" ref="H676:K676" si="549">B676/SUM(B672:B682)*100</f>
        <v>28.650933520611659</v>
      </c>
      <c r="I676" s="14">
        <f t="shared" si="549"/>
        <v>21.931163329210847</v>
      </c>
      <c r="J676" s="14">
        <f t="shared" si="549"/>
        <v>24.94756511459406</v>
      </c>
      <c r="K676" s="14">
        <f t="shared" si="549"/>
        <v>23.422454139544893</v>
      </c>
      <c r="L676" s="14">
        <f>F676/SUM(F672:F682)*100</f>
        <v>24.767516434183097</v>
      </c>
      <c r="M676" s="14" t="e">
        <f>G676/SUM(G672:G682)*100</f>
        <v>#DIV/0!</v>
      </c>
    </row>
    <row r="677" spans="1:13" ht="12" customHeight="1" x14ac:dyDescent="0.15">
      <c r="A677" s="47" t="s">
        <v>186</v>
      </c>
      <c r="B677" s="33">
        <v>47.97</v>
      </c>
      <c r="C677" s="33">
        <v>106.84</v>
      </c>
      <c r="D677" s="33">
        <v>121.68</v>
      </c>
      <c r="E677" s="33">
        <v>79.209999999999994</v>
      </c>
      <c r="F677" s="33">
        <v>46.92</v>
      </c>
      <c r="G677" s="73"/>
      <c r="H677" s="14">
        <f t="shared" ref="H677:K677" si="550">B677/SUM(B672:B682)*100</f>
        <v>6.356420687187776</v>
      </c>
      <c r="I677" s="14">
        <f t="shared" si="550"/>
        <v>14.056784990658633</v>
      </c>
      <c r="J677" s="14">
        <f t="shared" si="550"/>
        <v>15.467337833199865</v>
      </c>
      <c r="K677" s="14">
        <f t="shared" si="550"/>
        <v>10.65280542256173</v>
      </c>
      <c r="L677" s="14">
        <f>F677/SUM(F672:F682)*100</f>
        <v>6.2690396023729358</v>
      </c>
      <c r="M677" s="14" t="e">
        <f>G677/SUM(G672:G682)*100</f>
        <v>#DIV/0!</v>
      </c>
    </row>
    <row r="678" spans="1:13" ht="12" customHeight="1" x14ac:dyDescent="0.15">
      <c r="A678" s="47" t="s">
        <v>187</v>
      </c>
      <c r="B678" s="33">
        <v>71.739999999999995</v>
      </c>
      <c r="C678" s="33">
        <v>47.96</v>
      </c>
      <c r="D678" s="33">
        <v>34.56</v>
      </c>
      <c r="E678" s="33">
        <v>29.67</v>
      </c>
      <c r="F678" s="33">
        <v>11.56</v>
      </c>
      <c r="G678" s="73"/>
      <c r="H678" s="14">
        <f t="shared" ref="H678:K678" si="551">B678/SUM(B672:B682)*100</f>
        <v>9.5061417573243912</v>
      </c>
      <c r="I678" s="14">
        <f t="shared" si="551"/>
        <v>6.3100281556719207</v>
      </c>
      <c r="J678" s="14">
        <f t="shared" si="551"/>
        <v>4.3930900354650504</v>
      </c>
      <c r="K678" s="14">
        <f t="shared" si="551"/>
        <v>3.9902630587982144</v>
      </c>
      <c r="L678" s="14">
        <f>F678/SUM(F672:F682)*100</f>
        <v>1.5445459889904334</v>
      </c>
      <c r="M678" s="14" t="e">
        <f>G678/SUM(G672:G682)*100</f>
        <v>#DIV/0!</v>
      </c>
    </row>
    <row r="679" spans="1:13" ht="12" customHeight="1" x14ac:dyDescent="0.15">
      <c r="A679" s="47" t="s">
        <v>188</v>
      </c>
      <c r="B679" s="33">
        <v>20.66</v>
      </c>
      <c r="C679" s="33">
        <v>54.75</v>
      </c>
      <c r="D679" s="33">
        <v>50.15</v>
      </c>
      <c r="E679" s="33">
        <v>65.13000000000001</v>
      </c>
      <c r="F679" s="33">
        <v>76.38</v>
      </c>
      <c r="G679" s="73"/>
      <c r="H679" s="14">
        <f t="shared" ref="H679:K679" si="552">B679/SUM(B672:B682)*100</f>
        <v>2.7376204168709499</v>
      </c>
      <c r="I679" s="14">
        <f t="shared" si="552"/>
        <v>7.2033786806304771</v>
      </c>
      <c r="J679" s="14">
        <f t="shared" si="552"/>
        <v>6.3748109166253553</v>
      </c>
      <c r="K679" s="14">
        <f t="shared" si="552"/>
        <v>8.7592124374630185</v>
      </c>
      <c r="L679" s="14">
        <f>F679/SUM(F672:F682)*100</f>
        <v>10.205226871893537</v>
      </c>
      <c r="M679" s="14" t="e">
        <f>G679/SUM(G672:G682)*100</f>
        <v>#DIV/0!</v>
      </c>
    </row>
    <row r="680" spans="1:13" ht="12" customHeight="1" x14ac:dyDescent="0.15">
      <c r="A680" s="47" t="s">
        <v>189</v>
      </c>
      <c r="B680" s="33">
        <v>109.42999999999999</v>
      </c>
      <c r="C680" s="33">
        <v>177.05</v>
      </c>
      <c r="D680" s="33">
        <v>257.32</v>
      </c>
      <c r="E680" s="33">
        <v>295.47000000000003</v>
      </c>
      <c r="F680" s="33">
        <v>322.30000000000007</v>
      </c>
      <c r="G680" s="73"/>
      <c r="H680" s="14">
        <f t="shared" ref="H680:K680" si="553">B680/SUM(B672:B682)*100</f>
        <v>14.500377648508616</v>
      </c>
      <c r="I680" s="14">
        <f t="shared" si="553"/>
        <v>23.294213614714632</v>
      </c>
      <c r="J680" s="14">
        <f t="shared" si="553"/>
        <v>32.709199303410493</v>
      </c>
      <c r="K680" s="14">
        <f t="shared" si="553"/>
        <v>39.737210178062298</v>
      </c>
      <c r="L680" s="14">
        <f>F680/SUM(F672:F682)*100</f>
        <v>43.062904174015294</v>
      </c>
      <c r="M680" s="14" t="e">
        <f>G680/SUM(G672:G682)*100</f>
        <v>#DIV/0!</v>
      </c>
    </row>
    <row r="681" spans="1:13" ht="12" customHeight="1" x14ac:dyDescent="0.15">
      <c r="A681" s="47" t="s">
        <v>190</v>
      </c>
      <c r="B681" s="33">
        <v>105.31000000000002</v>
      </c>
      <c r="C681" s="33">
        <v>174.67999999999998</v>
      </c>
      <c r="D681" s="33">
        <v>108.86</v>
      </c>
      <c r="E681" s="33">
        <v>87.61</v>
      </c>
      <c r="F681" s="33">
        <v>75.2</v>
      </c>
      <c r="G681" s="73"/>
      <c r="H681" s="14">
        <f t="shared" ref="H681:K681" si="554">B681/SUM(B672:B682)*100</f>
        <v>13.954443664118093</v>
      </c>
      <c r="I681" s="14">
        <f t="shared" si="554"/>
        <v>22.98239612662158</v>
      </c>
      <c r="J681" s="14">
        <f t="shared" si="554"/>
        <v>13.837725152220063</v>
      </c>
      <c r="K681" s="14">
        <f t="shared" si="554"/>
        <v>11.782505782989942</v>
      </c>
      <c r="L681" s="14">
        <f>F681/SUM(F672:F682)*100</f>
        <v>10.047565603121159</v>
      </c>
      <c r="M681" s="14" t="e">
        <f>G681/SUM(G672:G682)*100</f>
        <v>#DIV/0!</v>
      </c>
    </row>
    <row r="682" spans="1:13" ht="12" customHeight="1" x14ac:dyDescent="0.15">
      <c r="A682" s="47" t="s">
        <v>191</v>
      </c>
      <c r="B682" s="33">
        <v>160.54</v>
      </c>
      <c r="C682" s="33">
        <v>24.84</v>
      </c>
      <c r="D682" s="33">
        <v>8.8000000000000007</v>
      </c>
      <c r="E682" s="33">
        <v>0.16</v>
      </c>
      <c r="F682" s="33"/>
      <c r="G682" s="73"/>
      <c r="H682" s="14">
        <f t="shared" ref="H682:K682" si="555">B682/SUM(B672:B682)*100</f>
        <v>21.272874236421213</v>
      </c>
      <c r="I682" s="14">
        <f t="shared" si="555"/>
        <v>3.2681630397600192</v>
      </c>
      <c r="J682" s="14">
        <f t="shared" si="555"/>
        <v>1.1186108886600823</v>
      </c>
      <c r="K682" s="14">
        <f t="shared" si="555"/>
        <v>2.1518102103394481E-2</v>
      </c>
      <c r="L682" s="14">
        <f>F682/SUM(F672:F682)*100</f>
        <v>0</v>
      </c>
      <c r="M682" s="14" t="e">
        <f>G682/SUM(G672:G682)*100</f>
        <v>#DIV/0!</v>
      </c>
    </row>
    <row r="683" spans="1:13" ht="12" customHeight="1" x14ac:dyDescent="0.15">
      <c r="A683" s="48" t="s">
        <v>109</v>
      </c>
      <c r="B683" s="66"/>
      <c r="C683" s="66"/>
      <c r="D683" s="66"/>
      <c r="E683" s="66"/>
      <c r="F683" s="66"/>
      <c r="G683" s="67"/>
      <c r="H683" s="5"/>
      <c r="I683" s="5"/>
      <c r="J683" s="5"/>
      <c r="K683" s="5"/>
      <c r="L683" s="5"/>
      <c r="M683" s="5"/>
    </row>
    <row r="684" spans="1:13" ht="12" customHeight="1" x14ac:dyDescent="0.15">
      <c r="A684" s="47" t="s">
        <v>182</v>
      </c>
      <c r="B684" s="33"/>
      <c r="C684" s="33"/>
      <c r="D684" s="33">
        <v>1.28</v>
      </c>
      <c r="E684" s="33">
        <v>1.71</v>
      </c>
      <c r="F684" s="33">
        <v>1.72</v>
      </c>
      <c r="G684" s="73"/>
      <c r="H684" s="69" t="str">
        <f t="shared" ref="H684:K684" si="556">IFERROR(B684/SUM(B684:B692)*100,"")</f>
        <v/>
      </c>
      <c r="I684" s="69" t="str">
        <f t="shared" si="556"/>
        <v/>
      </c>
      <c r="J684" s="69">
        <f t="shared" si="556"/>
        <v>4.8873615883925154</v>
      </c>
      <c r="K684" s="69">
        <f t="shared" si="556"/>
        <v>7.3961937716262955</v>
      </c>
      <c r="L684" s="69">
        <f>IFERROR(F684/SUM(F684:F692)*100,"")</f>
        <v>6.3119266055045866</v>
      </c>
      <c r="M684" s="69" t="str">
        <f>IFERROR(G684/SUM(G684:G692)*100,"")</f>
        <v/>
      </c>
    </row>
    <row r="685" spans="1:13" ht="12" customHeight="1" x14ac:dyDescent="0.15">
      <c r="A685" s="47" t="s">
        <v>195</v>
      </c>
      <c r="B685" s="33"/>
      <c r="C685" s="33"/>
      <c r="D685" s="33">
        <v>6.41</v>
      </c>
      <c r="E685" s="33">
        <v>4.3</v>
      </c>
      <c r="F685" s="33"/>
      <c r="G685" s="73"/>
      <c r="H685" s="69" t="str">
        <f t="shared" ref="H685:K685" si="557">IFERROR(B685/SUM(B684:B692)*100,"")</f>
        <v/>
      </c>
      <c r="I685" s="69" t="str">
        <f t="shared" si="557"/>
        <v/>
      </c>
      <c r="J685" s="69">
        <f t="shared" si="557"/>
        <v>24.474990454371898</v>
      </c>
      <c r="K685" s="69">
        <f t="shared" si="557"/>
        <v>18.598615916955012</v>
      </c>
      <c r="L685" s="69">
        <f>IFERROR(F685/SUM(F684:F692)*100,"")</f>
        <v>0</v>
      </c>
      <c r="M685" s="69" t="str">
        <f>IFERROR(G685/SUM(G684:G692)*100,"")</f>
        <v/>
      </c>
    </row>
    <row r="686" spans="1:13" ht="12" customHeight="1" x14ac:dyDescent="0.15">
      <c r="A686" s="47" t="s">
        <v>185</v>
      </c>
      <c r="B686" s="33"/>
      <c r="C686" s="33"/>
      <c r="D686" s="33">
        <v>4</v>
      </c>
      <c r="E686" s="33">
        <v>1.98</v>
      </c>
      <c r="F686" s="33">
        <v>4.58</v>
      </c>
      <c r="G686" s="73"/>
      <c r="H686" s="69" t="str">
        <f t="shared" ref="H686:K686" si="558">IFERROR(B686/SUM(B684:B692)*100,"")</f>
        <v/>
      </c>
      <c r="I686" s="69" t="str">
        <f t="shared" si="558"/>
        <v/>
      </c>
      <c r="J686" s="69">
        <f t="shared" si="558"/>
        <v>15.273004963726613</v>
      </c>
      <c r="K686" s="69">
        <f t="shared" si="558"/>
        <v>8.564013840830448</v>
      </c>
      <c r="L686" s="69">
        <f>IFERROR(F686/SUM(F684:F692)*100,"")</f>
        <v>16.807339449541285</v>
      </c>
      <c r="M686" s="69" t="str">
        <f>IFERROR(G686/SUM(G684:G692)*100,"")</f>
        <v/>
      </c>
    </row>
    <row r="687" spans="1:13" ht="12" customHeight="1" x14ac:dyDescent="0.15">
      <c r="A687" s="47" t="s">
        <v>186</v>
      </c>
      <c r="B687" s="33"/>
      <c r="C687" s="33"/>
      <c r="D687" s="33">
        <v>5.3299999999999983</v>
      </c>
      <c r="E687" s="33">
        <v>6.08</v>
      </c>
      <c r="F687" s="33">
        <v>4.9799999999999995</v>
      </c>
      <c r="G687" s="73"/>
      <c r="H687" s="69" t="str">
        <f t="shared" ref="H687:K687" si="559">IFERROR(B687/SUM(B684:B692)*100,"")</f>
        <v/>
      </c>
      <c r="I687" s="69" t="str">
        <f t="shared" si="559"/>
        <v/>
      </c>
      <c r="J687" s="69">
        <f t="shared" si="559"/>
        <v>20.351279114165706</v>
      </c>
      <c r="K687" s="69">
        <f t="shared" si="559"/>
        <v>26.297577854671278</v>
      </c>
      <c r="L687" s="69">
        <f>IFERROR(F687/SUM(F684:F692)*100,"")</f>
        <v>18.27522935779816</v>
      </c>
      <c r="M687" s="69" t="str">
        <f>IFERROR(G687/SUM(G684:G692)*100,"")</f>
        <v/>
      </c>
    </row>
    <row r="688" spans="1:13" ht="12" customHeight="1" x14ac:dyDescent="0.15">
      <c r="A688" s="47" t="s">
        <v>187</v>
      </c>
      <c r="B688" s="33"/>
      <c r="C688" s="33"/>
      <c r="D688" s="33">
        <v>1.83</v>
      </c>
      <c r="E688" s="33">
        <v>2.5300000000000002</v>
      </c>
      <c r="F688" s="33">
        <v>1.29</v>
      </c>
      <c r="G688" s="73"/>
      <c r="H688" s="69" t="str">
        <f t="shared" ref="H688:K688" si="560">IFERROR(B688/SUM(B684:B692)*100,"")</f>
        <v/>
      </c>
      <c r="I688" s="69" t="str">
        <f t="shared" si="560"/>
        <v/>
      </c>
      <c r="J688" s="69">
        <f t="shared" si="560"/>
        <v>6.9873997709049256</v>
      </c>
      <c r="K688" s="69">
        <f t="shared" si="560"/>
        <v>10.942906574394462</v>
      </c>
      <c r="L688" s="69">
        <f>IFERROR(F688/SUM(F684:F692)*100,"")</f>
        <v>4.7339449541284395</v>
      </c>
      <c r="M688" s="69" t="str">
        <f>IFERROR(G688/SUM(G684:G692)*100,"")</f>
        <v/>
      </c>
    </row>
    <row r="689" spans="1:13" ht="12" customHeight="1" x14ac:dyDescent="0.15">
      <c r="A689" s="47" t="s">
        <v>188</v>
      </c>
      <c r="B689" s="33"/>
      <c r="C689" s="33"/>
      <c r="D689" s="33">
        <v>2.68</v>
      </c>
      <c r="E689" s="33">
        <v>2.5300000000000002</v>
      </c>
      <c r="F689" s="33">
        <v>4.99</v>
      </c>
      <c r="G689" s="73"/>
      <c r="H689" s="69" t="str">
        <f t="shared" ref="H689:K689" si="561">IFERROR(B689/SUM(B684:B692)*100,"")</f>
        <v/>
      </c>
      <c r="I689" s="69" t="str">
        <f t="shared" si="561"/>
        <v/>
      </c>
      <c r="J689" s="69">
        <f t="shared" si="561"/>
        <v>10.232913325696831</v>
      </c>
      <c r="K689" s="69">
        <f t="shared" si="561"/>
        <v>10.942906574394462</v>
      </c>
      <c r="L689" s="69">
        <f>IFERROR(F689/SUM(F684:F692)*100,"")</f>
        <v>18.311926605504585</v>
      </c>
      <c r="M689" s="69" t="str">
        <f>IFERROR(G689/SUM(G684:G692)*100,"")</f>
        <v/>
      </c>
    </row>
    <row r="690" spans="1:13" ht="12" customHeight="1" x14ac:dyDescent="0.15">
      <c r="A690" s="47" t="s">
        <v>193</v>
      </c>
      <c r="B690" s="33"/>
      <c r="C690" s="33"/>
      <c r="D690" s="33"/>
      <c r="E690" s="33"/>
      <c r="F690" s="33">
        <v>5.6700000000000008</v>
      </c>
      <c r="G690" s="73"/>
      <c r="H690" s="69" t="str">
        <f t="shared" ref="H690:K690" si="562">IFERROR(B690/SUM(B684:B692)*100,"")</f>
        <v/>
      </c>
      <c r="I690" s="69" t="str">
        <f t="shared" si="562"/>
        <v/>
      </c>
      <c r="J690" s="69">
        <f t="shared" si="562"/>
        <v>0</v>
      </c>
      <c r="K690" s="69">
        <f t="shared" si="562"/>
        <v>0</v>
      </c>
      <c r="L690" s="69">
        <f>IFERROR(F690/SUM(F684:F692)*100,"")</f>
        <v>20.807339449541285</v>
      </c>
      <c r="M690" s="69" t="str">
        <f>IFERROR(G690/SUM(G684:G692)*100,"")</f>
        <v/>
      </c>
    </row>
    <row r="691" spans="1:13" ht="12" customHeight="1" x14ac:dyDescent="0.15">
      <c r="A691" s="47" t="s">
        <v>189</v>
      </c>
      <c r="B691" s="33"/>
      <c r="C691" s="33"/>
      <c r="D691" s="33"/>
      <c r="E691" s="33">
        <v>0.6</v>
      </c>
      <c r="F691" s="33">
        <v>0.3</v>
      </c>
      <c r="G691" s="73"/>
      <c r="H691" s="69" t="str">
        <f t="shared" ref="H691:K691" si="563">IFERROR(B691/SUM(B684:B692)*100,"")</f>
        <v/>
      </c>
      <c r="I691" s="69" t="str">
        <f t="shared" si="563"/>
        <v/>
      </c>
      <c r="J691" s="69">
        <f t="shared" si="563"/>
        <v>0</v>
      </c>
      <c r="K691" s="69">
        <f t="shared" si="563"/>
        <v>2.5951557093425599</v>
      </c>
      <c r="L691" s="69">
        <f>IFERROR(F691/SUM(F684:F692)*100,"")</f>
        <v>1.1009174311926604</v>
      </c>
      <c r="M691" s="69" t="str">
        <f>IFERROR(G691/SUM(G684:G692)*100,"")</f>
        <v/>
      </c>
    </row>
    <row r="692" spans="1:13" ht="12" customHeight="1" x14ac:dyDescent="0.15">
      <c r="A692" s="47" t="s">
        <v>190</v>
      </c>
      <c r="B692" s="33"/>
      <c r="C692" s="33"/>
      <c r="D692" s="33">
        <v>4.66</v>
      </c>
      <c r="E692" s="33">
        <v>3.39</v>
      </c>
      <c r="F692" s="33">
        <v>3.7199999999999998</v>
      </c>
      <c r="G692" s="73"/>
      <c r="H692" s="69" t="str">
        <f t="shared" ref="H692:K692" si="564">IFERROR(B692/SUM(B684:B692)*100,"")</f>
        <v/>
      </c>
      <c r="I692" s="69" t="str">
        <f t="shared" si="564"/>
        <v/>
      </c>
      <c r="J692" s="69">
        <f t="shared" si="564"/>
        <v>17.793050782741503</v>
      </c>
      <c r="K692" s="69">
        <f t="shared" si="564"/>
        <v>14.662629757785464</v>
      </c>
      <c r="L692" s="69">
        <f>IFERROR(F692/SUM(F684:F692)*100,"")</f>
        <v>13.651376146788987</v>
      </c>
      <c r="M692" s="69" t="str">
        <f>IFERROR(G692/SUM(G684:G692)*100,"")</f>
        <v/>
      </c>
    </row>
    <row r="693" spans="1:13" ht="12" customHeight="1" x14ac:dyDescent="0.15">
      <c r="A693" s="48" t="s">
        <v>110</v>
      </c>
      <c r="B693" s="66"/>
      <c r="C693" s="66"/>
      <c r="D693" s="66"/>
      <c r="E693" s="66"/>
      <c r="F693" s="66" t="s">
        <v>58</v>
      </c>
      <c r="G693" s="67"/>
      <c r="H693" s="5"/>
      <c r="I693" s="5"/>
      <c r="J693" s="5"/>
      <c r="K693" s="5"/>
      <c r="L693" s="5"/>
      <c r="M693" s="13"/>
    </row>
    <row r="694" spans="1:13" ht="12" customHeight="1" x14ac:dyDescent="0.15">
      <c r="A694" s="47" t="s">
        <v>190</v>
      </c>
      <c r="B694" s="33"/>
      <c r="C694" s="33"/>
      <c r="D694" s="33"/>
      <c r="E694" s="33"/>
      <c r="F694" s="33"/>
      <c r="G694" s="73"/>
      <c r="H694" s="69" t="str">
        <f t="shared" ref="H694:K694" si="565">IFERROR(B694/SUM(B694)*100,"")</f>
        <v/>
      </c>
      <c r="I694" s="69" t="str">
        <f t="shared" si="565"/>
        <v/>
      </c>
      <c r="J694" s="69" t="str">
        <f t="shared" si="565"/>
        <v/>
      </c>
      <c r="K694" s="69" t="str">
        <f t="shared" si="565"/>
        <v/>
      </c>
      <c r="L694" s="69" t="str">
        <f>IFERROR(F694/SUM(F694)*100,"")</f>
        <v/>
      </c>
      <c r="M694" s="69" t="str">
        <f>IFERROR(G694/SUM(G694)*100,"")</f>
        <v/>
      </c>
    </row>
    <row r="695" spans="1:13" s="6" customFormat="1" ht="11.25" customHeight="1" x14ac:dyDescent="0.15">
      <c r="M695" s="6" t="str">
        <f t="shared" si="544"/>
        <v/>
      </c>
    </row>
    <row r="696" spans="1:13" ht="12" customHeight="1" x14ac:dyDescent="0.15">
      <c r="A696" s="6"/>
      <c r="B696" s="95"/>
      <c r="C696" s="96"/>
      <c r="D696" s="100" t="s">
        <v>199</v>
      </c>
      <c r="E696" s="98"/>
      <c r="F696" s="96"/>
      <c r="G696" s="97"/>
      <c r="H696" s="95"/>
      <c r="I696" s="96"/>
      <c r="J696" s="100" t="s">
        <v>179</v>
      </c>
      <c r="K696" s="98"/>
      <c r="L696" s="96"/>
      <c r="M696" s="97"/>
    </row>
    <row r="697" spans="1:13" ht="12" customHeight="1" x14ac:dyDescent="0.15">
      <c r="A697" s="6"/>
      <c r="B697" s="40" t="s">
        <v>33</v>
      </c>
      <c r="C697" s="40" t="s">
        <v>34</v>
      </c>
      <c r="D697" s="40" t="s">
        <v>35</v>
      </c>
      <c r="E697" s="40" t="s">
        <v>36</v>
      </c>
      <c r="F697" s="40" t="s">
        <v>37</v>
      </c>
      <c r="G697" s="40" t="s">
        <v>38</v>
      </c>
      <c r="H697" s="40" t="s">
        <v>33</v>
      </c>
      <c r="I697" s="40" t="s">
        <v>34</v>
      </c>
      <c r="J697" s="40" t="s">
        <v>35</v>
      </c>
      <c r="K697" s="40" t="s">
        <v>36</v>
      </c>
      <c r="L697" s="40" t="s">
        <v>37</v>
      </c>
      <c r="M697" s="40" t="s">
        <v>38</v>
      </c>
    </row>
    <row r="698" spans="1:13" ht="12" customHeight="1" x14ac:dyDescent="0.15">
      <c r="A698" s="3" t="s">
        <v>111</v>
      </c>
      <c r="B698" s="5"/>
      <c r="C698" s="5"/>
      <c r="D698" s="5"/>
      <c r="E698" s="5"/>
      <c r="F698" s="5"/>
      <c r="G698" s="76"/>
      <c r="H698" s="62"/>
      <c r="I698" s="62"/>
      <c r="J698" s="62"/>
      <c r="K698" s="62"/>
      <c r="L698" s="62"/>
      <c r="M698" s="71"/>
    </row>
    <row r="699" spans="1:13" ht="12" customHeight="1" x14ac:dyDescent="0.15">
      <c r="A699" s="58" t="s">
        <v>112</v>
      </c>
      <c r="B699" s="74"/>
      <c r="C699" s="74"/>
      <c r="D699" s="74"/>
      <c r="E699" s="74"/>
      <c r="F699" s="74"/>
      <c r="G699" s="75"/>
      <c r="H699" s="5"/>
      <c r="I699" s="5"/>
      <c r="J699" s="5"/>
      <c r="K699" s="5"/>
      <c r="L699" s="5"/>
      <c r="M699" s="13"/>
    </row>
    <row r="700" spans="1:13" ht="12" customHeight="1" x14ac:dyDescent="0.15">
      <c r="A700" s="47" t="s">
        <v>182</v>
      </c>
      <c r="B700" s="33">
        <v>8.7100000000000009</v>
      </c>
      <c r="C700" s="33">
        <v>20.16</v>
      </c>
      <c r="D700" s="33">
        <v>27.71</v>
      </c>
      <c r="E700" s="33">
        <v>24.449999999999996</v>
      </c>
      <c r="F700" s="33">
        <v>19.43</v>
      </c>
      <c r="G700" s="73"/>
      <c r="H700" s="69">
        <f t="shared" ref="H700:K700" si="566">B700/SUM(B700:B709)*100</f>
        <v>3.8297498131293151</v>
      </c>
      <c r="I700" s="69">
        <f t="shared" si="566"/>
        <v>8.0466193023070183</v>
      </c>
      <c r="J700" s="69">
        <f t="shared" si="566"/>
        <v>10.986876016018398</v>
      </c>
      <c r="K700" s="69">
        <f t="shared" si="566"/>
        <v>11.023941566346544</v>
      </c>
      <c r="L700" s="69">
        <f>F700/SUM(F700:F709)*100</f>
        <v>13.667698368036016</v>
      </c>
      <c r="M700" s="69" t="e">
        <f>G700/SUM(G700:G709)*100</f>
        <v>#DIV/0!</v>
      </c>
    </row>
    <row r="701" spans="1:13" ht="12" customHeight="1" x14ac:dyDescent="0.15">
      <c r="A701" s="47" t="s">
        <v>183</v>
      </c>
      <c r="B701" s="33">
        <v>3.01</v>
      </c>
      <c r="C701" s="33"/>
      <c r="D701" s="33"/>
      <c r="E701" s="33"/>
      <c r="F701" s="33"/>
      <c r="G701" s="73"/>
      <c r="H701" s="14">
        <f t="shared" ref="H701:K701" si="567">B701/SUM(B700:B709)*100</f>
        <v>1.3234841489689133</v>
      </c>
      <c r="I701" s="14">
        <f t="shared" si="567"/>
        <v>0</v>
      </c>
      <c r="J701" s="14">
        <f t="shared" si="567"/>
        <v>0</v>
      </c>
      <c r="K701" s="14">
        <f t="shared" si="567"/>
        <v>0</v>
      </c>
      <c r="L701" s="14">
        <f>F701/SUM(F700:F709)*100</f>
        <v>0</v>
      </c>
      <c r="M701" s="14" t="e">
        <f>G701/SUM(G700:G709)*100</f>
        <v>#DIV/0!</v>
      </c>
    </row>
    <row r="702" spans="1:13" ht="12" customHeight="1" x14ac:dyDescent="0.15">
      <c r="A702" s="47" t="s">
        <v>184</v>
      </c>
      <c r="B702" s="33">
        <v>3.39</v>
      </c>
      <c r="C702" s="33">
        <v>11.02</v>
      </c>
      <c r="D702" s="33">
        <v>7.55</v>
      </c>
      <c r="E702" s="33">
        <v>1.49</v>
      </c>
      <c r="F702" s="33">
        <v>2.23</v>
      </c>
      <c r="G702" s="73"/>
      <c r="H702" s="14">
        <f t="shared" ref="H702:K702" si="568">B702/SUM(B700:B709)*100</f>
        <v>1.4905685265796069</v>
      </c>
      <c r="I702" s="14">
        <f t="shared" si="568"/>
        <v>4.3984992416380617</v>
      </c>
      <c r="J702" s="14">
        <f t="shared" si="568"/>
        <v>2.993537131755283</v>
      </c>
      <c r="K702" s="14">
        <f t="shared" si="568"/>
        <v>0.67180666396140487</v>
      </c>
      <c r="L702" s="14">
        <f>F702/SUM(F700:F709)*100</f>
        <v>1.568655036578503</v>
      </c>
      <c r="M702" s="14" t="e">
        <f>G702/SUM(G700:G709)*100</f>
        <v>#DIV/0!</v>
      </c>
    </row>
    <row r="703" spans="1:13" ht="12" customHeight="1" x14ac:dyDescent="0.15">
      <c r="A703" s="47" t="s">
        <v>185</v>
      </c>
      <c r="B703" s="33">
        <v>5.57</v>
      </c>
      <c r="C703" s="33">
        <v>8.6499999999999986</v>
      </c>
      <c r="D703" s="33">
        <v>14.510000000000002</v>
      </c>
      <c r="E703" s="33">
        <v>15.649999999999999</v>
      </c>
      <c r="F703" s="33">
        <v>8.2999999999999989</v>
      </c>
      <c r="G703" s="73"/>
      <c r="H703" s="14">
        <f t="shared" ref="H703:K703" si="569">B703/SUM(B700:B709)*100</f>
        <v>2.4491052191883216</v>
      </c>
      <c r="I703" s="14">
        <f t="shared" si="569"/>
        <v>3.4525425081823253</v>
      </c>
      <c r="J703" s="14">
        <f t="shared" si="569"/>
        <v>5.7531422227508822</v>
      </c>
      <c r="K703" s="14">
        <f t="shared" si="569"/>
        <v>7.0562243563731446</v>
      </c>
      <c r="L703" s="14">
        <f>F703/SUM(F700:F709)*100</f>
        <v>5.8384918401800778</v>
      </c>
      <c r="M703" s="14" t="e">
        <f>G703/SUM(G700:G709)*100</f>
        <v>#DIV/0!</v>
      </c>
    </row>
    <row r="704" spans="1:13" ht="12" customHeight="1" x14ac:dyDescent="0.15">
      <c r="A704" s="47" t="s">
        <v>186</v>
      </c>
      <c r="B704" s="33">
        <v>23.97</v>
      </c>
      <c r="C704" s="33">
        <v>20.62</v>
      </c>
      <c r="D704" s="33">
        <v>26.14</v>
      </c>
      <c r="E704" s="33">
        <v>17.55</v>
      </c>
      <c r="F704" s="33">
        <v>5.72</v>
      </c>
      <c r="G704" s="73"/>
      <c r="H704" s="14">
        <f t="shared" ref="H704:K704" si="570">B704/SUM(B700:B709)*100</f>
        <v>10.539506661390318</v>
      </c>
      <c r="I704" s="14">
        <f t="shared" si="570"/>
        <v>8.2302227189271182</v>
      </c>
      <c r="J704" s="14">
        <f t="shared" si="570"/>
        <v>10.364378890607034</v>
      </c>
      <c r="K704" s="14">
        <f t="shared" si="570"/>
        <v>7.9128905721628575</v>
      </c>
      <c r="L704" s="14">
        <f>F704/SUM(F700:F709)*100</f>
        <v>4.0236353404614515</v>
      </c>
      <c r="M704" s="14" t="e">
        <f>G704/SUM(G700:G709)*100</f>
        <v>#DIV/0!</v>
      </c>
    </row>
    <row r="705" spans="1:13" ht="12" customHeight="1" x14ac:dyDescent="0.15">
      <c r="A705" s="47" t="s">
        <v>187</v>
      </c>
      <c r="B705" s="33">
        <v>9.73</v>
      </c>
      <c r="C705" s="33">
        <v>10.690000000000001</v>
      </c>
      <c r="D705" s="33">
        <v>12.899999999999999</v>
      </c>
      <c r="E705" s="33">
        <v>17.84</v>
      </c>
      <c r="F705" s="33">
        <v>6.63</v>
      </c>
      <c r="G705" s="73"/>
      <c r="H705" s="14">
        <f t="shared" ref="H705:K705" si="571">B705/SUM(B700:B709)*100</f>
        <v>4.27823945829486</v>
      </c>
      <c r="I705" s="14">
        <f t="shared" si="571"/>
        <v>4.2667837471062509</v>
      </c>
      <c r="J705" s="14">
        <f t="shared" si="571"/>
        <v>5.1147852979659802</v>
      </c>
      <c r="K705" s="14">
        <f t="shared" si="571"/>
        <v>8.0436448893097072</v>
      </c>
      <c r="L705" s="14">
        <f>F705/SUM(F700:F709)*100</f>
        <v>4.6637591446257742</v>
      </c>
      <c r="M705" s="14" t="e">
        <f>G705/SUM(G700:G709)*100</f>
        <v>#DIV/0!</v>
      </c>
    </row>
    <row r="706" spans="1:13" ht="12" customHeight="1" x14ac:dyDescent="0.15">
      <c r="A706" s="47" t="s">
        <v>188</v>
      </c>
      <c r="B706" s="33">
        <v>22.2</v>
      </c>
      <c r="C706" s="33">
        <v>16.03</v>
      </c>
      <c r="D706" s="33">
        <v>11.190000000000001</v>
      </c>
      <c r="E706" s="33">
        <v>23.98</v>
      </c>
      <c r="F706" s="33">
        <v>14.28</v>
      </c>
      <c r="G706" s="73"/>
      <c r="H706" s="14">
        <f t="shared" ref="H706:K706" si="572">B706/SUM(B700:B709)*100</f>
        <v>9.7612452183089289</v>
      </c>
      <c r="I706" s="14">
        <f t="shared" si="572"/>
        <v>6.3981799313482881</v>
      </c>
      <c r="J706" s="14">
        <f t="shared" si="572"/>
        <v>4.436778874747235</v>
      </c>
      <c r="K706" s="14">
        <f t="shared" si="572"/>
        <v>10.812029397177511</v>
      </c>
      <c r="L706" s="14">
        <f>F706/SUM(F700:F709)*100</f>
        <v>10.04501969611705</v>
      </c>
      <c r="M706" s="14" t="e">
        <f>G706/SUM(G700:G709)*100</f>
        <v>#DIV/0!</v>
      </c>
    </row>
    <row r="707" spans="1:13" ht="12" customHeight="1" x14ac:dyDescent="0.15">
      <c r="A707" s="47" t="s">
        <v>198</v>
      </c>
      <c r="B707" s="33"/>
      <c r="C707" s="33"/>
      <c r="D707" s="33"/>
      <c r="E707" s="33"/>
      <c r="F707" s="33">
        <v>0.66</v>
      </c>
      <c r="G707" s="73"/>
      <c r="H707" s="14">
        <f t="shared" ref="H707:K707" si="573">B707/SUM(B700:B709)*100</f>
        <v>0</v>
      </c>
      <c r="I707" s="14">
        <f t="shared" si="573"/>
        <v>0</v>
      </c>
      <c r="J707" s="14">
        <f t="shared" si="573"/>
        <v>0</v>
      </c>
      <c r="K707" s="14">
        <f t="shared" si="573"/>
        <v>0</v>
      </c>
      <c r="L707" s="14">
        <f>F707/SUM(F700:F709)*100</f>
        <v>0.46426561620709061</v>
      </c>
      <c r="M707" s="14" t="e">
        <f>G707/SUM(G700:G709)*100</f>
        <v>#DIV/0!</v>
      </c>
    </row>
    <row r="708" spans="1:13" ht="12" customHeight="1" x14ac:dyDescent="0.15">
      <c r="A708" s="47" t="s">
        <v>189</v>
      </c>
      <c r="B708" s="33">
        <v>26.75</v>
      </c>
      <c r="C708" s="33">
        <v>43.91</v>
      </c>
      <c r="D708" s="33">
        <v>50.099999999999994</v>
      </c>
      <c r="E708" s="33">
        <v>35.039999999999992</v>
      </c>
      <c r="F708" s="33">
        <v>27.03</v>
      </c>
      <c r="G708" s="73"/>
      <c r="H708" s="14">
        <f t="shared" ref="H708:K708" si="574">B708/SUM(B700:B709)*100</f>
        <v>11.761860792331706</v>
      </c>
      <c r="I708" s="14">
        <f t="shared" si="574"/>
        <v>17.526143529975251</v>
      </c>
      <c r="J708" s="14">
        <f t="shared" si="574"/>
        <v>19.864398715356248</v>
      </c>
      <c r="K708" s="14">
        <f t="shared" si="574"/>
        <v>15.798728526984981</v>
      </c>
      <c r="L708" s="14">
        <f>F708/SUM(F700:F709)*100</f>
        <v>19.013787281935848</v>
      </c>
      <c r="M708" s="14" t="e">
        <f>G708/SUM(G700:G709)*100</f>
        <v>#DIV/0!</v>
      </c>
    </row>
    <row r="709" spans="1:13" ht="12" customHeight="1" x14ac:dyDescent="0.15">
      <c r="A709" s="47" t="s">
        <v>190</v>
      </c>
      <c r="B709" s="33">
        <v>124.10000000000001</v>
      </c>
      <c r="C709" s="33">
        <v>119.46000000000001</v>
      </c>
      <c r="D709" s="33">
        <v>102.11000000000001</v>
      </c>
      <c r="E709" s="33">
        <v>85.789999999999992</v>
      </c>
      <c r="F709" s="33">
        <v>57.88</v>
      </c>
      <c r="G709" s="73"/>
      <c r="H709" s="57">
        <f t="shared" ref="H709:K709" si="575">B709/SUM(B700:B709)*100</f>
        <v>54.566240161808032</v>
      </c>
      <c r="I709" s="57">
        <f t="shared" si="575"/>
        <v>47.681009020515688</v>
      </c>
      <c r="J709" s="57">
        <f t="shared" si="575"/>
        <v>40.486102850798943</v>
      </c>
      <c r="K709" s="57">
        <f t="shared" si="575"/>
        <v>38.680734027683847</v>
      </c>
      <c r="L709" s="57">
        <f>F709/SUM(F700:F709)*100</f>
        <v>40.714687675858194</v>
      </c>
      <c r="M709" s="57" t="e">
        <f>G709/SUM(G700:G709)*100</f>
        <v>#DIV/0!</v>
      </c>
    </row>
    <row r="710" spans="1:13" ht="12" customHeight="1" x14ac:dyDescent="0.15">
      <c r="A710" s="48" t="s">
        <v>113</v>
      </c>
      <c r="B710" s="66"/>
      <c r="C710" s="66"/>
      <c r="D710" s="66"/>
      <c r="E710" s="66"/>
      <c r="F710" s="66"/>
      <c r="G710" s="67"/>
      <c r="H710" s="5"/>
      <c r="I710" s="5"/>
      <c r="J710" s="5"/>
      <c r="K710" s="5"/>
      <c r="L710" s="5"/>
      <c r="M710" s="5"/>
    </row>
    <row r="711" spans="1:13" ht="12" customHeight="1" x14ac:dyDescent="0.15">
      <c r="A711" s="47" t="s">
        <v>181</v>
      </c>
      <c r="B711" s="33"/>
      <c r="C711" s="33">
        <v>0</v>
      </c>
      <c r="D711" s="33">
        <v>0</v>
      </c>
      <c r="E711" s="33">
        <v>0</v>
      </c>
      <c r="F711" s="33">
        <v>0.38</v>
      </c>
      <c r="G711" s="73"/>
      <c r="H711" s="69" t="str">
        <f t="shared" ref="H711:K711" si="576">IFERROR(B711/SUM(B711:B720)*100,"")</f>
        <v/>
      </c>
      <c r="I711" s="69">
        <f t="shared" si="576"/>
        <v>0</v>
      </c>
      <c r="J711" s="69">
        <f t="shared" si="576"/>
        <v>0</v>
      </c>
      <c r="K711" s="69" t="str">
        <f t="shared" si="576"/>
        <v/>
      </c>
      <c r="L711" s="69">
        <f>IFERROR(F711/SUM(F711:F720)*100,"")</f>
        <v>5.3824362606232299</v>
      </c>
      <c r="M711" s="69" t="str">
        <f>IFERROR(G711/SUM(G711:G720)*100,"")</f>
        <v/>
      </c>
    </row>
    <row r="712" spans="1:13" ht="12" customHeight="1" x14ac:dyDescent="0.15">
      <c r="A712" s="47" t="s">
        <v>182</v>
      </c>
      <c r="B712" s="33"/>
      <c r="C712" s="33">
        <v>1.27</v>
      </c>
      <c r="D712" s="33">
        <v>0.44</v>
      </c>
      <c r="E712" s="33">
        <v>0</v>
      </c>
      <c r="F712" s="33">
        <v>1.0699999999999998</v>
      </c>
      <c r="G712" s="73"/>
      <c r="H712" s="69" t="str">
        <f t="shared" ref="H712:K712" si="577">IFERROR(B712/SUM(B711:B720)*100,"")</f>
        <v/>
      </c>
      <c r="I712" s="69">
        <f t="shared" si="577"/>
        <v>100</v>
      </c>
      <c r="J712" s="69">
        <f t="shared" si="577"/>
        <v>41.509433962264147</v>
      </c>
      <c r="K712" s="69" t="str">
        <f t="shared" si="577"/>
        <v/>
      </c>
      <c r="L712" s="69">
        <f>IFERROR(F712/SUM(F711:F720)*100,"")</f>
        <v>15.155807365439092</v>
      </c>
      <c r="M712" s="69" t="str">
        <f>IFERROR(G712/SUM(G711:G720)*100,"")</f>
        <v/>
      </c>
    </row>
    <row r="713" spans="1:13" ht="12" customHeight="1" x14ac:dyDescent="0.15">
      <c r="A713" s="47" t="s">
        <v>195</v>
      </c>
      <c r="B713" s="33"/>
      <c r="C713" s="33"/>
      <c r="D713" s="33">
        <v>0</v>
      </c>
      <c r="E713" s="33">
        <v>0</v>
      </c>
      <c r="F713" s="33"/>
      <c r="G713" s="73"/>
      <c r="H713" s="69" t="str">
        <f t="shared" ref="H713:K713" si="578">IFERROR(B713/SUM(B711:B720)*100,"")</f>
        <v/>
      </c>
      <c r="I713" s="69">
        <f t="shared" si="578"/>
        <v>0</v>
      </c>
      <c r="J713" s="69">
        <f t="shared" si="578"/>
        <v>0</v>
      </c>
      <c r="K713" s="69" t="str">
        <f t="shared" si="578"/>
        <v/>
      </c>
      <c r="L713" s="69">
        <f>IFERROR(F713/SUM(F711:F720)*100,"")</f>
        <v>0</v>
      </c>
      <c r="M713" s="69" t="str">
        <f>IFERROR(G713/SUM(G711:G720)*100,"")</f>
        <v/>
      </c>
    </row>
    <row r="714" spans="1:13" ht="12" customHeight="1" x14ac:dyDescent="0.15">
      <c r="A714" s="47" t="s">
        <v>185</v>
      </c>
      <c r="B714" s="33"/>
      <c r="C714" s="33">
        <v>0</v>
      </c>
      <c r="D714" s="33">
        <v>0</v>
      </c>
      <c r="E714" s="33">
        <v>0</v>
      </c>
      <c r="F714" s="33">
        <v>0.68</v>
      </c>
      <c r="G714" s="73"/>
      <c r="H714" s="69" t="str">
        <f t="shared" ref="H714:K714" si="579">IFERROR(B714/SUM(B711:B720)*100,"")</f>
        <v/>
      </c>
      <c r="I714" s="69">
        <f t="shared" si="579"/>
        <v>0</v>
      </c>
      <c r="J714" s="69">
        <f t="shared" si="579"/>
        <v>0</v>
      </c>
      <c r="K714" s="69" t="str">
        <f t="shared" si="579"/>
        <v/>
      </c>
      <c r="L714" s="69">
        <f>IFERROR(F714/SUM(F711:F720)*100,"")</f>
        <v>9.6317280453257794</v>
      </c>
      <c r="M714" s="69" t="str">
        <f>IFERROR(G714/SUM(G711:G720)*100,"")</f>
        <v/>
      </c>
    </row>
    <row r="715" spans="1:13" ht="12" customHeight="1" x14ac:dyDescent="0.15">
      <c r="A715" s="47" t="s">
        <v>186</v>
      </c>
      <c r="B715" s="33"/>
      <c r="C715" s="33"/>
      <c r="D715" s="33">
        <v>0.12</v>
      </c>
      <c r="E715" s="33">
        <v>0</v>
      </c>
      <c r="F715" s="33">
        <v>0.63</v>
      </c>
      <c r="G715" s="73"/>
      <c r="H715" s="69" t="str">
        <f t="shared" ref="H715:K715" si="580">IFERROR(B715/SUM(B711:B720)*100,"")</f>
        <v/>
      </c>
      <c r="I715" s="69">
        <f t="shared" si="580"/>
        <v>0</v>
      </c>
      <c r="J715" s="69">
        <f t="shared" si="580"/>
        <v>11.320754716981131</v>
      </c>
      <c r="K715" s="69" t="str">
        <f t="shared" si="580"/>
        <v/>
      </c>
      <c r="L715" s="69">
        <f>IFERROR(F715/SUM(F711:F720)*100,"")</f>
        <v>8.9235127478753551</v>
      </c>
      <c r="M715" s="69" t="str">
        <f>IFERROR(G715/SUM(G711:G720)*100,"")</f>
        <v/>
      </c>
    </row>
    <row r="716" spans="1:13" ht="12" customHeight="1" x14ac:dyDescent="0.15">
      <c r="A716" s="47" t="s">
        <v>187</v>
      </c>
      <c r="B716" s="33"/>
      <c r="C716" s="33">
        <v>0</v>
      </c>
      <c r="D716" s="33">
        <v>0</v>
      </c>
      <c r="E716" s="33">
        <v>0</v>
      </c>
      <c r="F716" s="33">
        <v>0.19</v>
      </c>
      <c r="G716" s="73"/>
      <c r="H716" s="69" t="str">
        <f t="shared" ref="H716:K716" si="581">IFERROR(B716/SUM(B711:B720)*100,"")</f>
        <v/>
      </c>
      <c r="I716" s="69">
        <f t="shared" si="581"/>
        <v>0</v>
      </c>
      <c r="J716" s="69">
        <f t="shared" si="581"/>
        <v>0</v>
      </c>
      <c r="K716" s="69" t="str">
        <f t="shared" si="581"/>
        <v/>
      </c>
      <c r="L716" s="69">
        <f>IFERROR(F716/SUM(F711:F720)*100,"")</f>
        <v>2.6912181303116149</v>
      </c>
      <c r="M716" s="69" t="str">
        <f>IFERROR(G716/SUM(G711:G720)*100,"")</f>
        <v/>
      </c>
    </row>
    <row r="717" spans="1:13" ht="12" customHeight="1" x14ac:dyDescent="0.15">
      <c r="A717" s="47" t="s">
        <v>188</v>
      </c>
      <c r="B717" s="33"/>
      <c r="C717" s="33">
        <v>0</v>
      </c>
      <c r="D717" s="33">
        <v>0.04</v>
      </c>
      <c r="E717" s="33">
        <v>0</v>
      </c>
      <c r="F717" s="33">
        <v>0.42000000000000004</v>
      </c>
      <c r="G717" s="73"/>
      <c r="H717" s="69" t="str">
        <f t="shared" ref="H717:K717" si="582">IFERROR(B717/SUM(B711:B720)*100,"")</f>
        <v/>
      </c>
      <c r="I717" s="69">
        <f t="shared" si="582"/>
        <v>0</v>
      </c>
      <c r="J717" s="69">
        <f t="shared" si="582"/>
        <v>3.7735849056603774</v>
      </c>
      <c r="K717" s="69" t="str">
        <f t="shared" si="582"/>
        <v/>
      </c>
      <c r="L717" s="69">
        <f>IFERROR(F717/SUM(F711:F720)*100,"")</f>
        <v>5.9490084985835701</v>
      </c>
      <c r="M717" s="69" t="str">
        <f>IFERROR(G717/SUM(G711:G720)*100,"")</f>
        <v/>
      </c>
    </row>
    <row r="718" spans="1:13" ht="12" customHeight="1" x14ac:dyDescent="0.15">
      <c r="A718" s="47" t="s">
        <v>198</v>
      </c>
      <c r="B718" s="33"/>
      <c r="C718" s="33"/>
      <c r="D718" s="33"/>
      <c r="E718" s="33"/>
      <c r="F718" s="33">
        <v>0.24</v>
      </c>
      <c r="G718" s="73"/>
      <c r="H718" s="69" t="str">
        <f t="shared" ref="H718:K718" si="583">IFERROR(B718/SUM(B711:B720)*100,"")</f>
        <v/>
      </c>
      <c r="I718" s="69">
        <f t="shared" si="583"/>
        <v>0</v>
      </c>
      <c r="J718" s="69">
        <f t="shared" si="583"/>
        <v>0</v>
      </c>
      <c r="K718" s="69" t="str">
        <f t="shared" si="583"/>
        <v/>
      </c>
      <c r="L718" s="69">
        <f>IFERROR(F718/SUM(F711:F720)*100,"")</f>
        <v>3.3994334277620402</v>
      </c>
      <c r="M718" s="69" t="str">
        <f>IFERROR(G718/SUM(G711:G720)*100,"")</f>
        <v/>
      </c>
    </row>
    <row r="719" spans="1:13" ht="12" customHeight="1" x14ac:dyDescent="0.15">
      <c r="A719" s="47" t="s">
        <v>193</v>
      </c>
      <c r="B719" s="33"/>
      <c r="C719" s="33"/>
      <c r="D719" s="33"/>
      <c r="E719" s="33"/>
      <c r="F719" s="33">
        <v>0.08</v>
      </c>
      <c r="G719" s="73"/>
      <c r="H719" s="69" t="str">
        <f t="shared" ref="H719:K719" si="584">IFERROR(B719/SUM(B711:B720)*100,"")</f>
        <v/>
      </c>
      <c r="I719" s="69">
        <f t="shared" si="584"/>
        <v>0</v>
      </c>
      <c r="J719" s="69">
        <f t="shared" si="584"/>
        <v>0</v>
      </c>
      <c r="K719" s="69" t="str">
        <f t="shared" si="584"/>
        <v/>
      </c>
      <c r="L719" s="69">
        <f>IFERROR(F719/SUM(F711:F720)*100,"")</f>
        <v>1.1331444759206799</v>
      </c>
      <c r="M719" s="69" t="str">
        <f>IFERROR(G719/SUM(G711:G720)*100,"")</f>
        <v/>
      </c>
    </row>
    <row r="720" spans="1:13" ht="12" customHeight="1" x14ac:dyDescent="0.15">
      <c r="A720" s="47" t="s">
        <v>190</v>
      </c>
      <c r="B720" s="33"/>
      <c r="C720" s="33">
        <v>0</v>
      </c>
      <c r="D720" s="33">
        <v>0.45999999999999996</v>
      </c>
      <c r="E720" s="33">
        <v>0</v>
      </c>
      <c r="F720" s="33">
        <v>3.37</v>
      </c>
      <c r="G720" s="73"/>
      <c r="H720" s="69" t="str">
        <f t="shared" ref="H720:K720" si="585">IFERROR(B720/SUM(B711:B720)*100,"")</f>
        <v/>
      </c>
      <c r="I720" s="69">
        <f t="shared" si="585"/>
        <v>0</v>
      </c>
      <c r="J720" s="69">
        <f t="shared" si="585"/>
        <v>43.396226415094333</v>
      </c>
      <c r="K720" s="69" t="str">
        <f t="shared" si="585"/>
        <v/>
      </c>
      <c r="L720" s="69">
        <f>IFERROR(F720/SUM(F711:F720)*100,"")</f>
        <v>47.733711048158646</v>
      </c>
      <c r="M720" s="69" t="str">
        <f>IFERROR(G720/SUM(G711:G720)*100,"")</f>
        <v/>
      </c>
    </row>
    <row r="721" spans="1:13" ht="12" customHeight="1" x14ac:dyDescent="0.15">
      <c r="A721" s="48" t="s">
        <v>114</v>
      </c>
      <c r="B721" s="66"/>
      <c r="C721" s="66"/>
      <c r="D721" s="66"/>
      <c r="E721" s="66"/>
      <c r="F721" s="66"/>
      <c r="G721" s="67"/>
      <c r="H721" s="5"/>
      <c r="I721" s="5"/>
      <c r="J721" s="5"/>
      <c r="K721" s="5"/>
      <c r="L721" s="5"/>
      <c r="M721" s="5"/>
    </row>
    <row r="722" spans="1:13" ht="12" customHeight="1" x14ac:dyDescent="0.15">
      <c r="A722" s="47" t="s">
        <v>181</v>
      </c>
      <c r="B722" s="33"/>
      <c r="C722" s="33">
        <v>0</v>
      </c>
      <c r="D722" s="33">
        <v>0</v>
      </c>
      <c r="E722" s="33">
        <v>0</v>
      </c>
      <c r="F722" s="33">
        <v>0.44</v>
      </c>
      <c r="G722" s="73"/>
      <c r="H722" s="69" t="str">
        <f t="shared" ref="H722:K722" si="586">IFERROR(B722/SUM(B722:B729)*100,"")</f>
        <v/>
      </c>
      <c r="I722" s="69">
        <f t="shared" si="586"/>
        <v>0</v>
      </c>
      <c r="J722" s="69">
        <f t="shared" si="586"/>
        <v>0</v>
      </c>
      <c r="K722" s="69" t="str">
        <f t="shared" si="586"/>
        <v/>
      </c>
      <c r="L722" s="69">
        <f>IFERROR(F722/SUM(F722:F729)*100,"")</f>
        <v>6.1884669479606185</v>
      </c>
      <c r="M722" s="69" t="str">
        <f>IFERROR(G722/SUM(G722:G729)*100,"")</f>
        <v/>
      </c>
    </row>
    <row r="723" spans="1:13" ht="12" customHeight="1" x14ac:dyDescent="0.15">
      <c r="A723" s="47" t="s">
        <v>182</v>
      </c>
      <c r="B723" s="33"/>
      <c r="C723" s="33">
        <v>1.27</v>
      </c>
      <c r="D723" s="33">
        <v>0.44</v>
      </c>
      <c r="E723" s="33">
        <v>0</v>
      </c>
      <c r="F723" s="33">
        <v>1.63</v>
      </c>
      <c r="G723" s="73"/>
      <c r="H723" s="69" t="str">
        <f t="shared" ref="H723:K723" si="587">IFERROR(B723/SUM(B722:B729)*100,"")</f>
        <v/>
      </c>
      <c r="I723" s="69">
        <f t="shared" si="587"/>
        <v>100</v>
      </c>
      <c r="J723" s="69">
        <f t="shared" si="587"/>
        <v>41.509433962264147</v>
      </c>
      <c r="K723" s="69" t="str">
        <f t="shared" si="587"/>
        <v/>
      </c>
      <c r="L723" s="69">
        <f>IFERROR(F723/SUM(F722:F729)*100,"")</f>
        <v>22.92545710267229</v>
      </c>
      <c r="M723" s="69" t="str">
        <f>IFERROR(G723/SUM(G722:G729)*100,"")</f>
        <v/>
      </c>
    </row>
    <row r="724" spans="1:13" ht="12" customHeight="1" x14ac:dyDescent="0.15">
      <c r="A724" s="47" t="s">
        <v>185</v>
      </c>
      <c r="B724" s="33"/>
      <c r="C724" s="33">
        <v>0</v>
      </c>
      <c r="D724" s="33">
        <v>0</v>
      </c>
      <c r="E724" s="33">
        <v>0</v>
      </c>
      <c r="F724" s="33">
        <v>0.51</v>
      </c>
      <c r="G724" s="73"/>
      <c r="H724" s="69" t="str">
        <f t="shared" ref="H724:K724" si="588">IFERROR(B724/SUM(B722:B729)*100,"")</f>
        <v/>
      </c>
      <c r="I724" s="69">
        <f t="shared" si="588"/>
        <v>0</v>
      </c>
      <c r="J724" s="69">
        <f t="shared" si="588"/>
        <v>0</v>
      </c>
      <c r="K724" s="69" t="str">
        <f t="shared" si="588"/>
        <v/>
      </c>
      <c r="L724" s="69">
        <f>IFERROR(F724/SUM(F722:F729)*100,"")</f>
        <v>7.1729957805907167</v>
      </c>
      <c r="M724" s="69" t="str">
        <f>IFERROR(G724/SUM(G722:G729)*100,"")</f>
        <v/>
      </c>
    </row>
    <row r="725" spans="1:13" ht="12" customHeight="1" x14ac:dyDescent="0.15">
      <c r="A725" s="47" t="s">
        <v>186</v>
      </c>
      <c r="B725" s="33"/>
      <c r="C725" s="33">
        <v>0</v>
      </c>
      <c r="D725" s="33">
        <v>0.12</v>
      </c>
      <c r="E725" s="33">
        <v>0</v>
      </c>
      <c r="F725" s="33">
        <v>0.06</v>
      </c>
      <c r="G725" s="73"/>
      <c r="H725" s="69" t="str">
        <f t="shared" ref="H725:K725" si="589">IFERROR(B725/SUM(B722:B729)*100,"")</f>
        <v/>
      </c>
      <c r="I725" s="69">
        <f t="shared" si="589"/>
        <v>0</v>
      </c>
      <c r="J725" s="69">
        <f t="shared" si="589"/>
        <v>11.320754716981131</v>
      </c>
      <c r="K725" s="69" t="str">
        <f t="shared" si="589"/>
        <v/>
      </c>
      <c r="L725" s="69">
        <f>IFERROR(F725/SUM(F722:F729)*100,"")</f>
        <v>0.8438818565400843</v>
      </c>
      <c r="M725" s="69" t="str">
        <f>IFERROR(G725/SUM(G722:G729)*100,"")</f>
        <v/>
      </c>
    </row>
    <row r="726" spans="1:13" ht="12" customHeight="1" x14ac:dyDescent="0.15">
      <c r="A726" s="47" t="s">
        <v>187</v>
      </c>
      <c r="B726" s="33"/>
      <c r="C726" s="33">
        <v>0</v>
      </c>
      <c r="D726" s="33">
        <v>0</v>
      </c>
      <c r="E726" s="33">
        <v>0</v>
      </c>
      <c r="F726" s="33">
        <v>0.27</v>
      </c>
      <c r="G726" s="73"/>
      <c r="H726" s="69" t="str">
        <f t="shared" ref="H726:K726" si="590">IFERROR(B726/SUM(B722:B729)*100,"")</f>
        <v/>
      </c>
      <c r="I726" s="69">
        <f t="shared" si="590"/>
        <v>0</v>
      </c>
      <c r="J726" s="69">
        <f t="shared" si="590"/>
        <v>0</v>
      </c>
      <c r="K726" s="69" t="str">
        <f t="shared" si="590"/>
        <v/>
      </c>
      <c r="L726" s="69">
        <f>IFERROR(F726/SUM(F722:F729)*100,"")</f>
        <v>3.79746835443038</v>
      </c>
      <c r="M726" s="69" t="str">
        <f>IFERROR(G726/SUM(G722:G729)*100,"")</f>
        <v/>
      </c>
    </row>
    <row r="727" spans="1:13" ht="12" customHeight="1" x14ac:dyDescent="0.15">
      <c r="A727" s="47" t="s">
        <v>188</v>
      </c>
      <c r="B727" s="33"/>
      <c r="C727" s="33">
        <v>0</v>
      </c>
      <c r="D727" s="33">
        <v>0.04</v>
      </c>
      <c r="E727" s="33">
        <v>0</v>
      </c>
      <c r="F727" s="33">
        <v>0.78</v>
      </c>
      <c r="G727" s="73"/>
      <c r="H727" s="69" t="str">
        <f t="shared" ref="H727:K727" si="591">IFERROR(B727/SUM(B722:B729)*100,"")</f>
        <v/>
      </c>
      <c r="I727" s="69">
        <f t="shared" si="591"/>
        <v>0</v>
      </c>
      <c r="J727" s="69">
        <f t="shared" si="591"/>
        <v>3.7735849056603774</v>
      </c>
      <c r="K727" s="69" t="str">
        <f t="shared" si="591"/>
        <v/>
      </c>
      <c r="L727" s="69">
        <f>IFERROR(F727/SUM(F722:F729)*100,"")</f>
        <v>10.970464135021096</v>
      </c>
      <c r="M727" s="69" t="str">
        <f>IFERROR(G727/SUM(G722:G729)*100,"")</f>
        <v/>
      </c>
    </row>
    <row r="728" spans="1:13" ht="12" customHeight="1" x14ac:dyDescent="0.15">
      <c r="A728" s="47" t="s">
        <v>198</v>
      </c>
      <c r="B728" s="33"/>
      <c r="C728" s="33"/>
      <c r="D728" s="33"/>
      <c r="E728" s="33"/>
      <c r="F728" s="33">
        <v>0.24</v>
      </c>
      <c r="G728" s="73"/>
      <c r="H728" s="69" t="str">
        <f t="shared" ref="H728:K728" si="592">IFERROR(B728/SUM(B722:B729)*100,"")</f>
        <v/>
      </c>
      <c r="I728" s="69">
        <f t="shared" si="592"/>
        <v>0</v>
      </c>
      <c r="J728" s="69">
        <f t="shared" si="592"/>
        <v>0</v>
      </c>
      <c r="K728" s="69" t="str">
        <f t="shared" si="592"/>
        <v/>
      </c>
      <c r="L728" s="69">
        <f>IFERROR(F728/SUM(F722:F729)*100,"")</f>
        <v>3.3755274261603372</v>
      </c>
      <c r="M728" s="69" t="str">
        <f>IFERROR(G728/SUM(G722:G729)*100,"")</f>
        <v/>
      </c>
    </row>
    <row r="729" spans="1:13" ht="12" customHeight="1" x14ac:dyDescent="0.15">
      <c r="A729" s="47" t="s">
        <v>190</v>
      </c>
      <c r="B729" s="33"/>
      <c r="C729" s="33">
        <v>0</v>
      </c>
      <c r="D729" s="33">
        <v>0.45999999999999996</v>
      </c>
      <c r="E729" s="33">
        <v>0</v>
      </c>
      <c r="F729" s="33">
        <v>3.1799999999999997</v>
      </c>
      <c r="G729" s="73"/>
      <c r="H729" s="69" t="str">
        <f t="shared" ref="H729:K729" si="593">IFERROR(B729/SUM(B722:B729)*100,"")</f>
        <v/>
      </c>
      <c r="I729" s="69">
        <f t="shared" si="593"/>
        <v>0</v>
      </c>
      <c r="J729" s="69">
        <f t="shared" si="593"/>
        <v>43.396226415094333</v>
      </c>
      <c r="K729" s="69" t="str">
        <f t="shared" si="593"/>
        <v/>
      </c>
      <c r="L729" s="69">
        <f>IFERROR(F729/SUM(F722:F729)*100,"")</f>
        <v>44.725738396624465</v>
      </c>
      <c r="M729" s="69" t="str">
        <f>IFERROR(G729/SUM(G722:G729)*100,"")</f>
        <v/>
      </c>
    </row>
    <row r="730" spans="1:13" s="6" customFormat="1" ht="11.25" customHeight="1" x14ac:dyDescent="0.15">
      <c r="M730" s="6" t="str">
        <f t="shared" ref="M730:M767" si="594">IFERROR(G730/SUM(G730:G740)*100,"")</f>
        <v/>
      </c>
    </row>
    <row r="731" spans="1:13" ht="12" customHeight="1" x14ac:dyDescent="0.15">
      <c r="A731" s="6"/>
      <c r="B731" s="95"/>
      <c r="C731" s="96"/>
      <c r="D731" s="100" t="s">
        <v>199</v>
      </c>
      <c r="E731" s="98"/>
      <c r="F731" s="96"/>
      <c r="G731" s="97"/>
      <c r="H731" s="95"/>
      <c r="I731" s="96"/>
      <c r="J731" s="100" t="s">
        <v>179</v>
      </c>
      <c r="K731" s="98"/>
      <c r="L731" s="96"/>
      <c r="M731" s="97"/>
    </row>
    <row r="732" spans="1:13" ht="12" customHeight="1" x14ac:dyDescent="0.15">
      <c r="A732" s="6"/>
      <c r="B732" s="40" t="s">
        <v>33</v>
      </c>
      <c r="C732" s="40" t="s">
        <v>34</v>
      </c>
      <c r="D732" s="40" t="s">
        <v>35</v>
      </c>
      <c r="E732" s="40" t="s">
        <v>36</v>
      </c>
      <c r="F732" s="40" t="s">
        <v>37</v>
      </c>
      <c r="G732" s="40" t="s">
        <v>38</v>
      </c>
      <c r="H732" s="40" t="s">
        <v>33</v>
      </c>
      <c r="I732" s="40" t="s">
        <v>34</v>
      </c>
      <c r="J732" s="40" t="s">
        <v>35</v>
      </c>
      <c r="K732" s="40" t="s">
        <v>36</v>
      </c>
      <c r="L732" s="40" t="s">
        <v>37</v>
      </c>
      <c r="M732" s="40" t="s">
        <v>38</v>
      </c>
    </row>
    <row r="733" spans="1:13" ht="12" customHeight="1" x14ac:dyDescent="0.15">
      <c r="A733" s="48" t="s">
        <v>115</v>
      </c>
      <c r="B733" s="66"/>
      <c r="C733" s="66"/>
      <c r="D733" s="66"/>
      <c r="E733" s="66"/>
      <c r="F733" s="66"/>
      <c r="G733" s="67"/>
      <c r="H733" s="5"/>
      <c r="I733" s="5"/>
      <c r="J733" s="5"/>
      <c r="K733" s="5"/>
      <c r="L733" s="5"/>
      <c r="M733" s="13"/>
    </row>
    <row r="734" spans="1:13" ht="12" customHeight="1" x14ac:dyDescent="0.15">
      <c r="A734" s="47" t="s">
        <v>182</v>
      </c>
      <c r="B734" s="33">
        <v>11.059999999999999</v>
      </c>
      <c r="C734" s="33">
        <v>22.97</v>
      </c>
      <c r="D734" s="33">
        <v>27.18</v>
      </c>
      <c r="E734" s="33">
        <v>35.730000000000004</v>
      </c>
      <c r="F734" s="33">
        <v>28.12</v>
      </c>
      <c r="G734" s="73"/>
      <c r="H734" s="69">
        <f t="shared" ref="H734:K734" si="595">B734/SUM(B734:B743)*100</f>
        <v>4.7907822922983625</v>
      </c>
      <c r="I734" s="69">
        <f t="shared" si="595"/>
        <v>8.4913681564452315</v>
      </c>
      <c r="J734" s="69">
        <f t="shared" si="595"/>
        <v>9.7482246610716601</v>
      </c>
      <c r="K734" s="69">
        <f t="shared" si="595"/>
        <v>13.500850179482338</v>
      </c>
      <c r="L734" s="69">
        <f>F734/SUM(F734:F743)*100</f>
        <v>11.108916367084108</v>
      </c>
      <c r="M734" s="69" t="e">
        <f>G734/SUM(G734:G743)*100</f>
        <v>#DIV/0!</v>
      </c>
    </row>
    <row r="735" spans="1:13" ht="12" customHeight="1" x14ac:dyDescent="0.15">
      <c r="A735" s="47" t="s">
        <v>183</v>
      </c>
      <c r="B735" s="33">
        <v>3.52</v>
      </c>
      <c r="C735" s="33"/>
      <c r="D735" s="33"/>
      <c r="E735" s="33"/>
      <c r="F735" s="33"/>
      <c r="G735" s="73"/>
      <c r="H735" s="14">
        <f t="shared" ref="H735:K735" si="596">B735/SUM(B734:B743)*100</f>
        <v>1.5247336047821192</v>
      </c>
      <c r="I735" s="14">
        <f t="shared" si="596"/>
        <v>0</v>
      </c>
      <c r="J735" s="14">
        <f t="shared" si="596"/>
        <v>0</v>
      </c>
      <c r="K735" s="14">
        <f t="shared" si="596"/>
        <v>0</v>
      </c>
      <c r="L735" s="14">
        <f>F735/SUM(F734:F743)*100</f>
        <v>0</v>
      </c>
      <c r="M735" s="14" t="e">
        <f>G735/SUM(G734:G743)*100</f>
        <v>#DIV/0!</v>
      </c>
    </row>
    <row r="736" spans="1:13" ht="12" customHeight="1" x14ac:dyDescent="0.15">
      <c r="A736" s="47" t="s">
        <v>184</v>
      </c>
      <c r="B736" s="33">
        <v>1.24</v>
      </c>
      <c r="C736" s="33">
        <v>2.36</v>
      </c>
      <c r="D736" s="33"/>
      <c r="E736" s="33">
        <v>0.97</v>
      </c>
      <c r="F736" s="33">
        <v>3.17</v>
      </c>
      <c r="G736" s="73"/>
      <c r="H736" s="14">
        <f t="shared" ref="H736:K736" si="597">B736/SUM(B734:B743)*100</f>
        <v>0.53712206532097373</v>
      </c>
      <c r="I736" s="14">
        <f t="shared" si="597"/>
        <v>0.87242615799785583</v>
      </c>
      <c r="J736" s="14">
        <f t="shared" si="597"/>
        <v>0</v>
      </c>
      <c r="K736" s="14">
        <f t="shared" si="597"/>
        <v>0.36652182127337996</v>
      </c>
      <c r="L736" s="14">
        <f>F736/SUM(F734:F743)*100</f>
        <v>1.2523209418085568</v>
      </c>
      <c r="M736" s="14" t="e">
        <f>G736/SUM(G734:G743)*100</f>
        <v>#DIV/0!</v>
      </c>
    </row>
    <row r="737" spans="1:13" ht="12" customHeight="1" x14ac:dyDescent="0.15">
      <c r="A737" s="47" t="s">
        <v>185</v>
      </c>
      <c r="B737" s="33">
        <v>7.3999999999999995</v>
      </c>
      <c r="C737" s="33">
        <v>8.9400000000000013</v>
      </c>
      <c r="D737" s="33">
        <v>18.46</v>
      </c>
      <c r="E737" s="33">
        <v>18.850000000000001</v>
      </c>
      <c r="F737" s="33">
        <v>18.77</v>
      </c>
      <c r="G737" s="73"/>
      <c r="H737" s="14">
        <f t="shared" ref="H737:K737" si="598">B737/SUM(B734:B743)*100</f>
        <v>3.2054058736896818</v>
      </c>
      <c r="I737" s="14">
        <f t="shared" si="598"/>
        <v>3.3048685815681496</v>
      </c>
      <c r="J737" s="14">
        <f t="shared" si="598"/>
        <v>6.620758912560075</v>
      </c>
      <c r="K737" s="14">
        <f t="shared" si="598"/>
        <v>7.1226147742301169</v>
      </c>
      <c r="L737" s="14">
        <f>F737/SUM(F734:F743)*100</f>
        <v>7.4151621696361554</v>
      </c>
      <c r="M737" s="14" t="e">
        <f>G737/SUM(G734:G743)*100</f>
        <v>#DIV/0!</v>
      </c>
    </row>
    <row r="738" spans="1:13" ht="12" customHeight="1" x14ac:dyDescent="0.15">
      <c r="A738" s="47" t="s">
        <v>186</v>
      </c>
      <c r="B738" s="33">
        <v>4.5999999999999996</v>
      </c>
      <c r="C738" s="33">
        <v>4.93</v>
      </c>
      <c r="D738" s="33">
        <v>9.6</v>
      </c>
      <c r="E738" s="33">
        <v>26.67</v>
      </c>
      <c r="F738" s="33">
        <v>20.14</v>
      </c>
      <c r="G738" s="73"/>
      <c r="H738" s="14">
        <f t="shared" ref="H738:K738" si="599">B738/SUM(B734:B743)*100</f>
        <v>1.9925495971584508</v>
      </c>
      <c r="I738" s="14">
        <f t="shared" si="599"/>
        <v>1.8224834571734869</v>
      </c>
      <c r="J738" s="14">
        <f t="shared" si="599"/>
        <v>3.4430815579944047</v>
      </c>
      <c r="K738" s="14">
        <f t="shared" si="599"/>
        <v>10.077460797279429</v>
      </c>
      <c r="L738" s="14">
        <f>F738/SUM(F734:F743)*100</f>
        <v>7.956386046695374</v>
      </c>
      <c r="M738" s="14" t="e">
        <f>G738/SUM(G734:G743)*100</f>
        <v>#DIV/0!</v>
      </c>
    </row>
    <row r="739" spans="1:13" ht="12" customHeight="1" x14ac:dyDescent="0.15">
      <c r="A739" s="47" t="s">
        <v>187</v>
      </c>
      <c r="B739" s="33">
        <v>11.41</v>
      </c>
      <c r="C739" s="33">
        <v>13.23</v>
      </c>
      <c r="D739" s="33">
        <v>17.39</v>
      </c>
      <c r="E739" s="33">
        <v>24.71</v>
      </c>
      <c r="F739" s="33">
        <v>20.5</v>
      </c>
      <c r="G739" s="73"/>
      <c r="H739" s="14">
        <f t="shared" ref="H739:K739" si="600">B739/SUM(B734:B743)*100</f>
        <v>4.9423893268647667</v>
      </c>
      <c r="I739" s="14">
        <f t="shared" si="600"/>
        <v>4.8907618941998452</v>
      </c>
      <c r="J739" s="14">
        <f t="shared" si="600"/>
        <v>6.2369987805752825</v>
      </c>
      <c r="K739" s="14">
        <f t="shared" si="600"/>
        <v>9.3368600037785772</v>
      </c>
      <c r="L739" s="14">
        <f>F739/SUM(F734:F743)*100</f>
        <v>8.0986054596452419</v>
      </c>
      <c r="M739" s="14" t="e">
        <f>G739/SUM(G734:G743)*100</f>
        <v>#DIV/0!</v>
      </c>
    </row>
    <row r="740" spans="1:13" ht="12" customHeight="1" x14ac:dyDescent="0.15">
      <c r="A740" s="47" t="s">
        <v>188</v>
      </c>
      <c r="B740" s="33">
        <v>32.24</v>
      </c>
      <c r="C740" s="33">
        <v>27.169999999999998</v>
      </c>
      <c r="D740" s="33">
        <v>21.32</v>
      </c>
      <c r="E740" s="33">
        <v>16.93</v>
      </c>
      <c r="F740" s="33">
        <v>13.280000000000001</v>
      </c>
      <c r="G740" s="73"/>
      <c r="H740" s="14">
        <f t="shared" ref="H740:K740" si="601">B740/SUM(B734:B743)*100</f>
        <v>13.965173698345321</v>
      </c>
      <c r="I740" s="14">
        <f t="shared" si="601"/>
        <v>10.043990980000739</v>
      </c>
      <c r="J740" s="14">
        <f t="shared" si="601"/>
        <v>7.646510293379241</v>
      </c>
      <c r="K740" s="14">
        <f t="shared" si="601"/>
        <v>6.3971282826374463</v>
      </c>
      <c r="L740" s="14">
        <f>F740/SUM(F734:F743)*100</f>
        <v>5.2463161221506738</v>
      </c>
      <c r="M740" s="14" t="e">
        <f>G740/SUM(G734:G743)*100</f>
        <v>#DIV/0!</v>
      </c>
    </row>
    <row r="741" spans="1:13" ht="12" customHeight="1" x14ac:dyDescent="0.15">
      <c r="A741" s="47" t="s">
        <v>198</v>
      </c>
      <c r="B741" s="33"/>
      <c r="C741" s="33"/>
      <c r="D741" s="33"/>
      <c r="E741" s="33"/>
      <c r="F741" s="33">
        <v>2.41</v>
      </c>
      <c r="G741" s="73"/>
      <c r="H741" s="14">
        <f t="shared" ref="H741:K741" si="602">B741/SUM(B734:B743)*100</f>
        <v>0</v>
      </c>
      <c r="I741" s="14">
        <f t="shared" si="602"/>
        <v>0</v>
      </c>
      <c r="J741" s="14">
        <f t="shared" si="602"/>
        <v>0</v>
      </c>
      <c r="K741" s="14">
        <f t="shared" si="602"/>
        <v>0</v>
      </c>
      <c r="L741" s="14">
        <f>F741/SUM(F734:F743)*100</f>
        <v>0.9520799589143919</v>
      </c>
      <c r="M741" s="14" t="e">
        <f>G741/SUM(G734:G743)*100</f>
        <v>#DIV/0!</v>
      </c>
    </row>
    <row r="742" spans="1:13" ht="12" customHeight="1" x14ac:dyDescent="0.15">
      <c r="A742" s="47" t="s">
        <v>189</v>
      </c>
      <c r="B742" s="33">
        <v>24.509999999999998</v>
      </c>
      <c r="C742" s="33">
        <v>63.38</v>
      </c>
      <c r="D742" s="33">
        <v>69.569999999999993</v>
      </c>
      <c r="E742" s="33">
        <v>37.53</v>
      </c>
      <c r="F742" s="33">
        <v>34.29</v>
      </c>
      <c r="G742" s="73"/>
      <c r="H742" s="14">
        <f t="shared" ref="H742:K742" si="603">B742/SUM(B734:B743)*100</f>
        <v>10.616824049207311</v>
      </c>
      <c r="I742" s="14">
        <f t="shared" si="603"/>
        <v>23.429817751654284</v>
      </c>
      <c r="J742" s="14">
        <f t="shared" si="603"/>
        <v>24.951581665590702</v>
      </c>
      <c r="K742" s="14">
        <f t="shared" si="603"/>
        <v>14.180993765350463</v>
      </c>
      <c r="L742" s="14">
        <f>F742/SUM(F734:F743)*100</f>
        <v>13.546399083474894</v>
      </c>
      <c r="M742" s="14" t="e">
        <f>G742/SUM(G734:G743)*100</f>
        <v>#DIV/0!</v>
      </c>
    </row>
    <row r="743" spans="1:13" ht="12" customHeight="1" x14ac:dyDescent="0.15">
      <c r="A743" s="47" t="s">
        <v>190</v>
      </c>
      <c r="B743" s="33">
        <v>134.88</v>
      </c>
      <c r="C743" s="33">
        <v>127.53</v>
      </c>
      <c r="D743" s="33">
        <v>115.30000000000001</v>
      </c>
      <c r="E743" s="33">
        <v>103.25999999999999</v>
      </c>
      <c r="F743" s="33">
        <v>112.44999999999999</v>
      </c>
      <c r="G743" s="73"/>
      <c r="H743" s="57">
        <f t="shared" ref="H743:K743" si="604">B743/SUM(B734:B743)*100</f>
        <v>58.425019492333021</v>
      </c>
      <c r="I743" s="57">
        <f t="shared" si="604"/>
        <v>47.144283020960408</v>
      </c>
      <c r="J743" s="57">
        <f t="shared" si="604"/>
        <v>41.352844128828643</v>
      </c>
      <c r="K743" s="57">
        <f t="shared" si="604"/>
        <v>39.017570375968255</v>
      </c>
      <c r="L743" s="57">
        <f>F743/SUM(F734:F743)*100</f>
        <v>44.423813850590605</v>
      </c>
      <c r="M743" s="57" t="e">
        <f>G743/SUM(G734:G743)*100</f>
        <v>#DIV/0!</v>
      </c>
    </row>
    <row r="744" spans="1:13" ht="12" customHeight="1" x14ac:dyDescent="0.15">
      <c r="A744" s="48" t="s">
        <v>116</v>
      </c>
      <c r="B744" s="66"/>
      <c r="C744" s="66"/>
      <c r="D744" s="66"/>
      <c r="E744" s="66"/>
      <c r="F744" s="66"/>
      <c r="G744" s="67"/>
      <c r="H744" s="5"/>
      <c r="I744" s="5"/>
      <c r="J744" s="5"/>
      <c r="K744" s="5"/>
      <c r="L744" s="5"/>
      <c r="M744" s="5"/>
    </row>
    <row r="745" spans="1:13" ht="12" customHeight="1" x14ac:dyDescent="0.15">
      <c r="A745" s="47" t="s">
        <v>182</v>
      </c>
      <c r="B745" s="33">
        <v>14.34</v>
      </c>
      <c r="C745" s="33">
        <v>34.11</v>
      </c>
      <c r="D745" s="33">
        <v>35.379999999999995</v>
      </c>
      <c r="E745" s="33">
        <v>27.799999999999997</v>
      </c>
      <c r="F745" s="33">
        <v>23.380000000000003</v>
      </c>
      <c r="G745" s="73"/>
      <c r="H745" s="69">
        <f t="shared" ref="H745:K745" si="605">B745/SUM(B745:B754)*100</f>
        <v>8.4507042253521121</v>
      </c>
      <c r="I745" s="69">
        <f t="shared" si="605"/>
        <v>18.306230880695541</v>
      </c>
      <c r="J745" s="69">
        <f t="shared" si="605"/>
        <v>20.623724861556394</v>
      </c>
      <c r="K745" s="69">
        <f t="shared" si="605"/>
        <v>18.033212247016088</v>
      </c>
      <c r="L745" s="69">
        <f>F745/SUM(F745:F754)*100</f>
        <v>16.635833214743133</v>
      </c>
      <c r="M745" s="69" t="e">
        <f>G745/SUM(G745:G754)*100</f>
        <v>#DIV/0!</v>
      </c>
    </row>
    <row r="746" spans="1:13" ht="12" customHeight="1" x14ac:dyDescent="0.15">
      <c r="A746" s="47" t="s">
        <v>183</v>
      </c>
      <c r="B746" s="33">
        <v>2.98</v>
      </c>
      <c r="C746" s="33"/>
      <c r="D746" s="33"/>
      <c r="E746" s="33"/>
      <c r="F746" s="33"/>
      <c r="G746" s="73"/>
      <c r="H746" s="14">
        <f t="shared" ref="H746:K746" si="606">B746/SUM(B745:B754)*100</f>
        <v>1.7561435558960459</v>
      </c>
      <c r="I746" s="14">
        <f t="shared" si="606"/>
        <v>0</v>
      </c>
      <c r="J746" s="14">
        <f t="shared" si="606"/>
        <v>0</v>
      </c>
      <c r="K746" s="14">
        <f t="shared" si="606"/>
        <v>0</v>
      </c>
      <c r="L746" s="14">
        <f>F746/SUM(F745:F754)*100</f>
        <v>0</v>
      </c>
      <c r="M746" s="14" t="e">
        <f>G746/SUM(G745:G754)*100</f>
        <v>#DIV/0!</v>
      </c>
    </row>
    <row r="747" spans="1:13" ht="12" customHeight="1" x14ac:dyDescent="0.15">
      <c r="A747" s="47" t="s">
        <v>184</v>
      </c>
      <c r="B747" s="33">
        <v>2.73</v>
      </c>
      <c r="C747" s="33">
        <v>12.030000000000001</v>
      </c>
      <c r="D747" s="33">
        <v>8.91</v>
      </c>
      <c r="E747" s="33">
        <v>0.76</v>
      </c>
      <c r="F747" s="33"/>
      <c r="G747" s="73"/>
      <c r="H747" s="14">
        <f t="shared" ref="H747:K747" si="607">B747/SUM(B745:B754)*100</f>
        <v>1.6088160763745654</v>
      </c>
      <c r="I747" s="14">
        <f t="shared" si="607"/>
        <v>6.4562872323297382</v>
      </c>
      <c r="J747" s="14">
        <f t="shared" si="607"/>
        <v>5.1938210434275716</v>
      </c>
      <c r="K747" s="14">
        <f t="shared" si="607"/>
        <v>0.4929942916450441</v>
      </c>
      <c r="L747" s="14">
        <f>F747/SUM(F745:F754)*100</f>
        <v>0</v>
      </c>
      <c r="M747" s="14" t="e">
        <f>G747/SUM(G745:G754)*100</f>
        <v>#DIV/0!</v>
      </c>
    </row>
    <row r="748" spans="1:13" ht="12" customHeight="1" x14ac:dyDescent="0.15">
      <c r="A748" s="47" t="s">
        <v>185</v>
      </c>
      <c r="B748" s="33">
        <v>5.37</v>
      </c>
      <c r="C748" s="33">
        <v>7.09</v>
      </c>
      <c r="D748" s="33">
        <v>10.270000000000001</v>
      </c>
      <c r="E748" s="33">
        <v>17.38</v>
      </c>
      <c r="F748" s="33">
        <v>13.34</v>
      </c>
      <c r="G748" s="73"/>
      <c r="H748" s="14">
        <f t="shared" ref="H748:K748" si="608">B748/SUM(B745:B754)*100</f>
        <v>3.1645942601213979</v>
      </c>
      <c r="I748" s="14">
        <f t="shared" si="608"/>
        <v>3.8050770139000698</v>
      </c>
      <c r="J748" s="14">
        <f t="shared" si="608"/>
        <v>5.9865928300786946</v>
      </c>
      <c r="K748" s="14">
        <f t="shared" si="608"/>
        <v>11.274001037882719</v>
      </c>
      <c r="L748" s="14">
        <f>F748/SUM(F745:F754)*100</f>
        <v>9.4919595844599378</v>
      </c>
      <c r="M748" s="14" t="e">
        <f>G748/SUM(G745:G754)*100</f>
        <v>#DIV/0!</v>
      </c>
    </row>
    <row r="749" spans="1:13" ht="12" customHeight="1" x14ac:dyDescent="0.15">
      <c r="A749" s="47" t="s">
        <v>186</v>
      </c>
      <c r="B749" s="33">
        <v>31.62</v>
      </c>
      <c r="C749" s="33">
        <v>30.900000000000002</v>
      </c>
      <c r="D749" s="33">
        <v>24.6</v>
      </c>
      <c r="E749" s="33">
        <v>9.6599999999999984</v>
      </c>
      <c r="F749" s="33">
        <v>2.25</v>
      </c>
      <c r="G749" s="73"/>
      <c r="H749" s="14">
        <f t="shared" ref="H749:K749" si="609">B749/SUM(B745:B754)*100</f>
        <v>18.633979609876835</v>
      </c>
      <c r="I749" s="14">
        <f t="shared" si="609"/>
        <v>16.583480920946709</v>
      </c>
      <c r="J749" s="14">
        <f t="shared" si="609"/>
        <v>14.339842611483533</v>
      </c>
      <c r="K749" s="14">
        <f t="shared" si="609"/>
        <v>6.2662169174883227</v>
      </c>
      <c r="L749" s="14">
        <f>F749/SUM(F745:F754)*100</f>
        <v>1.6009676960296</v>
      </c>
      <c r="M749" s="14" t="e">
        <f>G749/SUM(G745:G754)*100</f>
        <v>#DIV/0!</v>
      </c>
    </row>
    <row r="750" spans="1:13" ht="12" customHeight="1" x14ac:dyDescent="0.15">
      <c r="A750" s="47" t="s">
        <v>187</v>
      </c>
      <c r="B750" s="33"/>
      <c r="C750" s="33">
        <v>0.28000000000000003</v>
      </c>
      <c r="D750" s="33">
        <v>3</v>
      </c>
      <c r="E750" s="33">
        <v>6.4499999999999993</v>
      </c>
      <c r="F750" s="33">
        <v>2.0499999999999998</v>
      </c>
      <c r="G750" s="73"/>
      <c r="H750" s="14">
        <f t="shared" ref="H750:K750" si="610">B750/SUM(B745:B754)*100</f>
        <v>0</v>
      </c>
      <c r="I750" s="14">
        <f t="shared" si="610"/>
        <v>0.15027102452637794</v>
      </c>
      <c r="J750" s="14">
        <f t="shared" si="610"/>
        <v>1.7487612940833575</v>
      </c>
      <c r="K750" s="14">
        <f t="shared" si="610"/>
        <v>4.1839647119875449</v>
      </c>
      <c r="L750" s="14">
        <f>F750/SUM(F745:F754)*100</f>
        <v>1.4586594563825241</v>
      </c>
      <c r="M750" s="14" t="e">
        <f>G750/SUM(G745:G754)*100</f>
        <v>#DIV/0!</v>
      </c>
    </row>
    <row r="751" spans="1:13" ht="12" customHeight="1" x14ac:dyDescent="0.15">
      <c r="A751" s="47" t="s">
        <v>188</v>
      </c>
      <c r="B751" s="33">
        <v>12.81</v>
      </c>
      <c r="C751" s="33">
        <v>10.82</v>
      </c>
      <c r="D751" s="33">
        <v>9.32</v>
      </c>
      <c r="E751" s="33">
        <v>26.36</v>
      </c>
      <c r="F751" s="33">
        <v>27.32</v>
      </c>
      <c r="G751" s="73"/>
      <c r="H751" s="14">
        <f t="shared" ref="H751:K751" si="611">B751/SUM(B745:B754)*100</f>
        <v>7.5490600506806533</v>
      </c>
      <c r="I751" s="14">
        <f t="shared" si="611"/>
        <v>5.8069017334836044</v>
      </c>
      <c r="J751" s="14">
        <f t="shared" si="611"/>
        <v>5.4328184202856313</v>
      </c>
      <c r="K751" s="14">
        <f t="shared" si="611"/>
        <v>17.099117799688635</v>
      </c>
      <c r="L751" s="14">
        <f>F751/SUM(F745:F754)*100</f>
        <v>19.439305535790517</v>
      </c>
      <c r="M751" s="14" t="e">
        <f>G751/SUM(G745:G754)*100</f>
        <v>#DIV/0!</v>
      </c>
    </row>
    <row r="752" spans="1:13" ht="12" customHeight="1" x14ac:dyDescent="0.15">
      <c r="A752" s="47" t="s">
        <v>198</v>
      </c>
      <c r="B752" s="33"/>
      <c r="C752" s="33"/>
      <c r="D752" s="33"/>
      <c r="E752" s="33"/>
      <c r="F752" s="33">
        <v>1.31</v>
      </c>
      <c r="G752" s="73"/>
      <c r="H752" s="14">
        <f t="shared" ref="H752:K752" si="612">B752/SUM(B745:B754)*100</f>
        <v>0</v>
      </c>
      <c r="I752" s="14">
        <f t="shared" si="612"/>
        <v>0</v>
      </c>
      <c r="J752" s="14">
        <f t="shared" si="612"/>
        <v>0</v>
      </c>
      <c r="K752" s="14">
        <f t="shared" si="612"/>
        <v>0</v>
      </c>
      <c r="L752" s="14">
        <f>F752/SUM(F745:F754)*100</f>
        <v>0.93211896968834496</v>
      </c>
      <c r="M752" s="14" t="e">
        <f>G752/SUM(G745:G754)*100</f>
        <v>#DIV/0!</v>
      </c>
    </row>
    <row r="753" spans="1:13" ht="12" customHeight="1" x14ac:dyDescent="0.15">
      <c r="A753" s="47" t="s">
        <v>189</v>
      </c>
      <c r="B753" s="33">
        <v>14.08</v>
      </c>
      <c r="C753" s="33">
        <v>29.32</v>
      </c>
      <c r="D753" s="33">
        <v>29.440000000000005</v>
      </c>
      <c r="E753" s="33">
        <v>19.510000000000002</v>
      </c>
      <c r="F753" s="33">
        <v>30.059999999999995</v>
      </c>
      <c r="G753" s="73"/>
      <c r="H753" s="14">
        <f t="shared" ref="H753:K753" si="613">B753/SUM(B745:B754)*100</f>
        <v>8.2974836466497734</v>
      </c>
      <c r="I753" s="14">
        <f t="shared" si="613"/>
        <v>15.735522996833573</v>
      </c>
      <c r="J753" s="14">
        <f t="shared" si="613"/>
        <v>17.161177499271353</v>
      </c>
      <c r="K753" s="14">
        <f t="shared" si="613"/>
        <v>12.655682407887911</v>
      </c>
      <c r="L753" s="14">
        <f>F753/SUM(F745:F754)*100</f>
        <v>21.388928418955448</v>
      </c>
      <c r="M753" s="14" t="e">
        <f>G753/SUM(G745:G754)*100</f>
        <v>#DIV/0!</v>
      </c>
    </row>
    <row r="754" spans="1:13" ht="12" customHeight="1" x14ac:dyDescent="0.15">
      <c r="A754" s="47" t="s">
        <v>190</v>
      </c>
      <c r="B754" s="33">
        <v>85.76</v>
      </c>
      <c r="C754" s="33">
        <v>61.779999999999994</v>
      </c>
      <c r="D754" s="33">
        <v>50.63000000000001</v>
      </c>
      <c r="E754" s="33">
        <v>46.24</v>
      </c>
      <c r="F754" s="33">
        <v>40.83</v>
      </c>
      <c r="G754" s="73"/>
      <c r="H754" s="57">
        <f t="shared" ref="H754:K754" si="614">B754/SUM(B745:B754)*100</f>
        <v>50.539218575048615</v>
      </c>
      <c r="I754" s="57">
        <f t="shared" si="614"/>
        <v>33.156228197284385</v>
      </c>
      <c r="J754" s="57">
        <f t="shared" si="614"/>
        <v>29.513261439813469</v>
      </c>
      <c r="K754" s="57">
        <f t="shared" si="614"/>
        <v>29.994810586403737</v>
      </c>
      <c r="L754" s="57">
        <f>F754/SUM(F745:F754)*100</f>
        <v>29.05222712395047</v>
      </c>
      <c r="M754" s="57" t="e">
        <f>G754/SUM(G745:G754)*100</f>
        <v>#DIV/0!</v>
      </c>
    </row>
    <row r="755" spans="1:13" ht="12" customHeight="1" x14ac:dyDescent="0.15">
      <c r="A755" s="48" t="s">
        <v>117</v>
      </c>
      <c r="B755" s="66"/>
      <c r="C755" s="66"/>
      <c r="D755" s="66"/>
      <c r="E755" s="66"/>
      <c r="F755" s="66"/>
      <c r="G755" s="67"/>
      <c r="H755" s="5"/>
      <c r="I755" s="5"/>
      <c r="J755" s="5"/>
      <c r="K755" s="5"/>
      <c r="L755" s="5"/>
      <c r="M755" s="5"/>
    </row>
    <row r="756" spans="1:13" ht="12" customHeight="1" x14ac:dyDescent="0.15">
      <c r="A756" s="47" t="s">
        <v>182</v>
      </c>
      <c r="B756" s="33">
        <v>19.61</v>
      </c>
      <c r="C756" s="33">
        <v>24.46</v>
      </c>
      <c r="D756" s="33">
        <v>20.34</v>
      </c>
      <c r="E756" s="33">
        <v>10.42</v>
      </c>
      <c r="F756" s="33">
        <v>18.78</v>
      </c>
      <c r="G756" s="73"/>
      <c r="H756" s="69">
        <f t="shared" ref="H756:K756" si="615">B756/SUM(B756:B766)*100</f>
        <v>9.5268169452001548</v>
      </c>
      <c r="I756" s="69">
        <f t="shared" si="615"/>
        <v>11.911950910684716</v>
      </c>
      <c r="J756" s="69">
        <f t="shared" si="615"/>
        <v>9.9921399096089623</v>
      </c>
      <c r="K756" s="69">
        <f t="shared" si="615"/>
        <v>5.3392088542734166</v>
      </c>
      <c r="L756" s="69">
        <f>F756/SUM(F756:F766)*100</f>
        <v>9.377340590203227</v>
      </c>
      <c r="M756" s="69" t="e">
        <f>G756/SUM(G756:G766)*100</f>
        <v>#DIV/0!</v>
      </c>
    </row>
    <row r="757" spans="1:13" ht="12" customHeight="1" x14ac:dyDescent="0.15">
      <c r="A757" s="47" t="s">
        <v>183</v>
      </c>
      <c r="B757" s="33">
        <v>4.0999999999999996</v>
      </c>
      <c r="C757" s="33"/>
      <c r="D757" s="33"/>
      <c r="E757" s="33"/>
      <c r="F757" s="33"/>
      <c r="G757" s="73"/>
      <c r="H757" s="14">
        <f t="shared" ref="H757:K757" si="616">B757/SUM(B756:B766)*100</f>
        <v>1.9918383210260393</v>
      </c>
      <c r="I757" s="14">
        <f t="shared" si="616"/>
        <v>0</v>
      </c>
      <c r="J757" s="14">
        <f t="shared" si="616"/>
        <v>0</v>
      </c>
      <c r="K757" s="14">
        <f t="shared" si="616"/>
        <v>0</v>
      </c>
      <c r="L757" s="14">
        <f>F757/SUM(F756:F766)*100</f>
        <v>0</v>
      </c>
      <c r="M757" s="14" t="e">
        <f>G757/SUM(G756:G766)*100</f>
        <v>#DIV/0!</v>
      </c>
    </row>
    <row r="758" spans="1:13" ht="12" customHeight="1" x14ac:dyDescent="0.15">
      <c r="A758" s="47" t="s">
        <v>184</v>
      </c>
      <c r="B758" s="33">
        <v>0.49</v>
      </c>
      <c r="C758" s="33">
        <v>4.66</v>
      </c>
      <c r="D758" s="33"/>
      <c r="E758" s="33">
        <v>6.8</v>
      </c>
      <c r="F758" s="33">
        <v>12.3</v>
      </c>
      <c r="G758" s="73"/>
      <c r="H758" s="14">
        <f t="shared" ref="H758:K758" si="617">B758/SUM(B756:B766)*100</f>
        <v>0.23804897007384376</v>
      </c>
      <c r="I758" s="14">
        <f t="shared" si="617"/>
        <v>2.2694068374403424</v>
      </c>
      <c r="J758" s="14">
        <f t="shared" si="617"/>
        <v>0</v>
      </c>
      <c r="K758" s="14">
        <f t="shared" si="617"/>
        <v>3.484320557491289</v>
      </c>
      <c r="L758" s="14">
        <f>F758/SUM(F756:F766)*100</f>
        <v>6.1417086932640945</v>
      </c>
      <c r="M758" s="14" t="e">
        <f>G758/SUM(G756:G766)*100</f>
        <v>#DIV/0!</v>
      </c>
    </row>
    <row r="759" spans="1:13" ht="12" customHeight="1" x14ac:dyDescent="0.15">
      <c r="A759" s="47" t="s">
        <v>194</v>
      </c>
      <c r="B759" s="33">
        <v>1.48</v>
      </c>
      <c r="C759" s="33"/>
      <c r="D759" s="33"/>
      <c r="E759" s="33"/>
      <c r="F759" s="33"/>
      <c r="G759" s="73"/>
      <c r="H759" s="14">
        <f t="shared" ref="H759:K759" si="618">B759/SUM(B756:B766)*100</f>
        <v>0.71900505246793622</v>
      </c>
      <c r="I759" s="14">
        <f t="shared" si="618"/>
        <v>0</v>
      </c>
      <c r="J759" s="14">
        <f t="shared" si="618"/>
        <v>0</v>
      </c>
      <c r="K759" s="14">
        <f t="shared" si="618"/>
        <v>0</v>
      </c>
      <c r="L759" s="14">
        <f>F759/SUM(F756:F766)*100</f>
        <v>0</v>
      </c>
      <c r="M759" s="14" t="e">
        <f>G759/SUM(G756:G766)*100</f>
        <v>#DIV/0!</v>
      </c>
    </row>
    <row r="760" spans="1:13" ht="12" customHeight="1" x14ac:dyDescent="0.15">
      <c r="A760" s="47" t="s">
        <v>185</v>
      </c>
      <c r="B760" s="33">
        <v>44.04</v>
      </c>
      <c r="C760" s="33">
        <v>48.39</v>
      </c>
      <c r="D760" s="33">
        <v>41.599999999999994</v>
      </c>
      <c r="E760" s="33">
        <v>50.31</v>
      </c>
      <c r="F760" s="33">
        <v>41.93</v>
      </c>
      <c r="G760" s="73"/>
      <c r="H760" s="14">
        <f t="shared" ref="H760:K760" si="619">B760/SUM(B756:B766)*100</f>
        <v>21.395258453167507</v>
      </c>
      <c r="I760" s="14">
        <f t="shared" si="619"/>
        <v>23.56579331839875</v>
      </c>
      <c r="J760" s="14">
        <f t="shared" si="619"/>
        <v>20.436235016702692</v>
      </c>
      <c r="K760" s="14">
        <f t="shared" si="619"/>
        <v>25.778848124615699</v>
      </c>
      <c r="L760" s="14">
        <f>F760/SUM(F756:F766)*100</f>
        <v>20.936735407200281</v>
      </c>
      <c r="M760" s="14" t="e">
        <f>G760/SUM(G756:G766)*100</f>
        <v>#DIV/0!</v>
      </c>
    </row>
    <row r="761" spans="1:13" ht="12" customHeight="1" x14ac:dyDescent="0.15">
      <c r="A761" s="47" t="s">
        <v>186</v>
      </c>
      <c r="B761" s="33">
        <v>0.5</v>
      </c>
      <c r="C761" s="33">
        <v>5</v>
      </c>
      <c r="D761" s="33">
        <v>3.1</v>
      </c>
      <c r="E761" s="33"/>
      <c r="F761" s="33"/>
      <c r="G761" s="73"/>
      <c r="H761" s="14">
        <f t="shared" ref="H761:K761" si="620">B761/SUM(B756:B766)*100</f>
        <v>0.24290711232024872</v>
      </c>
      <c r="I761" s="14">
        <f t="shared" si="620"/>
        <v>2.4349858770819126</v>
      </c>
      <c r="J761" s="14">
        <f t="shared" si="620"/>
        <v>1.5228925132639026</v>
      </c>
      <c r="K761" s="14">
        <f t="shared" si="620"/>
        <v>0</v>
      </c>
      <c r="L761" s="14">
        <f>F761/SUM(F756:F766)*100</f>
        <v>0</v>
      </c>
      <c r="M761" s="14" t="e">
        <f>G761/SUM(G756:G766)*100</f>
        <v>#DIV/0!</v>
      </c>
    </row>
    <row r="762" spans="1:13" ht="12" customHeight="1" x14ac:dyDescent="0.15">
      <c r="A762" s="47" t="s">
        <v>187</v>
      </c>
      <c r="B762" s="33">
        <v>21.58</v>
      </c>
      <c r="C762" s="33">
        <v>27.2</v>
      </c>
      <c r="D762" s="33">
        <v>27.169999999999998</v>
      </c>
      <c r="E762" s="33">
        <v>17.55</v>
      </c>
      <c r="F762" s="33">
        <v>15.75</v>
      </c>
      <c r="G762" s="73"/>
      <c r="H762" s="14">
        <f t="shared" ref="H762:K762" si="621">B762/SUM(B756:B766)*100</f>
        <v>10.483870967741934</v>
      </c>
      <c r="I762" s="14">
        <f t="shared" si="621"/>
        <v>13.246323171325605</v>
      </c>
      <c r="J762" s="14">
        <f t="shared" si="621"/>
        <v>13.347415995283946</v>
      </c>
      <c r="K762" s="14">
        <f t="shared" si="621"/>
        <v>8.9926214388194303</v>
      </c>
      <c r="L762" s="14">
        <f>F762/SUM(F756:F766)*100</f>
        <v>7.8643830828381693</v>
      </c>
      <c r="M762" s="14" t="e">
        <f>G762/SUM(G756:G766)*100</f>
        <v>#DIV/0!</v>
      </c>
    </row>
    <row r="763" spans="1:13" ht="12" customHeight="1" x14ac:dyDescent="0.15">
      <c r="A763" s="47" t="s">
        <v>188</v>
      </c>
      <c r="B763" s="33">
        <v>30.389999999999997</v>
      </c>
      <c r="C763" s="33">
        <v>19.780000000000005</v>
      </c>
      <c r="D763" s="33">
        <v>11.469999999999999</v>
      </c>
      <c r="E763" s="33">
        <v>11.84</v>
      </c>
      <c r="F763" s="33">
        <v>19.16</v>
      </c>
      <c r="G763" s="73"/>
      <c r="H763" s="14">
        <f t="shared" ref="H763:K763" si="622">B763/SUM(B756:B766)*100</f>
        <v>14.763894286824716</v>
      </c>
      <c r="I763" s="14">
        <f t="shared" si="622"/>
        <v>9.6328041297360478</v>
      </c>
      <c r="J763" s="14">
        <f t="shared" si="622"/>
        <v>5.6347022990764399</v>
      </c>
      <c r="K763" s="14">
        <f t="shared" si="622"/>
        <v>6.0668169706907156</v>
      </c>
      <c r="L763" s="14">
        <f>F763/SUM(F756:F766)*100</f>
        <v>9.5670844360113865</v>
      </c>
      <c r="M763" s="14" t="e">
        <f>G763/SUM(G756:G766)*100</f>
        <v>#DIV/0!</v>
      </c>
    </row>
    <row r="764" spans="1:13" ht="12" customHeight="1" x14ac:dyDescent="0.15">
      <c r="A764" s="47" t="s">
        <v>189</v>
      </c>
      <c r="B764" s="33">
        <v>26.57</v>
      </c>
      <c r="C764" s="33">
        <v>21.04</v>
      </c>
      <c r="D764" s="33">
        <v>49.400000000000006</v>
      </c>
      <c r="E764" s="33">
        <v>42.73</v>
      </c>
      <c r="F764" s="33">
        <v>56.55</v>
      </c>
      <c r="G764" s="73"/>
      <c r="H764" s="14">
        <f t="shared" ref="H764:K764" si="623">B764/SUM(B756:B766)*100</f>
        <v>12.908083948698017</v>
      </c>
      <c r="I764" s="14">
        <f t="shared" si="623"/>
        <v>10.246420570760687</v>
      </c>
      <c r="J764" s="14">
        <f t="shared" si="623"/>
        <v>24.268029082334451</v>
      </c>
      <c r="K764" s="14">
        <f t="shared" si="623"/>
        <v>21.894855503176881</v>
      </c>
      <c r="L764" s="14">
        <f>F764/SUM(F756:F766)*100</f>
        <v>28.236880211714187</v>
      </c>
      <c r="M764" s="14" t="e">
        <f>G764/SUM(G756:G766)*100</f>
        <v>#DIV/0!</v>
      </c>
    </row>
    <row r="765" spans="1:13" ht="12" customHeight="1" x14ac:dyDescent="0.15">
      <c r="A765" s="47" t="s">
        <v>190</v>
      </c>
      <c r="B765" s="33">
        <v>57.080000000000005</v>
      </c>
      <c r="C765" s="33">
        <v>53.010000000000005</v>
      </c>
      <c r="D765" s="33">
        <v>50.47999999999999</v>
      </c>
      <c r="E765" s="33">
        <v>51.91</v>
      </c>
      <c r="F765" s="33">
        <v>35.799999999999997</v>
      </c>
      <c r="G765" s="73"/>
      <c r="H765" s="14">
        <f t="shared" ref="H765:K765" si="624">B765/SUM(B756:B766)*100</f>
        <v>27.730275942479597</v>
      </c>
      <c r="I765" s="14">
        <f t="shared" si="624"/>
        <v>25.815720268822439</v>
      </c>
      <c r="J765" s="14">
        <f t="shared" si="624"/>
        <v>24.79858518372961</v>
      </c>
      <c r="K765" s="14">
        <f t="shared" si="624"/>
        <v>26.598688255790119</v>
      </c>
      <c r="L765" s="14">
        <f>F765/SUM(F756:F766)*100</f>
        <v>17.875867578768663</v>
      </c>
      <c r="M765" s="14" t="e">
        <f>G765/SUM(G756:G766)*100</f>
        <v>#DIV/0!</v>
      </c>
    </row>
    <row r="766" spans="1:13" ht="12" customHeight="1" x14ac:dyDescent="0.15">
      <c r="A766" s="47" t="s">
        <v>191</v>
      </c>
      <c r="B766" s="33"/>
      <c r="C766" s="33">
        <v>1.8</v>
      </c>
      <c r="D766" s="33"/>
      <c r="E766" s="33">
        <v>3.6</v>
      </c>
      <c r="F766" s="33"/>
      <c r="G766" s="73"/>
      <c r="H766" s="14">
        <f t="shared" ref="H766:K766" si="625">B766/SUM(B756:B766)*100</f>
        <v>0</v>
      </c>
      <c r="I766" s="14">
        <f t="shared" si="625"/>
        <v>0.87659491574948856</v>
      </c>
      <c r="J766" s="14">
        <f t="shared" si="625"/>
        <v>0</v>
      </c>
      <c r="K766" s="14">
        <f t="shared" si="625"/>
        <v>1.8446402951424474</v>
      </c>
      <c r="L766" s="14">
        <f>F766/SUM(F756:F766)*100</f>
        <v>0</v>
      </c>
      <c r="M766" s="14" t="e">
        <f>G766/SUM(G756:G766)*100</f>
        <v>#DIV/0!</v>
      </c>
    </row>
    <row r="767" spans="1:13" s="6" customFormat="1" ht="11.25" customHeight="1" x14ac:dyDescent="0.15">
      <c r="M767" s="6" t="str">
        <f t="shared" si="594"/>
        <v/>
      </c>
    </row>
    <row r="768" spans="1:13" ht="12" customHeight="1" x14ac:dyDescent="0.15">
      <c r="A768" s="6"/>
      <c r="B768" s="95"/>
      <c r="C768" s="96"/>
      <c r="D768" s="100" t="s">
        <v>199</v>
      </c>
      <c r="E768" s="98"/>
      <c r="F768" s="96"/>
      <c r="G768" s="97"/>
      <c r="H768" s="95"/>
      <c r="I768" s="96"/>
      <c r="J768" s="100" t="s">
        <v>179</v>
      </c>
      <c r="K768" s="98"/>
      <c r="L768" s="96"/>
      <c r="M768" s="97"/>
    </row>
    <row r="769" spans="1:13" ht="12" customHeight="1" x14ac:dyDescent="0.15">
      <c r="A769" s="6"/>
      <c r="B769" s="40" t="s">
        <v>33</v>
      </c>
      <c r="C769" s="40" t="s">
        <v>34</v>
      </c>
      <c r="D769" s="40" t="s">
        <v>35</v>
      </c>
      <c r="E769" s="40" t="s">
        <v>36</v>
      </c>
      <c r="F769" s="40" t="s">
        <v>37</v>
      </c>
      <c r="G769" s="40" t="s">
        <v>38</v>
      </c>
      <c r="H769" s="40" t="s">
        <v>33</v>
      </c>
      <c r="I769" s="40" t="s">
        <v>34</v>
      </c>
      <c r="J769" s="40" t="s">
        <v>35</v>
      </c>
      <c r="K769" s="40" t="s">
        <v>36</v>
      </c>
      <c r="L769" s="40" t="s">
        <v>37</v>
      </c>
      <c r="M769" s="40" t="s">
        <v>38</v>
      </c>
    </row>
    <row r="770" spans="1:13" ht="12" customHeight="1" x14ac:dyDescent="0.15">
      <c r="A770" s="48" t="s">
        <v>118</v>
      </c>
      <c r="B770" s="66"/>
      <c r="C770" s="66"/>
      <c r="D770" s="66"/>
      <c r="E770" s="66"/>
      <c r="F770" s="66"/>
      <c r="G770" s="67"/>
      <c r="H770" s="5"/>
      <c r="I770" s="5"/>
      <c r="J770" s="5"/>
      <c r="K770" s="5"/>
      <c r="L770" s="5"/>
      <c r="M770" s="13"/>
    </row>
    <row r="771" spans="1:13" ht="12" customHeight="1" x14ac:dyDescent="0.15">
      <c r="A771" s="47" t="s">
        <v>182</v>
      </c>
      <c r="B771" s="33">
        <v>9.01</v>
      </c>
      <c r="C771" s="33">
        <v>4.8900000000000006</v>
      </c>
      <c r="D771" s="33">
        <v>1.44</v>
      </c>
      <c r="E771" s="33"/>
      <c r="F771" s="33"/>
      <c r="G771" s="73"/>
      <c r="H771" s="14">
        <f t="shared" ref="H771:K771" si="626">IFERROR(B771/SUM(B771:B780)*100,"")</f>
        <v>7.1124092200820961</v>
      </c>
      <c r="I771" s="14">
        <f t="shared" si="626"/>
        <v>6.1586901763224189</v>
      </c>
      <c r="J771" s="14">
        <f t="shared" si="626"/>
        <v>3.4715525554484086</v>
      </c>
      <c r="K771" s="14" t="str">
        <f t="shared" si="626"/>
        <v/>
      </c>
      <c r="L771" s="14" t="str">
        <f>IFERROR(F771/SUM(F771:F780)*100,"")</f>
        <v/>
      </c>
      <c r="M771" s="14" t="str">
        <f>IFERROR(G771/SUM(G771:G780)*100,"")</f>
        <v/>
      </c>
    </row>
    <row r="772" spans="1:13" ht="12" customHeight="1" x14ac:dyDescent="0.15">
      <c r="A772" s="47" t="s">
        <v>183</v>
      </c>
      <c r="B772" s="33">
        <v>1.29</v>
      </c>
      <c r="C772" s="33"/>
      <c r="D772" s="33"/>
      <c r="E772" s="33"/>
      <c r="F772" s="33"/>
      <c r="G772" s="73"/>
      <c r="H772" s="14">
        <f t="shared" ref="H772:K772" si="627">IFERROR(B772/SUM(B771:B780)*100,"")</f>
        <v>1.0183138616987684</v>
      </c>
      <c r="I772" s="14">
        <f t="shared" si="627"/>
        <v>0</v>
      </c>
      <c r="J772" s="14">
        <f t="shared" si="627"/>
        <v>0</v>
      </c>
      <c r="K772" s="14" t="str">
        <f t="shared" si="627"/>
        <v/>
      </c>
      <c r="L772" s="14" t="str">
        <f>IFERROR(F772/SUM(F771:F780)*100,"")</f>
        <v/>
      </c>
      <c r="M772" s="14" t="str">
        <f>IFERROR(G772/SUM(G771:G780)*100,"")</f>
        <v/>
      </c>
    </row>
    <row r="773" spans="1:13" ht="12" customHeight="1" x14ac:dyDescent="0.15">
      <c r="A773" s="47" t="s">
        <v>184</v>
      </c>
      <c r="B773" s="33">
        <v>6</v>
      </c>
      <c r="C773" s="33">
        <v>1.31</v>
      </c>
      <c r="D773" s="33"/>
      <c r="E773" s="33"/>
      <c r="F773" s="33"/>
      <c r="G773" s="73"/>
      <c r="H773" s="14">
        <f t="shared" ref="H773:K773" si="628">IFERROR(B773/SUM(B771:B780)*100,"")</f>
        <v>4.7363435427849696</v>
      </c>
      <c r="I773" s="14">
        <f t="shared" si="628"/>
        <v>1.649874055415617</v>
      </c>
      <c r="J773" s="14">
        <f t="shared" si="628"/>
        <v>0</v>
      </c>
      <c r="K773" s="14" t="str">
        <f t="shared" si="628"/>
        <v/>
      </c>
      <c r="L773" s="14" t="str">
        <f>IFERROR(F773/SUM(F771:F780)*100,"")</f>
        <v/>
      </c>
      <c r="M773" s="14" t="str">
        <f>IFERROR(G773/SUM(G771:G780)*100,"")</f>
        <v/>
      </c>
    </row>
    <row r="774" spans="1:13" ht="12" customHeight="1" x14ac:dyDescent="0.15">
      <c r="A774" s="47" t="s">
        <v>194</v>
      </c>
      <c r="B774" s="33">
        <v>0.18</v>
      </c>
      <c r="C774" s="33"/>
      <c r="D774" s="33"/>
      <c r="E774" s="33"/>
      <c r="F774" s="33"/>
      <c r="G774" s="73"/>
      <c r="H774" s="14">
        <f t="shared" ref="H774:K774" si="629">IFERROR(B774/SUM(B771:B780)*100,"")</f>
        <v>0.14209030628354907</v>
      </c>
      <c r="I774" s="14">
        <f t="shared" si="629"/>
        <v>0</v>
      </c>
      <c r="J774" s="14">
        <f t="shared" si="629"/>
        <v>0</v>
      </c>
      <c r="K774" s="14" t="str">
        <f t="shared" si="629"/>
        <v/>
      </c>
      <c r="L774" s="14" t="str">
        <f>IFERROR(F774/SUM(F771:F780)*100,"")</f>
        <v/>
      </c>
      <c r="M774" s="14" t="str">
        <f>IFERROR(G774/SUM(G771:G780)*100,"")</f>
        <v/>
      </c>
    </row>
    <row r="775" spans="1:13" ht="12" customHeight="1" x14ac:dyDescent="0.15">
      <c r="A775" s="47" t="s">
        <v>185</v>
      </c>
      <c r="B775" s="33">
        <v>16.78</v>
      </c>
      <c r="C775" s="33">
        <v>9.370000000000001</v>
      </c>
      <c r="D775" s="33">
        <v>6.16</v>
      </c>
      <c r="E775" s="33"/>
      <c r="F775" s="33"/>
      <c r="G775" s="73"/>
      <c r="H775" s="14">
        <f t="shared" ref="H775:K775" si="630">IFERROR(B775/SUM(B771:B780)*100,"")</f>
        <v>13.245974107988634</v>
      </c>
      <c r="I775" s="14">
        <f t="shared" si="630"/>
        <v>11.801007556675064</v>
      </c>
      <c r="J775" s="14">
        <f t="shared" si="630"/>
        <v>14.850530376084862</v>
      </c>
      <c r="K775" s="14" t="str">
        <f t="shared" si="630"/>
        <v/>
      </c>
      <c r="L775" s="14" t="str">
        <f>IFERROR(F775/SUM(F771:F780)*100,"")</f>
        <v/>
      </c>
      <c r="M775" s="14" t="str">
        <f>IFERROR(G775/SUM(G771:G780)*100,"")</f>
        <v/>
      </c>
    </row>
    <row r="776" spans="1:13" ht="12" customHeight="1" x14ac:dyDescent="0.15">
      <c r="A776" s="47" t="s">
        <v>186</v>
      </c>
      <c r="B776" s="33"/>
      <c r="C776" s="33"/>
      <c r="D776" s="33"/>
      <c r="E776" s="33"/>
      <c r="F776" s="33"/>
      <c r="G776" s="73"/>
      <c r="H776" s="14">
        <f t="shared" ref="H776:K776" si="631">IFERROR(B776/SUM(B771:B780)*100,"")</f>
        <v>0</v>
      </c>
      <c r="I776" s="14">
        <f t="shared" si="631"/>
        <v>0</v>
      </c>
      <c r="J776" s="14">
        <f t="shared" si="631"/>
        <v>0</v>
      </c>
      <c r="K776" s="14" t="str">
        <f t="shared" si="631"/>
        <v/>
      </c>
      <c r="L776" s="14" t="str">
        <f>IFERROR(F776/SUM(F771:F780)*100,"")</f>
        <v/>
      </c>
      <c r="M776" s="14" t="str">
        <f>IFERROR(G776/SUM(G771:G780)*100,"")</f>
        <v/>
      </c>
    </row>
    <row r="777" spans="1:13" ht="12" customHeight="1" x14ac:dyDescent="0.15">
      <c r="A777" s="47" t="s">
        <v>187</v>
      </c>
      <c r="B777" s="33">
        <v>18.3</v>
      </c>
      <c r="C777" s="33">
        <v>15.75</v>
      </c>
      <c r="D777" s="33">
        <v>8.25</v>
      </c>
      <c r="E777" s="33"/>
      <c r="F777" s="33"/>
      <c r="G777" s="73"/>
      <c r="H777" s="14">
        <f t="shared" ref="H777:K777" si="632">IFERROR(B777/SUM(B771:B780)*100,"")</f>
        <v>14.445847805494157</v>
      </c>
      <c r="I777" s="14">
        <f t="shared" si="632"/>
        <v>19.836272040302266</v>
      </c>
      <c r="J777" s="14">
        <f t="shared" si="632"/>
        <v>19.889103182256509</v>
      </c>
      <c r="K777" s="14" t="str">
        <f t="shared" si="632"/>
        <v/>
      </c>
      <c r="L777" s="14" t="str">
        <f>IFERROR(F777/SUM(F771:F780)*100,"")</f>
        <v/>
      </c>
      <c r="M777" s="14" t="str">
        <f>IFERROR(G777/SUM(G771:G780)*100,"")</f>
        <v/>
      </c>
    </row>
    <row r="778" spans="1:13" ht="12" customHeight="1" x14ac:dyDescent="0.15">
      <c r="A778" s="47" t="s">
        <v>188</v>
      </c>
      <c r="B778" s="33">
        <v>20.580000000000002</v>
      </c>
      <c r="C778" s="33">
        <v>8.81</v>
      </c>
      <c r="D778" s="33">
        <v>4.830000000000001</v>
      </c>
      <c r="E778" s="33"/>
      <c r="F778" s="33"/>
      <c r="G778" s="73"/>
      <c r="H778" s="14">
        <f t="shared" ref="H778:K778" si="633">IFERROR(B778/SUM(B771:B780)*100,"")</f>
        <v>16.24565835175245</v>
      </c>
      <c r="I778" s="14">
        <f t="shared" si="633"/>
        <v>11.095717884130982</v>
      </c>
      <c r="J778" s="14">
        <f t="shared" si="633"/>
        <v>11.644165863066542</v>
      </c>
      <c r="K778" s="14" t="str">
        <f t="shared" si="633"/>
        <v/>
      </c>
      <c r="L778" s="14" t="str">
        <f>IFERROR(F778/SUM(F771:F780)*100,"")</f>
        <v/>
      </c>
      <c r="M778" s="14" t="str">
        <f>IFERROR(G778/SUM(G771:G780)*100,"")</f>
        <v/>
      </c>
    </row>
    <row r="779" spans="1:13" ht="12" customHeight="1" x14ac:dyDescent="0.15">
      <c r="A779" s="47" t="s">
        <v>189</v>
      </c>
      <c r="B779" s="33">
        <v>23.05</v>
      </c>
      <c r="C779" s="33">
        <v>16.54</v>
      </c>
      <c r="D779" s="33">
        <v>7.06</v>
      </c>
      <c r="E779" s="33"/>
      <c r="F779" s="33"/>
      <c r="G779" s="73"/>
      <c r="H779" s="14">
        <f t="shared" ref="H779:K779" si="634">IFERROR(B779/SUM(B771:B780)*100,"")</f>
        <v>18.195453110198926</v>
      </c>
      <c r="I779" s="14">
        <f t="shared" si="634"/>
        <v>20.831234256926951</v>
      </c>
      <c r="J779" s="14">
        <f t="shared" si="634"/>
        <v>17.020250723240117</v>
      </c>
      <c r="K779" s="14" t="str">
        <f t="shared" si="634"/>
        <v/>
      </c>
      <c r="L779" s="14" t="str">
        <f>IFERROR(F779/SUM(F771:F780)*100,"")</f>
        <v/>
      </c>
      <c r="M779" s="14" t="str">
        <f>IFERROR(G779/SUM(G771:G780)*100,"")</f>
        <v/>
      </c>
    </row>
    <row r="780" spans="1:13" ht="12" customHeight="1" x14ac:dyDescent="0.15">
      <c r="A780" s="47" t="s">
        <v>190</v>
      </c>
      <c r="B780" s="33">
        <v>31.490000000000002</v>
      </c>
      <c r="C780" s="33">
        <v>22.729999999999997</v>
      </c>
      <c r="D780" s="33">
        <v>13.739999999999998</v>
      </c>
      <c r="E780" s="33"/>
      <c r="F780" s="33"/>
      <c r="G780" s="73"/>
      <c r="H780" s="14">
        <f t="shared" ref="H780:K780" si="635">IFERROR(B780/SUM(B771:B780)*100,"")</f>
        <v>24.857909693716451</v>
      </c>
      <c r="I780" s="14">
        <f t="shared" si="635"/>
        <v>28.627204030226693</v>
      </c>
      <c r="J780" s="14">
        <f t="shared" si="635"/>
        <v>33.124397299903571</v>
      </c>
      <c r="K780" s="14" t="str">
        <f t="shared" si="635"/>
        <v/>
      </c>
      <c r="L780" s="14" t="str">
        <f>IFERROR(F780/SUM(F771:F780)*100,"")</f>
        <v/>
      </c>
      <c r="M780" s="14" t="str">
        <f>IFERROR(G780/SUM(G771:G780)*100,"")</f>
        <v/>
      </c>
    </row>
    <row r="781" spans="1:13" ht="12" customHeight="1" x14ac:dyDescent="0.15">
      <c r="A781" s="48" t="s">
        <v>119</v>
      </c>
      <c r="B781" s="66"/>
      <c r="C781" s="66"/>
      <c r="D781" s="66"/>
      <c r="E781" s="66"/>
      <c r="F781" s="66"/>
      <c r="G781" s="67"/>
      <c r="H781" s="5"/>
      <c r="I781" s="5"/>
      <c r="J781" s="5"/>
      <c r="K781" s="5"/>
      <c r="L781" s="5"/>
      <c r="M781" s="5"/>
    </row>
    <row r="782" spans="1:13" ht="12" customHeight="1" x14ac:dyDescent="0.15">
      <c r="A782" s="47" t="s">
        <v>182</v>
      </c>
      <c r="B782" s="33">
        <v>59.839999999999996</v>
      </c>
      <c r="C782" s="33">
        <v>77.589999999999989</v>
      </c>
      <c r="D782" s="33">
        <v>77.77</v>
      </c>
      <c r="E782" s="33">
        <v>65.579999999999984</v>
      </c>
      <c r="F782" s="33">
        <v>72.260000000000005</v>
      </c>
      <c r="G782" s="73"/>
      <c r="H782" s="69">
        <f t="shared" ref="H782:K782" si="636">B782/SUM(B782:B789)*100</f>
        <v>23.866310373708771</v>
      </c>
      <c r="I782" s="69">
        <f t="shared" si="636"/>
        <v>30.599045628426076</v>
      </c>
      <c r="J782" s="69">
        <f t="shared" si="636"/>
        <v>29.008914916632467</v>
      </c>
      <c r="K782" s="69">
        <f t="shared" si="636"/>
        <v>25.32828672949173</v>
      </c>
      <c r="L782" s="69">
        <f>F782/SUM(F782:F789)*100</f>
        <v>27.291611587415492</v>
      </c>
      <c r="M782" s="69" t="e">
        <f>G782/SUM(G782:G789)*100</f>
        <v>#DIV/0!</v>
      </c>
    </row>
    <row r="783" spans="1:13" ht="12" customHeight="1" x14ac:dyDescent="0.15">
      <c r="A783" s="47" t="s">
        <v>183</v>
      </c>
      <c r="B783" s="33">
        <v>4.5</v>
      </c>
      <c r="C783" s="33"/>
      <c r="D783" s="33"/>
      <c r="E783" s="33"/>
      <c r="F783" s="33"/>
      <c r="G783" s="73"/>
      <c r="H783" s="14">
        <f t="shared" ref="H783:K783" si="637">B783/SUM(B782:B789)*100</f>
        <v>1.7947593028357196</v>
      </c>
      <c r="I783" s="14">
        <f t="shared" si="637"/>
        <v>0</v>
      </c>
      <c r="J783" s="14">
        <f t="shared" si="637"/>
        <v>0</v>
      </c>
      <c r="K783" s="14">
        <f t="shared" si="637"/>
        <v>0</v>
      </c>
      <c r="L783" s="14">
        <f>F783/SUM(F782:F789)*100</f>
        <v>0</v>
      </c>
      <c r="M783" s="14" t="e">
        <f>G783/SUM(G782:G789)*100</f>
        <v>#DIV/0!</v>
      </c>
    </row>
    <row r="784" spans="1:13" ht="12" customHeight="1" x14ac:dyDescent="0.15">
      <c r="A784" s="47" t="s">
        <v>184</v>
      </c>
      <c r="B784" s="33"/>
      <c r="C784" s="33">
        <v>1.35</v>
      </c>
      <c r="D784" s="33">
        <v>3.85</v>
      </c>
      <c r="E784" s="33">
        <v>3.25</v>
      </c>
      <c r="F784" s="33">
        <v>5.7</v>
      </c>
      <c r="G784" s="73"/>
      <c r="H784" s="14">
        <f t="shared" ref="H784:K784" si="638">B784/SUM(B782:B789)*100</f>
        <v>0</v>
      </c>
      <c r="I784" s="14">
        <f t="shared" si="638"/>
        <v>0.53239736561896134</v>
      </c>
      <c r="J784" s="14">
        <f t="shared" si="638"/>
        <v>1.4360848968629936</v>
      </c>
      <c r="K784" s="14">
        <f t="shared" si="638"/>
        <v>1.2552139657036923</v>
      </c>
      <c r="L784" s="14">
        <f>F784/SUM(F782:F789)*100</f>
        <v>2.1528118744570759</v>
      </c>
      <c r="M784" s="14" t="e">
        <f>G784/SUM(G782:G789)*100</f>
        <v>#DIV/0!</v>
      </c>
    </row>
    <row r="785" spans="1:13" ht="12" customHeight="1" x14ac:dyDescent="0.15">
      <c r="A785" s="47" t="s">
        <v>185</v>
      </c>
      <c r="B785" s="33">
        <v>0.32</v>
      </c>
      <c r="C785" s="33">
        <v>10.629999999999999</v>
      </c>
      <c r="D785" s="33">
        <v>3.4</v>
      </c>
      <c r="E785" s="33">
        <v>4.24</v>
      </c>
      <c r="F785" s="33">
        <v>18.37</v>
      </c>
      <c r="G785" s="73"/>
      <c r="H785" s="14">
        <f t="shared" ref="H785:K785" si="639">B785/SUM(B782:B789)*100</f>
        <v>0.12762732820165118</v>
      </c>
      <c r="I785" s="14">
        <f t="shared" si="639"/>
        <v>4.1921362937255982</v>
      </c>
      <c r="J785" s="14">
        <f t="shared" si="639"/>
        <v>1.2682308180088773</v>
      </c>
      <c r="K785" s="14">
        <f t="shared" si="639"/>
        <v>1.6375714506411245</v>
      </c>
      <c r="L785" s="14">
        <f>F785/SUM(F782:F789)*100</f>
        <v>6.9380972164520145</v>
      </c>
      <c r="M785" s="14" t="e">
        <f>G785/SUM(G782:G789)*100</f>
        <v>#DIV/0!</v>
      </c>
    </row>
    <row r="786" spans="1:13" ht="12" customHeight="1" x14ac:dyDescent="0.15">
      <c r="A786" s="47" t="s">
        <v>186</v>
      </c>
      <c r="B786" s="33"/>
      <c r="C786" s="33"/>
      <c r="D786" s="33"/>
      <c r="E786" s="33">
        <v>1.19</v>
      </c>
      <c r="F786" s="33"/>
      <c r="G786" s="73"/>
      <c r="H786" s="14">
        <f t="shared" ref="H786:K786" si="640">B786/SUM(B782:B789)*100</f>
        <v>0</v>
      </c>
      <c r="I786" s="14">
        <f t="shared" si="640"/>
        <v>0</v>
      </c>
      <c r="J786" s="14">
        <f t="shared" si="640"/>
        <v>0</v>
      </c>
      <c r="K786" s="14">
        <f t="shared" si="640"/>
        <v>0.45960142128842879</v>
      </c>
      <c r="L786" s="14">
        <f>F786/SUM(F782:F789)*100</f>
        <v>0</v>
      </c>
      <c r="M786" s="14" t="e">
        <f>G786/SUM(G782:G789)*100</f>
        <v>#DIV/0!</v>
      </c>
    </row>
    <row r="787" spans="1:13" ht="12" customHeight="1" x14ac:dyDescent="0.15">
      <c r="A787" s="47" t="s">
        <v>188</v>
      </c>
      <c r="B787" s="33">
        <v>17.369999999999997</v>
      </c>
      <c r="C787" s="33">
        <v>21.939999999999998</v>
      </c>
      <c r="D787" s="33">
        <v>11.32</v>
      </c>
      <c r="E787" s="33">
        <v>12.81</v>
      </c>
      <c r="F787" s="33">
        <v>8.59</v>
      </c>
      <c r="G787" s="73"/>
      <c r="H787" s="14">
        <f t="shared" ref="H787:K787" si="641">B787/SUM(B782:B789)*100</f>
        <v>6.9277709089458765</v>
      </c>
      <c r="I787" s="14">
        <f t="shared" si="641"/>
        <v>8.652443112355563</v>
      </c>
      <c r="J787" s="14">
        <f t="shared" si="641"/>
        <v>4.2224626058413213</v>
      </c>
      <c r="K787" s="14">
        <f t="shared" si="641"/>
        <v>4.9474741232813226</v>
      </c>
      <c r="L787" s="14">
        <f>F787/SUM(F782:F789)*100</f>
        <v>3.2443252634361897</v>
      </c>
      <c r="M787" s="14" t="e">
        <f>G787/SUM(G782:G789)*100</f>
        <v>#DIV/0!</v>
      </c>
    </row>
    <row r="788" spans="1:13" ht="12" customHeight="1" x14ac:dyDescent="0.15">
      <c r="A788" s="47" t="s">
        <v>189</v>
      </c>
      <c r="B788" s="33">
        <v>11.530000000000001</v>
      </c>
      <c r="C788" s="33">
        <v>19.309999999999999</v>
      </c>
      <c r="D788" s="33">
        <v>36.15</v>
      </c>
      <c r="E788" s="33">
        <v>45.05</v>
      </c>
      <c r="F788" s="33">
        <v>41.26</v>
      </c>
      <c r="G788" s="73"/>
      <c r="H788" s="14">
        <f t="shared" ref="H788:K788" si="642">B788/SUM(B782:B789)*100</f>
        <v>4.5985721692657444</v>
      </c>
      <c r="I788" s="14">
        <f t="shared" si="642"/>
        <v>7.6152541704460299</v>
      </c>
      <c r="J788" s="14">
        <f t="shared" si="642"/>
        <v>13.484277667947328</v>
      </c>
      <c r="K788" s="14">
        <f t="shared" si="642"/>
        <v>17.399196663061947</v>
      </c>
      <c r="L788" s="14">
        <f>F788/SUM(F782:F789)*100</f>
        <v>15.583336480719112</v>
      </c>
      <c r="M788" s="14" t="e">
        <f>G788/SUM(G782:G789)*100</f>
        <v>#DIV/0!</v>
      </c>
    </row>
    <row r="789" spans="1:13" ht="12" customHeight="1" x14ac:dyDescent="0.15">
      <c r="A789" s="47" t="s">
        <v>190</v>
      </c>
      <c r="B789" s="33">
        <v>157.16999999999999</v>
      </c>
      <c r="C789" s="33">
        <v>122.75000000000003</v>
      </c>
      <c r="D789" s="33">
        <v>135.6</v>
      </c>
      <c r="E789" s="33">
        <v>126.80000000000003</v>
      </c>
      <c r="F789" s="33">
        <v>118.59000000000003</v>
      </c>
      <c r="G789" s="73"/>
      <c r="H789" s="57">
        <f t="shared" ref="H789:K789" si="643">B789/SUM(B782:B789)*100</f>
        <v>62.684959917042235</v>
      </c>
      <c r="I789" s="57">
        <f t="shared" si="643"/>
        <v>48.408723429427788</v>
      </c>
      <c r="J789" s="57">
        <f t="shared" si="643"/>
        <v>50.580029094706994</v>
      </c>
      <c r="K789" s="57">
        <f t="shared" si="643"/>
        <v>48.972655646531756</v>
      </c>
      <c r="L789" s="57">
        <f>F789/SUM(F782:F789)*100</f>
        <v>44.789817577520118</v>
      </c>
      <c r="M789" s="57" t="e">
        <f>G789/SUM(G782:G789)*100</f>
        <v>#DIV/0!</v>
      </c>
    </row>
    <row r="790" spans="1:13" ht="12" customHeight="1" x14ac:dyDescent="0.15">
      <c r="A790" s="48" t="s">
        <v>120</v>
      </c>
      <c r="B790" s="66"/>
      <c r="C790" s="66"/>
      <c r="D790" s="66"/>
      <c r="E790" s="66"/>
      <c r="F790" s="66"/>
      <c r="G790" s="67"/>
      <c r="H790" s="5"/>
      <c r="I790" s="5"/>
      <c r="J790" s="5"/>
      <c r="K790" s="5"/>
      <c r="L790" s="5"/>
      <c r="M790" s="5"/>
    </row>
    <row r="791" spans="1:13" ht="12" customHeight="1" x14ac:dyDescent="0.15">
      <c r="A791" s="47" t="s">
        <v>182</v>
      </c>
      <c r="B791" s="33">
        <v>13.26</v>
      </c>
      <c r="C791" s="33">
        <v>18.189999999999998</v>
      </c>
      <c r="D791" s="33">
        <v>19.689999999999998</v>
      </c>
      <c r="E791" s="33">
        <v>16.71</v>
      </c>
      <c r="F791" s="33">
        <v>14.47</v>
      </c>
      <c r="G791" s="73"/>
      <c r="H791" s="69">
        <f t="shared" ref="H791:K791" si="644">B791/SUM(B791:B800)*100</f>
        <v>23.581717944157919</v>
      </c>
      <c r="I791" s="69">
        <f t="shared" si="644"/>
        <v>28.014785153241945</v>
      </c>
      <c r="J791" s="69">
        <f t="shared" si="644"/>
        <v>27.61183564717431</v>
      </c>
      <c r="K791" s="69">
        <f t="shared" si="644"/>
        <v>23.263260476124177</v>
      </c>
      <c r="L791" s="69">
        <f>F791/SUM(F791:F800)*100</f>
        <v>28.091632692681038</v>
      </c>
      <c r="M791" s="69" t="e">
        <f>G791/SUM(G791:G800)*100</f>
        <v>#DIV/0!</v>
      </c>
    </row>
    <row r="792" spans="1:13" ht="12" customHeight="1" x14ac:dyDescent="0.15">
      <c r="A792" s="47" t="s">
        <v>183</v>
      </c>
      <c r="B792" s="33">
        <v>1.46</v>
      </c>
      <c r="C792" s="33"/>
      <c r="D792" s="33"/>
      <c r="E792" s="33"/>
      <c r="F792" s="33"/>
      <c r="G792" s="73"/>
      <c r="H792" s="14">
        <f t="shared" ref="H792:K792" si="645">B792/SUM(B791:B800)*100</f>
        <v>2.5964787479992886</v>
      </c>
      <c r="I792" s="14">
        <f t="shared" si="645"/>
        <v>0</v>
      </c>
      <c r="J792" s="14">
        <f t="shared" si="645"/>
        <v>0</v>
      </c>
      <c r="K792" s="14">
        <f t="shared" si="645"/>
        <v>0</v>
      </c>
      <c r="L792" s="14">
        <f>F792/SUM(F791:F800)*100</f>
        <v>0</v>
      </c>
      <c r="M792" s="14" t="e">
        <f>G792/SUM(G791:G800)*100</f>
        <v>#DIV/0!</v>
      </c>
    </row>
    <row r="793" spans="1:13" ht="12" customHeight="1" x14ac:dyDescent="0.15">
      <c r="A793" s="47" t="s">
        <v>184</v>
      </c>
      <c r="B793" s="33">
        <v>0.44999999999999996</v>
      </c>
      <c r="C793" s="33">
        <v>0.96</v>
      </c>
      <c r="D793" s="33">
        <v>0.24</v>
      </c>
      <c r="E793" s="33"/>
      <c r="F793" s="33"/>
      <c r="G793" s="73"/>
      <c r="H793" s="14">
        <f t="shared" ref="H793:K793" si="646">B793/SUM(B791:B800)*100</f>
        <v>0.80028454561621898</v>
      </c>
      <c r="I793" s="14">
        <f t="shared" si="646"/>
        <v>1.4785153241952869</v>
      </c>
      <c r="J793" s="14">
        <f t="shared" si="646"/>
        <v>0.33655868742111911</v>
      </c>
      <c r="K793" s="14">
        <f t="shared" si="646"/>
        <v>0</v>
      </c>
      <c r="L793" s="14">
        <f>F793/SUM(F791:F800)*100</f>
        <v>0</v>
      </c>
      <c r="M793" s="14" t="e">
        <f>G793/SUM(G791:G800)*100</f>
        <v>#DIV/0!</v>
      </c>
    </row>
    <row r="794" spans="1:13" ht="12" customHeight="1" x14ac:dyDescent="0.15">
      <c r="A794" s="47" t="s">
        <v>185</v>
      </c>
      <c r="B794" s="33">
        <v>3</v>
      </c>
      <c r="C794" s="33">
        <v>8.58</v>
      </c>
      <c r="D794" s="33">
        <v>7.5299999999999994</v>
      </c>
      <c r="E794" s="33">
        <v>10.879999999999999</v>
      </c>
      <c r="F794" s="33">
        <v>4.05</v>
      </c>
      <c r="G794" s="73"/>
      <c r="H794" s="14">
        <f t="shared" ref="H794:K794" si="647">B794/SUM(B791:B800)*100</f>
        <v>5.3352303041081264</v>
      </c>
      <c r="I794" s="14">
        <f t="shared" si="647"/>
        <v>13.214230709995379</v>
      </c>
      <c r="J794" s="14">
        <f t="shared" si="647"/>
        <v>10.559528817837611</v>
      </c>
      <c r="K794" s="14">
        <f t="shared" si="647"/>
        <v>15.146874564945003</v>
      </c>
      <c r="L794" s="14">
        <f>F794/SUM(F791:F800)*100</f>
        <v>7.8625509609784521</v>
      </c>
      <c r="M794" s="14" t="e">
        <f>G794/SUM(G791:G800)*100</f>
        <v>#DIV/0!</v>
      </c>
    </row>
    <row r="795" spans="1:13" ht="12" customHeight="1" x14ac:dyDescent="0.15">
      <c r="A795" s="47" t="s">
        <v>186</v>
      </c>
      <c r="B795" s="33">
        <v>1.1399999999999999</v>
      </c>
      <c r="C795" s="33">
        <v>0.8</v>
      </c>
      <c r="D795" s="33">
        <v>1.1200000000000001</v>
      </c>
      <c r="E795" s="33">
        <v>8.39</v>
      </c>
      <c r="F795" s="33">
        <v>2.5</v>
      </c>
      <c r="G795" s="73"/>
      <c r="H795" s="14">
        <f t="shared" ref="H795:K795" si="648">B795/SUM(B791:B800)*100</f>
        <v>2.0273875155610881</v>
      </c>
      <c r="I795" s="14">
        <f t="shared" si="648"/>
        <v>1.2320961034960727</v>
      </c>
      <c r="J795" s="14">
        <f t="shared" si="648"/>
        <v>1.5706072079652227</v>
      </c>
      <c r="K795" s="14">
        <f t="shared" si="648"/>
        <v>11.680356397048586</v>
      </c>
      <c r="L795" s="14">
        <f>F795/SUM(F791:F800)*100</f>
        <v>4.8534265191225012</v>
      </c>
      <c r="M795" s="14" t="e">
        <f>G795/SUM(G791:G800)*100</f>
        <v>#DIV/0!</v>
      </c>
    </row>
    <row r="796" spans="1:13" ht="12" customHeight="1" x14ac:dyDescent="0.15">
      <c r="A796" s="47" t="s">
        <v>187</v>
      </c>
      <c r="B796" s="33">
        <v>1.5</v>
      </c>
      <c r="C796" s="33"/>
      <c r="D796" s="33">
        <v>1.8</v>
      </c>
      <c r="E796" s="33"/>
      <c r="F796" s="33"/>
      <c r="G796" s="73"/>
      <c r="H796" s="14">
        <f t="shared" ref="H796:K796" si="649">B796/SUM(B791:B800)*100</f>
        <v>2.6676151520540632</v>
      </c>
      <c r="I796" s="14">
        <f t="shared" si="649"/>
        <v>0</v>
      </c>
      <c r="J796" s="14">
        <f t="shared" si="649"/>
        <v>2.5241901556583937</v>
      </c>
      <c r="K796" s="14">
        <f t="shared" si="649"/>
        <v>0</v>
      </c>
      <c r="L796" s="14">
        <f>F796/SUM(F791:F800)*100</f>
        <v>0</v>
      </c>
      <c r="M796" s="14" t="e">
        <f>G796/SUM(G791:G800)*100</f>
        <v>#DIV/0!</v>
      </c>
    </row>
    <row r="797" spans="1:13" ht="12" customHeight="1" x14ac:dyDescent="0.15">
      <c r="A797" s="47" t="s">
        <v>188</v>
      </c>
      <c r="B797" s="33">
        <v>3.25</v>
      </c>
      <c r="C797" s="33">
        <v>3.75</v>
      </c>
      <c r="D797" s="33">
        <v>2.2800000000000002</v>
      </c>
      <c r="E797" s="33">
        <v>4.03</v>
      </c>
      <c r="F797" s="33">
        <v>2.31</v>
      </c>
      <c r="G797" s="73"/>
      <c r="H797" s="14">
        <f t="shared" ref="H797:K797" si="650">B797/SUM(B791:B800)*100</f>
        <v>5.7798328294504708</v>
      </c>
      <c r="I797" s="14">
        <f t="shared" si="650"/>
        <v>5.7754504851378403</v>
      </c>
      <c r="J797" s="14">
        <f t="shared" si="650"/>
        <v>3.1973075305006322</v>
      </c>
      <c r="K797" s="14">
        <f t="shared" si="650"/>
        <v>5.6104691633022412</v>
      </c>
      <c r="L797" s="14">
        <f>F797/SUM(F791:F800)*100</f>
        <v>4.4845661036691915</v>
      </c>
      <c r="M797" s="14" t="e">
        <f>G797/SUM(G791:G800)*100</f>
        <v>#DIV/0!</v>
      </c>
    </row>
    <row r="798" spans="1:13" ht="12" customHeight="1" x14ac:dyDescent="0.15">
      <c r="A798" s="47" t="s">
        <v>198</v>
      </c>
      <c r="B798" s="33"/>
      <c r="C798" s="33"/>
      <c r="D798" s="33"/>
      <c r="E798" s="33"/>
      <c r="F798" s="33">
        <v>0.11</v>
      </c>
      <c r="G798" s="73"/>
      <c r="H798" s="14">
        <f t="shared" ref="H798:K798" si="651">B798/SUM(B791:B800)*100</f>
        <v>0</v>
      </c>
      <c r="I798" s="14">
        <f t="shared" si="651"/>
        <v>0</v>
      </c>
      <c r="J798" s="14">
        <f t="shared" si="651"/>
        <v>0</v>
      </c>
      <c r="K798" s="14">
        <f t="shared" si="651"/>
        <v>0</v>
      </c>
      <c r="L798" s="14">
        <f>F798/SUM(F791:F800)*100</f>
        <v>0.21355076684139007</v>
      </c>
      <c r="M798" s="14" t="e">
        <f>G798/SUM(G791:G800)*100</f>
        <v>#DIV/0!</v>
      </c>
    </row>
    <row r="799" spans="1:13" ht="12" customHeight="1" x14ac:dyDescent="0.15">
      <c r="A799" s="47" t="s">
        <v>189</v>
      </c>
      <c r="B799" s="33">
        <v>1.33</v>
      </c>
      <c r="C799" s="33">
        <v>4.49</v>
      </c>
      <c r="D799" s="33">
        <v>15.459999999999999</v>
      </c>
      <c r="E799" s="33">
        <v>13.48</v>
      </c>
      <c r="F799" s="33">
        <v>19.979999999999997</v>
      </c>
      <c r="G799" s="73"/>
      <c r="H799" s="14">
        <f t="shared" ref="H799:K799" si="652">B799/SUM(B791:B800)*100</f>
        <v>2.3652854348212697</v>
      </c>
      <c r="I799" s="14">
        <f t="shared" si="652"/>
        <v>6.9151393808717074</v>
      </c>
      <c r="J799" s="14">
        <f t="shared" si="652"/>
        <v>21.679988781377087</v>
      </c>
      <c r="K799" s="14">
        <f t="shared" si="652"/>
        <v>18.766532089656131</v>
      </c>
      <c r="L799" s="14">
        <f>F799/SUM(F791:F800)*100</f>
        <v>38.788584740827027</v>
      </c>
      <c r="M799" s="14" t="e">
        <f>G799/SUM(G791:G800)*100</f>
        <v>#DIV/0!</v>
      </c>
    </row>
    <row r="800" spans="1:13" ht="12" customHeight="1" x14ac:dyDescent="0.15">
      <c r="A800" s="47" t="s">
        <v>190</v>
      </c>
      <c r="B800" s="33">
        <v>30.840000000000003</v>
      </c>
      <c r="C800" s="33">
        <v>28.159999999999997</v>
      </c>
      <c r="D800" s="33">
        <v>23.189999999999994</v>
      </c>
      <c r="E800" s="33">
        <v>18.34</v>
      </c>
      <c r="F800" s="33">
        <v>8.09</v>
      </c>
      <c r="G800" s="73"/>
      <c r="H800" s="14">
        <f t="shared" ref="H800:K800" si="653">B800/SUM(B791:B800)*100</f>
        <v>54.846167526231547</v>
      </c>
      <c r="I800" s="14">
        <f t="shared" si="653"/>
        <v>43.369782843061749</v>
      </c>
      <c r="J800" s="14">
        <f t="shared" si="653"/>
        <v>32.519983172065622</v>
      </c>
      <c r="K800" s="14">
        <f t="shared" si="653"/>
        <v>25.53250730892384</v>
      </c>
      <c r="L800" s="14">
        <f>F800/SUM(F791:F800)*100</f>
        <v>15.705688215880414</v>
      </c>
      <c r="M800" s="14" t="e">
        <f>G800/SUM(G791:G800)*100</f>
        <v>#DIV/0!</v>
      </c>
    </row>
    <row r="801" spans="1:13" s="6" customFormat="1" ht="11.25" customHeight="1" x14ac:dyDescent="0.15">
      <c r="M801" s="6" t="str">
        <f t="shared" ref="M801:M832" si="654">IFERROR(G801/SUM(G801:G811)*100,"")</f>
        <v/>
      </c>
    </row>
    <row r="802" spans="1:13" ht="12" customHeight="1" x14ac:dyDescent="0.15">
      <c r="A802" s="6"/>
      <c r="B802" s="95"/>
      <c r="C802" s="96"/>
      <c r="D802" s="100" t="s">
        <v>199</v>
      </c>
      <c r="E802" s="98"/>
      <c r="F802" s="96"/>
      <c r="G802" s="97"/>
      <c r="H802" s="95"/>
      <c r="I802" s="96"/>
      <c r="J802" s="100" t="s">
        <v>179</v>
      </c>
      <c r="K802" s="98"/>
      <c r="L802" s="96"/>
      <c r="M802" s="97"/>
    </row>
    <row r="803" spans="1:13" ht="12" customHeight="1" x14ac:dyDescent="0.15">
      <c r="A803" s="6"/>
      <c r="B803" s="40" t="s">
        <v>33</v>
      </c>
      <c r="C803" s="40" t="s">
        <v>34</v>
      </c>
      <c r="D803" s="40" t="s">
        <v>35</v>
      </c>
      <c r="E803" s="40" t="s">
        <v>36</v>
      </c>
      <c r="F803" s="40" t="s">
        <v>37</v>
      </c>
      <c r="G803" s="40" t="s">
        <v>38</v>
      </c>
      <c r="H803" s="40" t="s">
        <v>33</v>
      </c>
      <c r="I803" s="40" t="s">
        <v>34</v>
      </c>
      <c r="J803" s="40" t="s">
        <v>35</v>
      </c>
      <c r="K803" s="40" t="s">
        <v>36</v>
      </c>
      <c r="L803" s="40" t="s">
        <v>37</v>
      </c>
      <c r="M803" s="40" t="s">
        <v>38</v>
      </c>
    </row>
    <row r="804" spans="1:13" ht="12" customHeight="1" x14ac:dyDescent="0.15">
      <c r="A804" s="48" t="s">
        <v>121</v>
      </c>
      <c r="B804" s="66"/>
      <c r="C804" s="66"/>
      <c r="D804" s="66"/>
      <c r="E804" s="66"/>
      <c r="F804" s="66"/>
      <c r="G804" s="67"/>
      <c r="H804" s="5"/>
      <c r="I804" s="5"/>
      <c r="J804" s="5"/>
      <c r="K804" s="5"/>
      <c r="L804" s="5"/>
      <c r="M804" s="13"/>
    </row>
    <row r="805" spans="1:13" ht="12" customHeight="1" x14ac:dyDescent="0.15">
      <c r="A805" s="47" t="s">
        <v>182</v>
      </c>
      <c r="B805" s="33"/>
      <c r="C805" s="33">
        <v>3</v>
      </c>
      <c r="D805" s="33">
        <v>3</v>
      </c>
      <c r="E805" s="33">
        <v>3</v>
      </c>
      <c r="F805" s="33">
        <v>0.75</v>
      </c>
      <c r="G805" s="73"/>
      <c r="H805" s="69" t="str">
        <f t="shared" ref="H805:K805" si="655">IFERROR(B805/SUM(B805:B809)*100,"")</f>
        <v/>
      </c>
      <c r="I805" s="69">
        <f t="shared" si="655"/>
        <v>30.76923076923077</v>
      </c>
      <c r="J805" s="69">
        <f t="shared" si="655"/>
        <v>30.76923076923077</v>
      </c>
      <c r="K805" s="69">
        <f t="shared" si="655"/>
        <v>29.268292682926827</v>
      </c>
      <c r="L805" s="69">
        <f>IFERROR(F805/SUM(F805:F809)*100,"")</f>
        <v>6.8933823529411766</v>
      </c>
      <c r="M805" s="69" t="str">
        <f>IFERROR(G805/SUM(G805:G809)*100,"")</f>
        <v/>
      </c>
    </row>
    <row r="806" spans="1:13" ht="12" customHeight="1" x14ac:dyDescent="0.15">
      <c r="A806" s="47" t="s">
        <v>185</v>
      </c>
      <c r="B806" s="33"/>
      <c r="C806" s="33"/>
      <c r="D806" s="33"/>
      <c r="E806" s="33"/>
      <c r="F806" s="33">
        <v>1.5</v>
      </c>
      <c r="G806" s="73"/>
      <c r="H806" s="69" t="str">
        <f t="shared" ref="H806:K806" si="656">IFERROR(B806/SUM(B805:B809)*100,"")</f>
        <v/>
      </c>
      <c r="I806" s="69">
        <f t="shared" si="656"/>
        <v>0</v>
      </c>
      <c r="J806" s="69">
        <f t="shared" si="656"/>
        <v>0</v>
      </c>
      <c r="K806" s="69">
        <f t="shared" si="656"/>
        <v>0</v>
      </c>
      <c r="L806" s="69">
        <f>IFERROR(F806/SUM(F805:F809)*100,"")</f>
        <v>13.786764705882353</v>
      </c>
      <c r="M806" s="69" t="str">
        <f>IFERROR(G806/SUM(G805:G809)*100,"")</f>
        <v/>
      </c>
    </row>
    <row r="807" spans="1:13" ht="12" customHeight="1" x14ac:dyDescent="0.15">
      <c r="A807" s="47" t="s">
        <v>188</v>
      </c>
      <c r="B807" s="33"/>
      <c r="C807" s="33">
        <v>1.5</v>
      </c>
      <c r="D807" s="33">
        <v>1.5</v>
      </c>
      <c r="E807" s="33">
        <v>1.5</v>
      </c>
      <c r="F807" s="33">
        <v>1.5</v>
      </c>
      <c r="G807" s="73"/>
      <c r="H807" s="69" t="str">
        <f t="shared" ref="H807:K807" si="657">IFERROR(B807/SUM(B805:B809)*100,"")</f>
        <v/>
      </c>
      <c r="I807" s="69">
        <f t="shared" si="657"/>
        <v>15.384615384615385</v>
      </c>
      <c r="J807" s="69">
        <f t="shared" si="657"/>
        <v>15.384615384615385</v>
      </c>
      <c r="K807" s="69">
        <f t="shared" si="657"/>
        <v>14.634146341463413</v>
      </c>
      <c r="L807" s="69">
        <f>IFERROR(F807/SUM(F805:F809)*100,"")</f>
        <v>13.786764705882353</v>
      </c>
      <c r="M807" s="69" t="str">
        <f>IFERROR(G807/SUM(G805:G809)*100,"")</f>
        <v/>
      </c>
    </row>
    <row r="808" spans="1:13" ht="12" customHeight="1" x14ac:dyDescent="0.15">
      <c r="A808" s="47" t="s">
        <v>189</v>
      </c>
      <c r="B808" s="33"/>
      <c r="C808" s="33"/>
      <c r="D808" s="33"/>
      <c r="E808" s="33"/>
      <c r="F808" s="33">
        <v>0.75</v>
      </c>
      <c r="G808" s="73"/>
      <c r="H808" s="69" t="str">
        <f t="shared" ref="H808:K808" si="658">IFERROR(B808/SUM(B805:B809)*100,"")</f>
        <v/>
      </c>
      <c r="I808" s="69">
        <f t="shared" si="658"/>
        <v>0</v>
      </c>
      <c r="J808" s="69">
        <f t="shared" si="658"/>
        <v>0</v>
      </c>
      <c r="K808" s="69">
        <f t="shared" si="658"/>
        <v>0</v>
      </c>
      <c r="L808" s="69">
        <f>IFERROR(F808/SUM(F805:F809)*100,"")</f>
        <v>6.8933823529411766</v>
      </c>
      <c r="M808" s="69" t="str">
        <f>IFERROR(G808/SUM(G805:G809)*100,"")</f>
        <v/>
      </c>
    </row>
    <row r="809" spans="1:13" ht="12" customHeight="1" x14ac:dyDescent="0.15">
      <c r="A809" s="47" t="s">
        <v>190</v>
      </c>
      <c r="B809" s="33"/>
      <c r="C809" s="33">
        <v>5.25</v>
      </c>
      <c r="D809" s="33">
        <v>5.25</v>
      </c>
      <c r="E809" s="33">
        <v>5.75</v>
      </c>
      <c r="F809" s="33">
        <v>6.38</v>
      </c>
      <c r="G809" s="73"/>
      <c r="H809" s="69" t="str">
        <f t="shared" ref="H809:K809" si="659">IFERROR(B809/SUM(B805:B809)*100,"")</f>
        <v/>
      </c>
      <c r="I809" s="69">
        <f t="shared" si="659"/>
        <v>53.846153846153847</v>
      </c>
      <c r="J809" s="69">
        <f t="shared" si="659"/>
        <v>53.846153846153847</v>
      </c>
      <c r="K809" s="69">
        <f t="shared" si="659"/>
        <v>56.09756097560976</v>
      </c>
      <c r="L809" s="69">
        <f>IFERROR(F809/SUM(F805:F809)*100,"")</f>
        <v>58.639705882352942</v>
      </c>
      <c r="M809" s="69" t="str">
        <f>IFERROR(G809/SUM(G805:G809)*100,"")</f>
        <v/>
      </c>
    </row>
    <row r="810" spans="1:13" ht="12" customHeight="1" x14ac:dyDescent="0.15">
      <c r="A810" s="48" t="s">
        <v>122</v>
      </c>
      <c r="B810" s="66"/>
      <c r="C810" s="66"/>
      <c r="D810" s="66"/>
      <c r="E810" s="66"/>
      <c r="F810" s="66"/>
      <c r="G810" s="67"/>
      <c r="H810" s="5"/>
      <c r="I810" s="5"/>
      <c r="J810" s="5"/>
      <c r="K810" s="5"/>
      <c r="L810" s="5"/>
      <c r="M810" s="5"/>
    </row>
    <row r="811" spans="1:13" ht="12" customHeight="1" x14ac:dyDescent="0.15">
      <c r="A811" s="47" t="s">
        <v>182</v>
      </c>
      <c r="B811" s="32">
        <v>8.44</v>
      </c>
      <c r="C811" s="33"/>
      <c r="D811" s="33"/>
      <c r="E811" s="32"/>
      <c r="F811" s="32"/>
      <c r="G811" s="73"/>
      <c r="H811" s="69">
        <f t="shared" ref="H811:K811" si="660">IFERROR(B811/SUM(B811:B817)*100,"")</f>
        <v>25.406381697772424</v>
      </c>
      <c r="I811" s="69" t="str">
        <f t="shared" si="660"/>
        <v/>
      </c>
      <c r="J811" s="69" t="str">
        <f t="shared" si="660"/>
        <v/>
      </c>
      <c r="K811" s="69" t="str">
        <f t="shared" si="660"/>
        <v/>
      </c>
      <c r="L811" s="69" t="str">
        <f>IFERROR(F811/SUM(F811:F817)*100,"")</f>
        <v/>
      </c>
      <c r="M811" s="69" t="str">
        <f>IFERROR(G811/SUM(G811:G817)*100,"")</f>
        <v/>
      </c>
    </row>
    <row r="812" spans="1:13" ht="12" customHeight="1" x14ac:dyDescent="0.15">
      <c r="A812" s="47" t="s">
        <v>195</v>
      </c>
      <c r="B812" s="32">
        <v>1.5</v>
      </c>
      <c r="C812" s="33"/>
      <c r="D812" s="33"/>
      <c r="E812" s="32"/>
      <c r="F812" s="32"/>
      <c r="G812" s="73"/>
      <c r="H812" s="69">
        <f t="shared" ref="H812:K812" si="661">IFERROR(B812/SUM(B811:B817)*100,"")</f>
        <v>4.5153521974714028</v>
      </c>
      <c r="I812" s="69" t="str">
        <f t="shared" si="661"/>
        <v/>
      </c>
      <c r="J812" s="69" t="str">
        <f t="shared" si="661"/>
        <v/>
      </c>
      <c r="K812" s="69" t="str">
        <f t="shared" si="661"/>
        <v/>
      </c>
      <c r="L812" s="69" t="str">
        <f>IFERROR(F812/SUM(F811:F817)*100,"")</f>
        <v/>
      </c>
      <c r="M812" s="69" t="str">
        <f>IFERROR(G812/SUM(G811:G817)*100,"")</f>
        <v/>
      </c>
    </row>
    <row r="813" spans="1:13" ht="12" customHeight="1" x14ac:dyDescent="0.15">
      <c r="A813" s="47" t="s">
        <v>194</v>
      </c>
      <c r="B813" s="32">
        <v>4</v>
      </c>
      <c r="C813" s="33"/>
      <c r="D813" s="33"/>
      <c r="E813" s="32"/>
      <c r="F813" s="32"/>
      <c r="G813" s="73"/>
      <c r="H813" s="69">
        <f t="shared" ref="H813:K813" si="662">IFERROR(B813/SUM(B811:B817)*100,"")</f>
        <v>12.040939193257074</v>
      </c>
      <c r="I813" s="69" t="str">
        <f t="shared" si="662"/>
        <v/>
      </c>
      <c r="J813" s="69" t="str">
        <f t="shared" si="662"/>
        <v/>
      </c>
      <c r="K813" s="69" t="str">
        <f t="shared" si="662"/>
        <v/>
      </c>
      <c r="L813" s="69" t="str">
        <f>IFERROR(F813/SUM(F811:F817)*100,"")</f>
        <v/>
      </c>
      <c r="M813" s="69" t="str">
        <f>IFERROR(G813/SUM(G811:G817)*100,"")</f>
        <v/>
      </c>
    </row>
    <row r="814" spans="1:13" ht="12" customHeight="1" x14ac:dyDescent="0.15">
      <c r="A814" s="47" t="s">
        <v>185</v>
      </c>
      <c r="B814" s="32">
        <v>6.37</v>
      </c>
      <c r="C814" s="33"/>
      <c r="D814" s="33"/>
      <c r="E814" s="32"/>
      <c r="F814" s="32"/>
      <c r="G814" s="73"/>
      <c r="H814" s="69">
        <f t="shared" ref="H814:K814" si="663">IFERROR(B814/SUM(B811:B817)*100,"")</f>
        <v>19.175195665261889</v>
      </c>
      <c r="I814" s="69" t="str">
        <f t="shared" si="663"/>
        <v/>
      </c>
      <c r="J814" s="69" t="str">
        <f t="shared" si="663"/>
        <v/>
      </c>
      <c r="K814" s="69" t="str">
        <f t="shared" si="663"/>
        <v/>
      </c>
      <c r="L814" s="69" t="str">
        <f>IFERROR(F814/SUM(F811:F817)*100,"")</f>
        <v/>
      </c>
      <c r="M814" s="69" t="str">
        <f>IFERROR(G814/SUM(G811:G817)*100,"")</f>
        <v/>
      </c>
    </row>
    <row r="815" spans="1:13" ht="12" customHeight="1" x14ac:dyDescent="0.15">
      <c r="A815" s="47" t="s">
        <v>186</v>
      </c>
      <c r="B815" s="32">
        <v>0.38</v>
      </c>
      <c r="C815" s="33"/>
      <c r="D815" s="33"/>
      <c r="E815" s="32"/>
      <c r="F815" s="32"/>
      <c r="G815" s="73"/>
      <c r="H815" s="69">
        <f t="shared" ref="H815:K815" si="664">IFERROR(B815/SUM(B811:B817)*100,"")</f>
        <v>1.1438892233594222</v>
      </c>
      <c r="I815" s="69" t="str">
        <f t="shared" si="664"/>
        <v/>
      </c>
      <c r="J815" s="69" t="str">
        <f t="shared" si="664"/>
        <v/>
      </c>
      <c r="K815" s="69" t="str">
        <f t="shared" si="664"/>
        <v/>
      </c>
      <c r="L815" s="69" t="str">
        <f>IFERROR(F815/SUM(F811:F817)*100,"")</f>
        <v/>
      </c>
      <c r="M815" s="69" t="str">
        <f>IFERROR(G815/SUM(G811:G817)*100,"")</f>
        <v/>
      </c>
    </row>
    <row r="816" spans="1:13" ht="12" customHeight="1" x14ac:dyDescent="0.15">
      <c r="A816" s="47" t="s">
        <v>188</v>
      </c>
      <c r="B816" s="32">
        <v>1.89</v>
      </c>
      <c r="C816" s="33"/>
      <c r="D816" s="33"/>
      <c r="E816" s="32"/>
      <c r="F816" s="32"/>
      <c r="G816" s="73"/>
      <c r="H816" s="69">
        <f t="shared" ref="H816:K816" si="665">IFERROR(B816/SUM(B811:B817)*100,"")</f>
        <v>5.6893437688139672</v>
      </c>
      <c r="I816" s="69" t="str">
        <f t="shared" si="665"/>
        <v/>
      </c>
      <c r="J816" s="69" t="str">
        <f t="shared" si="665"/>
        <v/>
      </c>
      <c r="K816" s="69" t="str">
        <f t="shared" si="665"/>
        <v/>
      </c>
      <c r="L816" s="69" t="str">
        <f>IFERROR(F816/SUM(F811:F817)*100,"")</f>
        <v/>
      </c>
      <c r="M816" s="69" t="str">
        <f>IFERROR(G816/SUM(G811:G817)*100,"")</f>
        <v/>
      </c>
    </row>
    <row r="817" spans="1:13" ht="12" customHeight="1" x14ac:dyDescent="0.15">
      <c r="A817" s="47" t="s">
        <v>190</v>
      </c>
      <c r="B817" s="32">
        <v>10.64</v>
      </c>
      <c r="C817" s="33"/>
      <c r="D817" s="33"/>
      <c r="E817" s="32"/>
      <c r="F817" s="32"/>
      <c r="G817" s="73"/>
      <c r="H817" s="69">
        <f t="shared" ref="H817:K817" si="666">IFERROR(B817/SUM(B811:B817)*100,"")</f>
        <v>32.028898254063819</v>
      </c>
      <c r="I817" s="69" t="str">
        <f t="shared" si="666"/>
        <v/>
      </c>
      <c r="J817" s="69" t="str">
        <f t="shared" si="666"/>
        <v/>
      </c>
      <c r="K817" s="69" t="str">
        <f t="shared" si="666"/>
        <v/>
      </c>
      <c r="L817" s="69" t="str">
        <f>IFERROR(F817/SUM(F811:F817)*100,"")</f>
        <v/>
      </c>
      <c r="M817" s="69" t="str">
        <f>IFERROR(G817/SUM(G811:G817)*100,"")</f>
        <v/>
      </c>
    </row>
    <row r="818" spans="1:13" ht="12" customHeight="1" x14ac:dyDescent="0.15">
      <c r="A818" s="48" t="s">
        <v>123</v>
      </c>
      <c r="B818" s="66"/>
      <c r="C818" s="66"/>
      <c r="D818" s="66"/>
      <c r="E818" s="66"/>
      <c r="F818" s="66"/>
      <c r="G818" s="67"/>
      <c r="H818" s="5"/>
      <c r="I818" s="5"/>
      <c r="J818" s="5"/>
      <c r="K818" s="5"/>
      <c r="L818" s="5"/>
      <c r="M818" s="5"/>
    </row>
    <row r="819" spans="1:13" ht="12" customHeight="1" x14ac:dyDescent="0.15">
      <c r="A819" s="47" t="s">
        <v>182</v>
      </c>
      <c r="B819" s="33">
        <v>1.4</v>
      </c>
      <c r="C819" s="33">
        <v>3</v>
      </c>
      <c r="D819" s="33">
        <v>4.79</v>
      </c>
      <c r="E819" s="33">
        <v>8.18</v>
      </c>
      <c r="F819" s="33">
        <v>6.4700000000000006</v>
      </c>
      <c r="G819" s="73"/>
      <c r="H819" s="69">
        <f t="shared" ref="H819:K819" si="667">IFERROR(B819/SUM(B819:B825)*100,"")</f>
        <v>4.409448818897638</v>
      </c>
      <c r="I819" s="69">
        <f t="shared" si="667"/>
        <v>9.4221105527638205</v>
      </c>
      <c r="J819" s="69">
        <f t="shared" si="667"/>
        <v>16.672467803689525</v>
      </c>
      <c r="K819" s="69">
        <f t="shared" si="667"/>
        <v>25.21578298397041</v>
      </c>
      <c r="L819" s="69">
        <f>IFERROR(F819/SUM(F819:F825)*100,"")</f>
        <v>19.932224276032041</v>
      </c>
      <c r="M819" s="69" t="str">
        <f>IFERROR(G819/SUM(G819:G825)*100,"")</f>
        <v/>
      </c>
    </row>
    <row r="820" spans="1:13" ht="12" customHeight="1" x14ac:dyDescent="0.15">
      <c r="A820" s="47" t="s">
        <v>195</v>
      </c>
      <c r="B820" s="33">
        <v>0.69</v>
      </c>
      <c r="C820" s="33"/>
      <c r="D820" s="33">
        <v>0.48</v>
      </c>
      <c r="E820" s="33">
        <v>0.75</v>
      </c>
      <c r="F820" s="33"/>
      <c r="G820" s="73"/>
      <c r="H820" s="69">
        <f t="shared" ref="H820:K820" si="668">IFERROR(B820/SUM(B819:B825)*100,"")</f>
        <v>2.1732283464566926</v>
      </c>
      <c r="I820" s="69">
        <f t="shared" si="668"/>
        <v>0</v>
      </c>
      <c r="J820" s="69">
        <f t="shared" si="668"/>
        <v>1.6707274625826662</v>
      </c>
      <c r="K820" s="69">
        <f t="shared" si="668"/>
        <v>2.3119605425400742</v>
      </c>
      <c r="L820" s="69">
        <f>IFERROR(F820/SUM(F819:F825)*100,"")</f>
        <v>0</v>
      </c>
      <c r="M820" s="69" t="str">
        <f>IFERROR(G820/SUM(G819:G825)*100,"")</f>
        <v/>
      </c>
    </row>
    <row r="821" spans="1:13" ht="12" customHeight="1" x14ac:dyDescent="0.15">
      <c r="A821" s="47" t="s">
        <v>185</v>
      </c>
      <c r="B821" s="33"/>
      <c r="C821" s="33"/>
      <c r="D821" s="33"/>
      <c r="E821" s="33">
        <v>1.5</v>
      </c>
      <c r="F821" s="33">
        <v>2.92</v>
      </c>
      <c r="G821" s="73"/>
      <c r="H821" s="69">
        <f t="shared" ref="H821:K821" si="669">IFERROR(B821/SUM(B819:B825)*100,"")</f>
        <v>0</v>
      </c>
      <c r="I821" s="69">
        <f t="shared" si="669"/>
        <v>0</v>
      </c>
      <c r="J821" s="69">
        <f t="shared" si="669"/>
        <v>0</v>
      </c>
      <c r="K821" s="69">
        <f t="shared" si="669"/>
        <v>4.6239210850801484</v>
      </c>
      <c r="L821" s="69">
        <f>IFERROR(F821/SUM(F819:F825)*100,"")</f>
        <v>8.9956869993838566</v>
      </c>
      <c r="M821" s="69" t="str">
        <f>IFERROR(G821/SUM(G819:G825)*100,"")</f>
        <v/>
      </c>
    </row>
    <row r="822" spans="1:13" ht="12" customHeight="1" x14ac:dyDescent="0.15">
      <c r="A822" s="47" t="s">
        <v>188</v>
      </c>
      <c r="B822" s="33">
        <v>8.0300000000000011</v>
      </c>
      <c r="C822" s="33">
        <v>9.01</v>
      </c>
      <c r="D822" s="33">
        <v>5.4</v>
      </c>
      <c r="E822" s="33">
        <v>3.7699999999999996</v>
      </c>
      <c r="F822" s="33">
        <v>2.25</v>
      </c>
      <c r="G822" s="73"/>
      <c r="H822" s="69">
        <f t="shared" ref="H822:K822" si="670">IFERROR(B822/SUM(B819:B825)*100,"")</f>
        <v>25.29133858267717</v>
      </c>
      <c r="I822" s="69">
        <f t="shared" si="670"/>
        <v>28.297738693467338</v>
      </c>
      <c r="J822" s="69">
        <f t="shared" si="670"/>
        <v>18.795683954054997</v>
      </c>
      <c r="K822" s="69">
        <f t="shared" si="670"/>
        <v>11.621454993834773</v>
      </c>
      <c r="L822" s="69">
        <f>IFERROR(F822/SUM(F819:F825)*100,"")</f>
        <v>6.9316081330868764</v>
      </c>
      <c r="M822" s="69" t="str">
        <f>IFERROR(G822/SUM(G819:G825)*100,"")</f>
        <v/>
      </c>
    </row>
    <row r="823" spans="1:13" ht="12" customHeight="1" x14ac:dyDescent="0.15">
      <c r="A823" s="47" t="s">
        <v>193</v>
      </c>
      <c r="B823" s="33"/>
      <c r="C823" s="33"/>
      <c r="D823" s="33"/>
      <c r="E823" s="33"/>
      <c r="F823" s="33">
        <v>0.7</v>
      </c>
      <c r="G823" s="73"/>
      <c r="H823" s="69">
        <f t="shared" ref="H823:K823" si="671">IFERROR(B823/SUM(B819:B825)*100,"")</f>
        <v>0</v>
      </c>
      <c r="I823" s="69">
        <f t="shared" si="671"/>
        <v>0</v>
      </c>
      <c r="J823" s="69">
        <f t="shared" si="671"/>
        <v>0</v>
      </c>
      <c r="K823" s="69">
        <f t="shared" si="671"/>
        <v>0</v>
      </c>
      <c r="L823" s="69">
        <f>IFERROR(F823/SUM(F819:F825)*100,"")</f>
        <v>2.1565003080714722</v>
      </c>
      <c r="M823" s="69" t="str">
        <f>IFERROR(G823/SUM(G819:G825)*100,"")</f>
        <v/>
      </c>
    </row>
    <row r="824" spans="1:13" ht="12" customHeight="1" x14ac:dyDescent="0.15">
      <c r="A824" s="47" t="s">
        <v>189</v>
      </c>
      <c r="B824" s="33"/>
      <c r="C824" s="33"/>
      <c r="D824" s="33"/>
      <c r="E824" s="33">
        <v>1.51</v>
      </c>
      <c r="F824" s="33">
        <v>1.51</v>
      </c>
      <c r="G824" s="73"/>
      <c r="H824" s="69">
        <f t="shared" ref="H824:K824" si="672">IFERROR(B824/SUM(B819:B825)*100,"")</f>
        <v>0</v>
      </c>
      <c r="I824" s="69">
        <f t="shared" si="672"/>
        <v>0</v>
      </c>
      <c r="J824" s="69">
        <f t="shared" si="672"/>
        <v>0</v>
      </c>
      <c r="K824" s="69">
        <f t="shared" si="672"/>
        <v>4.6547472256473492</v>
      </c>
      <c r="L824" s="69">
        <f>IFERROR(F824/SUM(F819:F825)*100,"")</f>
        <v>4.6518792359827472</v>
      </c>
      <c r="M824" s="69" t="str">
        <f>IFERROR(G824/SUM(G819:G825)*100,"")</f>
        <v/>
      </c>
    </row>
    <row r="825" spans="1:13" ht="12" customHeight="1" x14ac:dyDescent="0.15">
      <c r="A825" s="47" t="s">
        <v>190</v>
      </c>
      <c r="B825" s="33">
        <v>21.63</v>
      </c>
      <c r="C825" s="33">
        <v>19.829999999999998</v>
      </c>
      <c r="D825" s="33">
        <v>18.059999999999999</v>
      </c>
      <c r="E825" s="33">
        <v>16.73</v>
      </c>
      <c r="F825" s="33">
        <v>18.61</v>
      </c>
      <c r="G825" s="73"/>
      <c r="H825" s="69">
        <f t="shared" ref="H825:K825" si="673">IFERROR(B825/SUM(B819:B825)*100,"")</f>
        <v>68.125984251968504</v>
      </c>
      <c r="I825" s="69">
        <f t="shared" si="673"/>
        <v>62.280150753768851</v>
      </c>
      <c r="J825" s="69">
        <f t="shared" si="673"/>
        <v>62.861120779672817</v>
      </c>
      <c r="K825" s="69">
        <f t="shared" si="673"/>
        <v>51.572133168927259</v>
      </c>
      <c r="L825" s="69">
        <f>IFERROR(F825/SUM(F819:F825)*100,"")</f>
        <v>57.332101047443004</v>
      </c>
      <c r="M825" s="69" t="str">
        <f>IFERROR(G825/SUM(G819:G825)*100,"")</f>
        <v/>
      </c>
    </row>
    <row r="826" spans="1:13" ht="12" customHeight="1" x14ac:dyDescent="0.15">
      <c r="A826" s="48" t="s">
        <v>124</v>
      </c>
      <c r="B826" s="66"/>
      <c r="C826" s="66"/>
      <c r="D826" s="66"/>
      <c r="E826" s="66"/>
      <c r="F826" s="66"/>
      <c r="G826" s="67"/>
      <c r="H826" s="5"/>
      <c r="I826" s="5"/>
      <c r="J826" s="5"/>
      <c r="K826" s="5"/>
      <c r="L826" s="5"/>
      <c r="M826" s="5"/>
    </row>
    <row r="827" spans="1:13" ht="12" customHeight="1" x14ac:dyDescent="0.15">
      <c r="A827" s="47" t="s">
        <v>182</v>
      </c>
      <c r="B827" s="33"/>
      <c r="C827" s="33"/>
      <c r="D827" s="33">
        <v>3</v>
      </c>
      <c r="E827" s="33"/>
      <c r="F827" s="33"/>
      <c r="G827" s="73"/>
      <c r="H827" s="69" t="str">
        <f t="shared" ref="H827:K827" si="674">IFERROR(B827/SUM(B827:B831)*100,"")</f>
        <v/>
      </c>
      <c r="I827" s="69" t="str">
        <f t="shared" si="674"/>
        <v/>
      </c>
      <c r="J827" s="69">
        <f t="shared" si="674"/>
        <v>80</v>
      </c>
      <c r="K827" s="69" t="str">
        <f t="shared" si="674"/>
        <v/>
      </c>
      <c r="L827" s="69" t="str">
        <f>IFERROR(F827/SUM(F827:F831)*100,"")</f>
        <v/>
      </c>
      <c r="M827" s="69" t="str">
        <f>IFERROR(G827/SUM(G827:G831)*100,"")</f>
        <v/>
      </c>
    </row>
    <row r="828" spans="1:13" ht="12" customHeight="1" x14ac:dyDescent="0.15">
      <c r="A828" s="47" t="s">
        <v>195</v>
      </c>
      <c r="B828" s="33"/>
      <c r="C828" s="33"/>
      <c r="D828" s="33"/>
      <c r="E828" s="33"/>
      <c r="F828" s="33"/>
      <c r="G828" s="73"/>
      <c r="H828" s="69" t="str">
        <f t="shared" ref="H828:K828" si="675">IFERROR(B828/SUM(B827:B831)*100,"")</f>
        <v/>
      </c>
      <c r="I828" s="69" t="str">
        <f t="shared" si="675"/>
        <v/>
      </c>
      <c r="J828" s="69">
        <f t="shared" si="675"/>
        <v>0</v>
      </c>
      <c r="K828" s="69" t="str">
        <f t="shared" si="675"/>
        <v/>
      </c>
      <c r="L828" s="69" t="str">
        <f>IFERROR(F828/SUM(F827:F831)*100,"")</f>
        <v/>
      </c>
      <c r="M828" s="69" t="str">
        <f>IFERROR(G828/SUM(G827:G831)*100,"")</f>
        <v/>
      </c>
    </row>
    <row r="829" spans="1:13" ht="12" customHeight="1" x14ac:dyDescent="0.15">
      <c r="A829" s="47" t="s">
        <v>185</v>
      </c>
      <c r="B829" s="33"/>
      <c r="C829" s="33"/>
      <c r="D829" s="33">
        <v>0.75</v>
      </c>
      <c r="E829" s="33"/>
      <c r="F829" s="33"/>
      <c r="G829" s="73"/>
      <c r="H829" s="69" t="str">
        <f t="shared" ref="H829:K829" si="676">IFERROR(B829/SUM(B827:B831)*100,"")</f>
        <v/>
      </c>
      <c r="I829" s="69" t="str">
        <f t="shared" si="676"/>
        <v/>
      </c>
      <c r="J829" s="69">
        <f t="shared" si="676"/>
        <v>20</v>
      </c>
      <c r="K829" s="69" t="str">
        <f t="shared" si="676"/>
        <v/>
      </c>
      <c r="L829" s="69" t="str">
        <f>IFERROR(F829/SUM(F827:F831)*100,"")</f>
        <v/>
      </c>
      <c r="M829" s="69" t="str">
        <f>IFERROR(G829/SUM(G827:G831)*100,"")</f>
        <v/>
      </c>
    </row>
    <row r="830" spans="1:13" ht="12" customHeight="1" x14ac:dyDescent="0.15">
      <c r="A830" s="47" t="s">
        <v>188</v>
      </c>
      <c r="B830" s="33"/>
      <c r="C830" s="33"/>
      <c r="D830" s="33"/>
      <c r="E830" s="33"/>
      <c r="F830" s="33"/>
      <c r="G830" s="73"/>
      <c r="H830" s="69" t="str">
        <f t="shared" ref="H830:K830" si="677">IFERROR(B830/SUM(B827:B831)*100,"")</f>
        <v/>
      </c>
      <c r="I830" s="69" t="str">
        <f t="shared" si="677"/>
        <v/>
      </c>
      <c r="J830" s="69">
        <f t="shared" si="677"/>
        <v>0</v>
      </c>
      <c r="K830" s="69" t="str">
        <f t="shared" si="677"/>
        <v/>
      </c>
      <c r="L830" s="69" t="str">
        <f>IFERROR(F830/SUM(F827:F831)*100,"")</f>
        <v/>
      </c>
      <c r="M830" s="69" t="str">
        <f>IFERROR(G830/SUM(G827:G831)*100,"")</f>
        <v/>
      </c>
    </row>
    <row r="831" spans="1:13" ht="12" customHeight="1" x14ac:dyDescent="0.15">
      <c r="A831" s="47" t="s">
        <v>190</v>
      </c>
      <c r="B831" s="33"/>
      <c r="C831" s="33"/>
      <c r="D831" s="33"/>
      <c r="E831" s="33"/>
      <c r="F831" s="33"/>
      <c r="G831" s="73"/>
      <c r="H831" s="69" t="str">
        <f t="shared" ref="H831:K831" si="678">IFERROR(B831/SUM(B827:B831)*100,"")</f>
        <v/>
      </c>
      <c r="I831" s="69" t="str">
        <f t="shared" si="678"/>
        <v/>
      </c>
      <c r="J831" s="69">
        <f t="shared" si="678"/>
        <v>0</v>
      </c>
      <c r="K831" s="69" t="str">
        <f t="shared" si="678"/>
        <v/>
      </c>
      <c r="L831" s="69" t="str">
        <f>IFERROR(F831/SUM(F827:F831)*100,"")</f>
        <v/>
      </c>
      <c r="M831" s="69" t="str">
        <f>IFERROR(G831/SUM(G827:G831)*100,"")</f>
        <v/>
      </c>
    </row>
    <row r="832" spans="1:13" s="6" customFormat="1" ht="11.25" customHeight="1" x14ac:dyDescent="0.15">
      <c r="M832" s="6" t="str">
        <f t="shared" si="654"/>
        <v/>
      </c>
    </row>
    <row r="833" spans="1:13" ht="12" customHeight="1" x14ac:dyDescent="0.15">
      <c r="A833" s="6"/>
      <c r="B833" s="95"/>
      <c r="C833" s="96"/>
      <c r="D833" s="100" t="s">
        <v>199</v>
      </c>
      <c r="E833" s="98"/>
      <c r="F833" s="96"/>
      <c r="G833" s="97"/>
      <c r="H833" s="95"/>
      <c r="I833" s="96"/>
      <c r="J833" s="100" t="s">
        <v>179</v>
      </c>
      <c r="K833" s="98"/>
      <c r="L833" s="96"/>
      <c r="M833" s="97"/>
    </row>
    <row r="834" spans="1:13" ht="12" customHeight="1" x14ac:dyDescent="0.15">
      <c r="A834" s="6"/>
      <c r="B834" s="40" t="s">
        <v>33</v>
      </c>
      <c r="C834" s="40" t="s">
        <v>34</v>
      </c>
      <c r="D834" s="40" t="s">
        <v>35</v>
      </c>
      <c r="E834" s="40" t="s">
        <v>36</v>
      </c>
      <c r="F834" s="40" t="s">
        <v>37</v>
      </c>
      <c r="G834" s="40" t="s">
        <v>38</v>
      </c>
      <c r="H834" s="40" t="s">
        <v>33</v>
      </c>
      <c r="I834" s="40" t="s">
        <v>34</v>
      </c>
      <c r="J834" s="40" t="s">
        <v>35</v>
      </c>
      <c r="K834" s="40" t="s">
        <v>36</v>
      </c>
      <c r="L834" s="40" t="s">
        <v>37</v>
      </c>
      <c r="M834" s="40" t="s">
        <v>38</v>
      </c>
    </row>
    <row r="835" spans="1:13" ht="12" customHeight="1" x14ac:dyDescent="0.15">
      <c r="A835" s="48" t="s">
        <v>125</v>
      </c>
      <c r="B835" s="66"/>
      <c r="C835" s="66"/>
      <c r="D835" s="66"/>
      <c r="E835" s="66"/>
      <c r="F835" s="66"/>
      <c r="G835" s="67"/>
      <c r="H835" s="5"/>
      <c r="I835" s="5"/>
      <c r="J835" s="5"/>
      <c r="K835" s="5"/>
      <c r="L835" s="5"/>
      <c r="M835" s="13"/>
    </row>
    <row r="836" spans="1:13" ht="12" customHeight="1" x14ac:dyDescent="0.15">
      <c r="A836" s="47" t="s">
        <v>181</v>
      </c>
      <c r="B836" s="33">
        <v>1.5</v>
      </c>
      <c r="C836" s="33">
        <v>1.5</v>
      </c>
      <c r="D836" s="33">
        <v>1.5</v>
      </c>
      <c r="E836" s="33">
        <v>1.4</v>
      </c>
      <c r="F836" s="33">
        <v>1.2</v>
      </c>
      <c r="G836" s="73"/>
      <c r="H836" s="69">
        <f t="shared" ref="H836:K836" si="679">IFERROR(B836/SUM(B836:B843)*100,"")</f>
        <v>3.1592249368155016</v>
      </c>
      <c r="I836" s="69">
        <f t="shared" si="679"/>
        <v>3.3010563380281694</v>
      </c>
      <c r="J836" s="69">
        <f t="shared" si="679"/>
        <v>3.5722791140747798</v>
      </c>
      <c r="K836" s="69">
        <f t="shared" si="679"/>
        <v>3.397233681145353</v>
      </c>
      <c r="L836" s="69">
        <f>IFERROR(F836/SUM(F836:F843)*100,"")</f>
        <v>2.9083858458555505</v>
      </c>
      <c r="M836" s="69" t="str">
        <f>IFERROR(G836/SUM(G836:G843)*100,"")</f>
        <v/>
      </c>
    </row>
    <row r="837" spans="1:13" ht="12" customHeight="1" x14ac:dyDescent="0.15">
      <c r="A837" s="47" t="s">
        <v>182</v>
      </c>
      <c r="B837" s="33">
        <v>9</v>
      </c>
      <c r="C837" s="33">
        <v>10.939999999999998</v>
      </c>
      <c r="D837" s="33">
        <v>11.52</v>
      </c>
      <c r="E837" s="33">
        <v>9.8000000000000007</v>
      </c>
      <c r="F837" s="33">
        <v>7.92</v>
      </c>
      <c r="G837" s="73"/>
      <c r="H837" s="69">
        <f t="shared" ref="H837:K837" si="680">IFERROR(B837/SUM(B836:B843)*100,"")</f>
        <v>18.95534962089301</v>
      </c>
      <c r="I837" s="69">
        <f t="shared" si="680"/>
        <v>24.075704225352109</v>
      </c>
      <c r="J837" s="69">
        <f t="shared" si="680"/>
        <v>27.435103596094311</v>
      </c>
      <c r="K837" s="69">
        <f t="shared" si="680"/>
        <v>23.780635768017472</v>
      </c>
      <c r="L837" s="69">
        <f>IFERROR(F837/SUM(F836:F843)*100,"")</f>
        <v>19.195346582646636</v>
      </c>
      <c r="M837" s="69" t="str">
        <f>IFERROR(G837/SUM(G836:G843)*100,"")</f>
        <v/>
      </c>
    </row>
    <row r="838" spans="1:13" ht="12" customHeight="1" x14ac:dyDescent="0.15">
      <c r="A838" s="47" t="s">
        <v>185</v>
      </c>
      <c r="B838" s="33">
        <v>1.38</v>
      </c>
      <c r="C838" s="33">
        <v>1.5</v>
      </c>
      <c r="D838" s="33"/>
      <c r="E838" s="33"/>
      <c r="F838" s="33">
        <v>1.36</v>
      </c>
      <c r="G838" s="73"/>
      <c r="H838" s="69">
        <f t="shared" ref="H838:K838" si="681">IFERROR(B838/SUM(B836:B843)*100,"")</f>
        <v>2.906486941870261</v>
      </c>
      <c r="I838" s="69">
        <f t="shared" si="681"/>
        <v>3.3010563380281694</v>
      </c>
      <c r="J838" s="69">
        <f t="shared" si="681"/>
        <v>0</v>
      </c>
      <c r="K838" s="69">
        <f t="shared" si="681"/>
        <v>0</v>
      </c>
      <c r="L838" s="69">
        <f>IFERROR(F838/SUM(F836:F843)*100,"")</f>
        <v>3.2961706253029579</v>
      </c>
      <c r="M838" s="69" t="str">
        <f>IFERROR(G838/SUM(G836:G843)*100,"")</f>
        <v/>
      </c>
    </row>
    <row r="839" spans="1:13" ht="12" customHeight="1" x14ac:dyDescent="0.15">
      <c r="A839" s="47" t="s">
        <v>186</v>
      </c>
      <c r="B839" s="33">
        <v>1.5</v>
      </c>
      <c r="C839" s="33">
        <v>5.75</v>
      </c>
      <c r="D839" s="33">
        <v>4.21</v>
      </c>
      <c r="E839" s="33">
        <v>4.8100000000000005</v>
      </c>
      <c r="F839" s="33">
        <v>2.8</v>
      </c>
      <c r="G839" s="73"/>
      <c r="H839" s="69">
        <f t="shared" ref="H839:K839" si="682">IFERROR(B839/SUM(B836:B843)*100,"")</f>
        <v>3.1592249368155016</v>
      </c>
      <c r="I839" s="69">
        <f t="shared" si="682"/>
        <v>12.65404929577465</v>
      </c>
      <c r="J839" s="69">
        <f t="shared" si="682"/>
        <v>10.026196713503216</v>
      </c>
      <c r="K839" s="69">
        <f t="shared" si="682"/>
        <v>11.67192429022082</v>
      </c>
      <c r="L839" s="69">
        <f>IFERROR(F839/SUM(F836:F843)*100,"")</f>
        <v>6.786233640329618</v>
      </c>
      <c r="M839" s="69" t="str">
        <f>IFERROR(G839/SUM(G836:G843)*100,"")</f>
        <v/>
      </c>
    </row>
    <row r="840" spans="1:13" ht="12" customHeight="1" x14ac:dyDescent="0.15">
      <c r="A840" s="47" t="s">
        <v>187</v>
      </c>
      <c r="B840" s="33">
        <v>1.5</v>
      </c>
      <c r="C840" s="33">
        <v>1.5</v>
      </c>
      <c r="D840" s="33">
        <v>1.1000000000000001</v>
      </c>
      <c r="E840" s="33">
        <v>1.22</v>
      </c>
      <c r="F840" s="33">
        <v>1.28</v>
      </c>
      <c r="G840" s="73"/>
      <c r="H840" s="69">
        <f t="shared" ref="H840:K840" si="683">IFERROR(B840/SUM(B836:B843)*100,"")</f>
        <v>3.1592249368155016</v>
      </c>
      <c r="I840" s="69">
        <f t="shared" si="683"/>
        <v>3.3010563380281694</v>
      </c>
      <c r="J840" s="69">
        <f t="shared" si="683"/>
        <v>2.6196713503215054</v>
      </c>
      <c r="K840" s="69">
        <f t="shared" si="683"/>
        <v>2.9604464935695218</v>
      </c>
      <c r="L840" s="69">
        <f>IFERROR(F840/SUM(F836:F843)*100,"")</f>
        <v>3.1022782355792544</v>
      </c>
      <c r="M840" s="69" t="str">
        <f>IFERROR(G840/SUM(G836:G843)*100,"")</f>
        <v/>
      </c>
    </row>
    <row r="841" spans="1:13" ht="12" customHeight="1" x14ac:dyDescent="0.15">
      <c r="A841" s="47" t="s">
        <v>188</v>
      </c>
      <c r="B841" s="33">
        <v>3.63</v>
      </c>
      <c r="C841" s="33">
        <v>4.75</v>
      </c>
      <c r="D841" s="33">
        <v>3.0300000000000002</v>
      </c>
      <c r="E841" s="33">
        <v>6.14</v>
      </c>
      <c r="F841" s="33">
        <v>6.08</v>
      </c>
      <c r="G841" s="73"/>
      <c r="H841" s="69">
        <f t="shared" ref="H841:K841" si="684">IFERROR(B841/SUM(B836:B843)*100,"")</f>
        <v>7.6453243470935126</v>
      </c>
      <c r="I841" s="69">
        <f t="shared" si="684"/>
        <v>10.453345070422536</v>
      </c>
      <c r="J841" s="69">
        <f t="shared" si="684"/>
        <v>7.2160038104310571</v>
      </c>
      <c r="K841" s="69">
        <f t="shared" si="684"/>
        <v>14.899296287308905</v>
      </c>
      <c r="L841" s="69">
        <f>IFERROR(F841/SUM(F836:F843)*100,"")</f>
        <v>14.735821619001458</v>
      </c>
      <c r="M841" s="69" t="str">
        <f>IFERROR(G841/SUM(G836:G843)*100,"")</f>
        <v/>
      </c>
    </row>
    <row r="842" spans="1:13" ht="12" customHeight="1" x14ac:dyDescent="0.15">
      <c r="A842" s="47" t="s">
        <v>198</v>
      </c>
      <c r="B842" s="33"/>
      <c r="C842" s="33"/>
      <c r="D842" s="33"/>
      <c r="E842" s="33"/>
      <c r="F842" s="33">
        <v>1.04</v>
      </c>
      <c r="G842" s="73"/>
      <c r="H842" s="69">
        <f t="shared" ref="H842:K842" si="685">IFERROR(B842/SUM(B836:B843)*100,"")</f>
        <v>0</v>
      </c>
      <c r="I842" s="69">
        <f t="shared" si="685"/>
        <v>0</v>
      </c>
      <c r="J842" s="69">
        <f t="shared" si="685"/>
        <v>0</v>
      </c>
      <c r="K842" s="69">
        <f t="shared" si="685"/>
        <v>0</v>
      </c>
      <c r="L842" s="69">
        <f>IFERROR(F842/SUM(F836:F843)*100,"")</f>
        <v>2.520601066408144</v>
      </c>
      <c r="M842" s="69" t="str">
        <f>IFERROR(G842/SUM(G836:G843)*100,"")</f>
        <v/>
      </c>
    </row>
    <row r="843" spans="1:13" ht="12" customHeight="1" x14ac:dyDescent="0.15">
      <c r="A843" s="47" t="s">
        <v>190</v>
      </c>
      <c r="B843" s="33">
        <v>28.97</v>
      </c>
      <c r="C843" s="33">
        <v>19.5</v>
      </c>
      <c r="D843" s="33">
        <v>20.629999999999995</v>
      </c>
      <c r="E843" s="33">
        <v>17.84</v>
      </c>
      <c r="F843" s="33">
        <v>19.579999999999998</v>
      </c>
      <c r="G843" s="73"/>
      <c r="H843" s="69">
        <f t="shared" ref="H843:K843" si="686">IFERROR(B843/SUM(B836:B843)*100,"")</f>
        <v>61.01516427969672</v>
      </c>
      <c r="I843" s="69">
        <f t="shared" si="686"/>
        <v>42.9137323943662</v>
      </c>
      <c r="J843" s="69">
        <f t="shared" si="686"/>
        <v>49.130745415575134</v>
      </c>
      <c r="K843" s="69">
        <f t="shared" si="686"/>
        <v>43.29046347973793</v>
      </c>
      <c r="L843" s="69">
        <f>IFERROR(F843/SUM(F836:F843)*100,"")</f>
        <v>47.455162384876395</v>
      </c>
      <c r="M843" s="69" t="str">
        <f>IFERROR(G843/SUM(G836:G843)*100,"")</f>
        <v/>
      </c>
    </row>
    <row r="844" spans="1:13" ht="12" customHeight="1" x14ac:dyDescent="0.15">
      <c r="A844" s="48" t="s">
        <v>126</v>
      </c>
      <c r="B844" s="66"/>
      <c r="C844" s="66"/>
      <c r="D844" s="66"/>
      <c r="E844" s="66"/>
      <c r="F844" s="66"/>
      <c r="G844" s="67"/>
      <c r="H844" s="5"/>
      <c r="I844" s="5"/>
      <c r="J844" s="5"/>
      <c r="K844" s="5"/>
      <c r="L844" s="5"/>
      <c r="M844" s="5"/>
    </row>
    <row r="845" spans="1:13" ht="12" customHeight="1" x14ac:dyDescent="0.15">
      <c r="A845" s="47" t="s">
        <v>181</v>
      </c>
      <c r="B845" s="33"/>
      <c r="C845" s="32"/>
      <c r="D845" s="32"/>
      <c r="E845" s="32"/>
      <c r="F845" s="32"/>
      <c r="G845" s="73"/>
      <c r="H845" s="69" t="str">
        <f t="shared" ref="H845:K845" si="687">IFERROR(B845/SUM(B845:B850)*100,"")</f>
        <v/>
      </c>
      <c r="I845" s="69" t="str">
        <f t="shared" si="687"/>
        <v/>
      </c>
      <c r="J845" s="69" t="str">
        <f t="shared" si="687"/>
        <v/>
      </c>
      <c r="K845" s="69" t="str">
        <f t="shared" si="687"/>
        <v/>
      </c>
      <c r="L845" s="69" t="str">
        <f>IFERROR(F845/SUM(F845:F850)*100,"")</f>
        <v/>
      </c>
      <c r="M845" s="69" t="str">
        <f>IFERROR(G845/SUM(G845:G850)*100,"")</f>
        <v/>
      </c>
    </row>
    <row r="846" spans="1:13" ht="12" customHeight="1" x14ac:dyDescent="0.15">
      <c r="A846" s="47" t="s">
        <v>182</v>
      </c>
      <c r="B846" s="33"/>
      <c r="C846" s="32"/>
      <c r="D846" s="32"/>
      <c r="E846" s="32"/>
      <c r="F846" s="32"/>
      <c r="G846" s="73"/>
      <c r="H846" s="69" t="str">
        <f t="shared" ref="H846:K846" si="688">IFERROR(B846/SUM(B845:B850)*100,"")</f>
        <v/>
      </c>
      <c r="I846" s="69" t="str">
        <f t="shared" si="688"/>
        <v/>
      </c>
      <c r="J846" s="69" t="str">
        <f t="shared" si="688"/>
        <v/>
      </c>
      <c r="K846" s="69" t="str">
        <f t="shared" si="688"/>
        <v/>
      </c>
      <c r="L846" s="69" t="str">
        <f>IFERROR(F846/SUM(F845:F850)*100,"")</f>
        <v/>
      </c>
      <c r="M846" s="69" t="str">
        <f>IFERROR(G846/SUM(G845:G850)*100,"")</f>
        <v/>
      </c>
    </row>
    <row r="847" spans="1:13" ht="12" customHeight="1" x14ac:dyDescent="0.15">
      <c r="A847" s="47" t="s">
        <v>195</v>
      </c>
      <c r="B847" s="33"/>
      <c r="C847" s="32"/>
      <c r="D847" s="32"/>
      <c r="E847" s="32"/>
      <c r="F847" s="32"/>
      <c r="G847" s="73"/>
      <c r="H847" s="69" t="str">
        <f t="shared" ref="H847:K847" si="689">IFERROR(B847/SUM(B845:B850)*100,"")</f>
        <v/>
      </c>
      <c r="I847" s="69" t="str">
        <f t="shared" si="689"/>
        <v/>
      </c>
      <c r="J847" s="69" t="str">
        <f t="shared" si="689"/>
        <v/>
      </c>
      <c r="K847" s="69" t="str">
        <f t="shared" si="689"/>
        <v/>
      </c>
      <c r="L847" s="69" t="str">
        <f>IFERROR(F847/SUM(F845:F850)*100,"")</f>
        <v/>
      </c>
      <c r="M847" s="69" t="str">
        <f>IFERROR(G847/SUM(G845:G850)*100,"")</f>
        <v/>
      </c>
    </row>
    <row r="848" spans="1:13" ht="12" customHeight="1" x14ac:dyDescent="0.15">
      <c r="A848" s="47" t="s">
        <v>187</v>
      </c>
      <c r="B848" s="33"/>
      <c r="C848" s="32"/>
      <c r="D848" s="32"/>
      <c r="E848" s="32"/>
      <c r="F848" s="32"/>
      <c r="G848" s="73"/>
      <c r="H848" s="69" t="str">
        <f t="shared" ref="H848:K848" si="690">IFERROR(B848/SUM(B845:B850)*100,"")</f>
        <v/>
      </c>
      <c r="I848" s="69" t="str">
        <f t="shared" si="690"/>
        <v/>
      </c>
      <c r="J848" s="69" t="str">
        <f t="shared" si="690"/>
        <v/>
      </c>
      <c r="K848" s="69" t="str">
        <f t="shared" si="690"/>
        <v/>
      </c>
      <c r="L848" s="69" t="str">
        <f>IFERROR(F848/SUM(F845:F850)*100,"")</f>
        <v/>
      </c>
      <c r="M848" s="69" t="str">
        <f>IFERROR(G848/SUM(G845:G850)*100,"")</f>
        <v/>
      </c>
    </row>
    <row r="849" spans="1:13" ht="12" customHeight="1" x14ac:dyDescent="0.15">
      <c r="A849" s="47" t="s">
        <v>188</v>
      </c>
      <c r="B849" s="33"/>
      <c r="C849" s="32"/>
      <c r="D849" s="32"/>
      <c r="E849" s="32"/>
      <c r="F849" s="32"/>
      <c r="G849" s="73"/>
      <c r="H849" s="69" t="str">
        <f t="shared" ref="H849:K849" si="691">IFERROR(B849/SUM(B845:B850)*100,"")</f>
        <v/>
      </c>
      <c r="I849" s="69" t="str">
        <f t="shared" si="691"/>
        <v/>
      </c>
      <c r="J849" s="69" t="str">
        <f t="shared" si="691"/>
        <v/>
      </c>
      <c r="K849" s="69" t="str">
        <f t="shared" si="691"/>
        <v/>
      </c>
      <c r="L849" s="69" t="str">
        <f>IFERROR(F849/SUM(F845:F850)*100,"")</f>
        <v/>
      </c>
      <c r="M849" s="69" t="str">
        <f>IFERROR(G849/SUM(G845:G850)*100,"")</f>
        <v/>
      </c>
    </row>
    <row r="850" spans="1:13" ht="12" customHeight="1" x14ac:dyDescent="0.15">
      <c r="A850" s="47" t="s">
        <v>190</v>
      </c>
      <c r="B850" s="33"/>
      <c r="C850" s="32"/>
      <c r="D850" s="32"/>
      <c r="E850" s="32"/>
      <c r="F850" s="32"/>
      <c r="G850" s="73"/>
      <c r="H850" s="69" t="str">
        <f t="shared" ref="H850:K850" si="692">IFERROR(B850/SUM(B845:B850)*100,"")</f>
        <v/>
      </c>
      <c r="I850" s="69" t="str">
        <f t="shared" si="692"/>
        <v/>
      </c>
      <c r="J850" s="69" t="str">
        <f t="shared" si="692"/>
        <v/>
      </c>
      <c r="K850" s="69" t="str">
        <f t="shared" si="692"/>
        <v/>
      </c>
      <c r="L850" s="69" t="str">
        <f>IFERROR(F850/SUM(F845:F850)*100,"")</f>
        <v/>
      </c>
      <c r="M850" s="69" t="str">
        <f>IFERROR(G850/SUM(G845:G850)*100,"")</f>
        <v/>
      </c>
    </row>
    <row r="851" spans="1:13" ht="12" customHeight="1" x14ac:dyDescent="0.15">
      <c r="A851" s="48" t="s">
        <v>127</v>
      </c>
      <c r="B851" s="66"/>
      <c r="C851" s="66"/>
      <c r="D851" s="66"/>
      <c r="E851" s="66"/>
      <c r="F851" s="66"/>
      <c r="G851" s="67"/>
      <c r="H851" s="5"/>
      <c r="I851" s="5"/>
      <c r="J851" s="5"/>
      <c r="K851" s="5"/>
      <c r="L851" s="5"/>
      <c r="M851" s="5"/>
    </row>
    <row r="852" spans="1:13" ht="12" customHeight="1" x14ac:dyDescent="0.15">
      <c r="A852" s="47" t="s">
        <v>182</v>
      </c>
      <c r="B852" s="33">
        <v>4.25</v>
      </c>
      <c r="C852" s="33">
        <v>8</v>
      </c>
      <c r="D852" s="33">
        <v>7.25</v>
      </c>
      <c r="E852" s="33">
        <v>8.25</v>
      </c>
      <c r="F852" s="33">
        <v>9</v>
      </c>
      <c r="G852" s="73"/>
      <c r="H852" s="69">
        <f t="shared" ref="H852:K852" si="693">B852/SUM(B852:B861)*100</f>
        <v>6.9820929850501061</v>
      </c>
      <c r="I852" s="69">
        <f t="shared" si="693"/>
        <v>15.558148580318942</v>
      </c>
      <c r="J852" s="69">
        <f t="shared" si="693"/>
        <v>12.162388860929374</v>
      </c>
      <c r="K852" s="69">
        <f t="shared" si="693"/>
        <v>13.616108268691201</v>
      </c>
      <c r="L852" s="69">
        <f>F852/SUM(F852:F861)*100</f>
        <v>14.93032514930325</v>
      </c>
      <c r="M852" s="69" t="e">
        <f>G852/SUM(G852:G861)*100</f>
        <v>#DIV/0!</v>
      </c>
    </row>
    <row r="853" spans="1:13" ht="12" customHeight="1" x14ac:dyDescent="0.15">
      <c r="A853" s="47" t="s">
        <v>183</v>
      </c>
      <c r="B853" s="33">
        <v>1.65</v>
      </c>
      <c r="C853" s="33"/>
      <c r="D853" s="33"/>
      <c r="E853" s="33"/>
      <c r="F853" s="33"/>
      <c r="G853" s="73"/>
      <c r="H853" s="14">
        <f t="shared" ref="H853:K853" si="694">B853/SUM(B852:B861)*100</f>
        <v>2.7106949236076883</v>
      </c>
      <c r="I853" s="14">
        <f t="shared" si="694"/>
        <v>0</v>
      </c>
      <c r="J853" s="14">
        <f t="shared" si="694"/>
        <v>0</v>
      </c>
      <c r="K853" s="14">
        <f t="shared" si="694"/>
        <v>0</v>
      </c>
      <c r="L853" s="14">
        <f>F853/SUM(F852:F861)*100</f>
        <v>0</v>
      </c>
      <c r="M853" s="14" t="e">
        <f>G853/SUM(G852:G861)*100</f>
        <v>#DIV/0!</v>
      </c>
    </row>
    <row r="854" spans="1:13" ht="12" customHeight="1" x14ac:dyDescent="0.15">
      <c r="A854" s="47" t="s">
        <v>195</v>
      </c>
      <c r="B854" s="33">
        <v>10.49</v>
      </c>
      <c r="C854" s="33"/>
      <c r="D854" s="33">
        <v>8.620000000000001</v>
      </c>
      <c r="E854" s="33">
        <v>8.8000000000000007</v>
      </c>
      <c r="F854" s="33"/>
      <c r="G854" s="73"/>
      <c r="H854" s="14">
        <f t="shared" ref="H854:K854" si="695">B854/SUM(B852:B861)*100</f>
        <v>17.233448332511912</v>
      </c>
      <c r="I854" s="14">
        <f t="shared" si="695"/>
        <v>0</v>
      </c>
      <c r="J854" s="14">
        <f t="shared" si="695"/>
        <v>14.460660962925687</v>
      </c>
      <c r="K854" s="14">
        <f t="shared" si="695"/>
        <v>14.523848819937285</v>
      </c>
      <c r="L854" s="14">
        <f>F854/SUM(F852:F861)*100</f>
        <v>0</v>
      </c>
      <c r="M854" s="14" t="e">
        <f>G854/SUM(G852:G861)*100</f>
        <v>#DIV/0!</v>
      </c>
    </row>
    <row r="855" spans="1:13" ht="12" customHeight="1" x14ac:dyDescent="0.15">
      <c r="A855" s="47" t="s">
        <v>194</v>
      </c>
      <c r="B855" s="33">
        <v>1.5</v>
      </c>
      <c r="C855" s="33"/>
      <c r="D855" s="33"/>
      <c r="E855" s="33"/>
      <c r="F855" s="33"/>
      <c r="G855" s="73"/>
      <c r="H855" s="14">
        <f t="shared" ref="H855:K855" si="696">B855/SUM(B852:B861)*100</f>
        <v>2.4642681123706258</v>
      </c>
      <c r="I855" s="14">
        <f t="shared" si="696"/>
        <v>0</v>
      </c>
      <c r="J855" s="14">
        <f t="shared" si="696"/>
        <v>0</v>
      </c>
      <c r="K855" s="14">
        <f t="shared" si="696"/>
        <v>0</v>
      </c>
      <c r="L855" s="14">
        <f>F855/SUM(F852:F861)*100</f>
        <v>0</v>
      </c>
      <c r="M855" s="14" t="e">
        <f>G855/SUM(G852:G861)*100</f>
        <v>#DIV/0!</v>
      </c>
    </row>
    <row r="856" spans="1:13" ht="12" customHeight="1" x14ac:dyDescent="0.15">
      <c r="A856" s="47" t="s">
        <v>185</v>
      </c>
      <c r="B856" s="33">
        <v>3</v>
      </c>
      <c r="C856" s="33">
        <v>3</v>
      </c>
      <c r="D856" s="33">
        <v>3</v>
      </c>
      <c r="E856" s="33">
        <v>3</v>
      </c>
      <c r="F856" s="33">
        <v>4.5</v>
      </c>
      <c r="G856" s="73"/>
      <c r="H856" s="14">
        <f t="shared" ref="H856:K856" si="697">B856/SUM(B852:B861)*100</f>
        <v>4.9285362247412516</v>
      </c>
      <c r="I856" s="14">
        <f t="shared" si="697"/>
        <v>5.8343057176196034</v>
      </c>
      <c r="J856" s="14">
        <f t="shared" si="697"/>
        <v>5.0327126321087068</v>
      </c>
      <c r="K856" s="14">
        <f t="shared" si="697"/>
        <v>4.951312097705892</v>
      </c>
      <c r="L856" s="14">
        <f>F856/SUM(F852:F861)*100</f>
        <v>7.4651625746516252</v>
      </c>
      <c r="M856" s="14" t="e">
        <f>G856/SUM(G852:G861)*100</f>
        <v>#DIV/0!</v>
      </c>
    </row>
    <row r="857" spans="1:13" ht="12" customHeight="1" x14ac:dyDescent="0.15">
      <c r="A857" s="47" t="s">
        <v>187</v>
      </c>
      <c r="B857" s="33">
        <v>0.75</v>
      </c>
      <c r="C857" s="33">
        <v>0.75</v>
      </c>
      <c r="D857" s="33">
        <v>0.75</v>
      </c>
      <c r="E857" s="33">
        <v>0.75</v>
      </c>
      <c r="F857" s="33">
        <v>0.75</v>
      </c>
      <c r="G857" s="73"/>
      <c r="H857" s="14">
        <f t="shared" ref="H857:K857" si="698">B857/SUM(B852:B861)*100</f>
        <v>1.2321340561853129</v>
      </c>
      <c r="I857" s="14">
        <f t="shared" si="698"/>
        <v>1.4585764294049008</v>
      </c>
      <c r="J857" s="14">
        <f t="shared" si="698"/>
        <v>1.2581781580271767</v>
      </c>
      <c r="K857" s="14">
        <f t="shared" si="698"/>
        <v>1.237828024426473</v>
      </c>
      <c r="L857" s="14">
        <f>F857/SUM(F852:F861)*100</f>
        <v>1.2441937624419375</v>
      </c>
      <c r="M857" s="14" t="e">
        <f>G857/SUM(G852:G861)*100</f>
        <v>#DIV/0!</v>
      </c>
    </row>
    <row r="858" spans="1:13" ht="12" customHeight="1" x14ac:dyDescent="0.15">
      <c r="A858" s="47" t="s">
        <v>188</v>
      </c>
      <c r="B858" s="33">
        <v>6.25</v>
      </c>
      <c r="C858" s="33">
        <v>7.75</v>
      </c>
      <c r="D858" s="33">
        <v>1.5</v>
      </c>
      <c r="E858" s="33"/>
      <c r="F858" s="33"/>
      <c r="G858" s="73"/>
      <c r="H858" s="14">
        <f t="shared" ref="H858:K858" si="699">B858/SUM(B852:B861)*100</f>
        <v>10.267783801544274</v>
      </c>
      <c r="I858" s="14">
        <f t="shared" si="699"/>
        <v>15.071956437183974</v>
      </c>
      <c r="J858" s="14">
        <f t="shared" si="699"/>
        <v>2.5163563160543534</v>
      </c>
      <c r="K858" s="14">
        <f t="shared" si="699"/>
        <v>0</v>
      </c>
      <c r="L858" s="14">
        <f>F858/SUM(F852:F861)*100</f>
        <v>0</v>
      </c>
      <c r="M858" s="14" t="e">
        <f>G858/SUM(G852:G861)*100</f>
        <v>#DIV/0!</v>
      </c>
    </row>
    <row r="859" spans="1:13" ht="12" customHeight="1" x14ac:dyDescent="0.15">
      <c r="A859" s="47" t="s">
        <v>193</v>
      </c>
      <c r="B859" s="33"/>
      <c r="C859" s="33"/>
      <c r="D859" s="33"/>
      <c r="E859" s="33"/>
      <c r="F859" s="33">
        <v>7.73</v>
      </c>
      <c r="G859" s="73"/>
      <c r="H859" s="14">
        <f t="shared" ref="H859:K859" si="700">B859/SUM(B852:B861)*100</f>
        <v>0</v>
      </c>
      <c r="I859" s="14">
        <f t="shared" si="700"/>
        <v>0</v>
      </c>
      <c r="J859" s="14">
        <f t="shared" si="700"/>
        <v>0</v>
      </c>
      <c r="K859" s="14">
        <f t="shared" si="700"/>
        <v>0</v>
      </c>
      <c r="L859" s="14">
        <f>F859/SUM(F852:F861)*100</f>
        <v>12.823490378234903</v>
      </c>
      <c r="M859" s="14" t="e">
        <f>G859/SUM(G852:G861)*100</f>
        <v>#DIV/0!</v>
      </c>
    </row>
    <row r="860" spans="1:13" ht="12" customHeight="1" x14ac:dyDescent="0.15">
      <c r="A860" s="47" t="s">
        <v>189</v>
      </c>
      <c r="B860" s="33"/>
      <c r="C860" s="33"/>
      <c r="D860" s="33">
        <v>4.8499999999999996</v>
      </c>
      <c r="E860" s="33">
        <v>6.79</v>
      </c>
      <c r="F860" s="33">
        <v>10.75</v>
      </c>
      <c r="G860" s="73"/>
      <c r="H860" s="14">
        <f t="shared" ref="H860:K860" si="701">B860/SUM(B852:B861)*100</f>
        <v>0</v>
      </c>
      <c r="I860" s="14">
        <f t="shared" si="701"/>
        <v>0</v>
      </c>
      <c r="J860" s="14">
        <f t="shared" si="701"/>
        <v>8.1362187552424086</v>
      </c>
      <c r="K860" s="14">
        <f t="shared" si="701"/>
        <v>11.206469714474334</v>
      </c>
      <c r="L860" s="14">
        <f>F860/SUM(F852:F861)*100</f>
        <v>17.833443928334439</v>
      </c>
      <c r="M860" s="14" t="e">
        <f>G860/SUM(G852:G861)*100</f>
        <v>#DIV/0!</v>
      </c>
    </row>
    <row r="861" spans="1:13" ht="12" customHeight="1" x14ac:dyDescent="0.15">
      <c r="A861" s="47" t="s">
        <v>190</v>
      </c>
      <c r="B861" s="33">
        <v>32.980000000000004</v>
      </c>
      <c r="C861" s="33">
        <v>31.92</v>
      </c>
      <c r="D861" s="33">
        <v>33.64</v>
      </c>
      <c r="E861" s="33">
        <v>33</v>
      </c>
      <c r="F861" s="33">
        <v>27.55</v>
      </c>
      <c r="G861" s="73"/>
      <c r="H861" s="57">
        <f t="shared" ref="H861:K861" si="702">B861/SUM(B852:B861)*100</f>
        <v>54.181041563988828</v>
      </c>
      <c r="I861" s="57">
        <f t="shared" si="702"/>
        <v>62.07701283547258</v>
      </c>
      <c r="J861" s="57">
        <f t="shared" si="702"/>
        <v>56.433484314712302</v>
      </c>
      <c r="K861" s="57">
        <f t="shared" si="702"/>
        <v>54.464433074764806</v>
      </c>
      <c r="L861" s="57">
        <f>F861/SUM(F852:F861)*100</f>
        <v>45.703384207033842</v>
      </c>
      <c r="M861" s="57" t="e">
        <f>G861/SUM(G852:G861)*100</f>
        <v>#DIV/0!</v>
      </c>
    </row>
    <row r="862" spans="1:13" ht="12" customHeight="1" x14ac:dyDescent="0.15">
      <c r="A862" s="48" t="s">
        <v>128</v>
      </c>
      <c r="B862" s="66"/>
      <c r="C862" s="66"/>
      <c r="D862" s="66"/>
      <c r="E862" s="66"/>
      <c r="F862" s="66"/>
      <c r="G862" s="67"/>
      <c r="H862" s="5"/>
      <c r="I862" s="5"/>
      <c r="J862" s="5"/>
      <c r="K862" s="5"/>
      <c r="L862" s="5"/>
      <c r="M862" s="5"/>
    </row>
    <row r="863" spans="1:13" ht="12" customHeight="1" x14ac:dyDescent="0.15">
      <c r="A863" s="47" t="s">
        <v>190</v>
      </c>
      <c r="B863" s="33"/>
      <c r="C863" s="33"/>
      <c r="D863" s="33"/>
      <c r="E863" s="33"/>
      <c r="F863" s="33"/>
      <c r="G863" s="73"/>
      <c r="H863" s="69" t="str">
        <f t="shared" ref="H863:K863" si="703">IFERROR(B863/SUM(B863)*100,"")</f>
        <v/>
      </c>
      <c r="I863" s="69" t="str">
        <f t="shared" si="703"/>
        <v/>
      </c>
      <c r="J863" s="69" t="str">
        <f t="shared" si="703"/>
        <v/>
      </c>
      <c r="K863" s="69" t="str">
        <f t="shared" si="703"/>
        <v/>
      </c>
      <c r="L863" s="69" t="str">
        <f>IFERROR(F863/SUM(F863)*100,"")</f>
        <v/>
      </c>
      <c r="M863" s="69" t="str">
        <f>IFERROR(G863/SUM(G863)*100,"")</f>
        <v/>
      </c>
    </row>
    <row r="864" spans="1:13" s="6" customFormat="1" ht="11.25" customHeight="1" x14ac:dyDescent="0.15">
      <c r="M864" s="6" t="str">
        <f t="shared" ref="M864:M896" si="704">IFERROR(G864/SUM(G864:G874)*100,"")</f>
        <v/>
      </c>
    </row>
    <row r="865" spans="1:13" ht="12" customHeight="1" x14ac:dyDescent="0.15">
      <c r="A865" s="6"/>
      <c r="B865" s="95"/>
      <c r="C865" s="96"/>
      <c r="D865" s="100" t="s">
        <v>199</v>
      </c>
      <c r="E865" s="98"/>
      <c r="F865" s="96"/>
      <c r="G865" s="97"/>
      <c r="H865" s="95"/>
      <c r="I865" s="96"/>
      <c r="J865" s="100" t="s">
        <v>179</v>
      </c>
      <c r="K865" s="98"/>
      <c r="L865" s="96"/>
      <c r="M865" s="97"/>
    </row>
    <row r="866" spans="1:13" ht="12" customHeight="1" x14ac:dyDescent="0.15">
      <c r="A866" s="6"/>
      <c r="B866" s="40" t="s">
        <v>33</v>
      </c>
      <c r="C866" s="40" t="s">
        <v>34</v>
      </c>
      <c r="D866" s="40" t="s">
        <v>35</v>
      </c>
      <c r="E866" s="40" t="s">
        <v>36</v>
      </c>
      <c r="F866" s="40" t="s">
        <v>37</v>
      </c>
      <c r="G866" s="40" t="s">
        <v>38</v>
      </c>
      <c r="H866" s="40" t="s">
        <v>33</v>
      </c>
      <c r="I866" s="40" t="s">
        <v>34</v>
      </c>
      <c r="J866" s="40" t="s">
        <v>35</v>
      </c>
      <c r="K866" s="40" t="s">
        <v>36</v>
      </c>
      <c r="L866" s="40" t="s">
        <v>37</v>
      </c>
      <c r="M866" s="40" t="s">
        <v>38</v>
      </c>
    </row>
    <row r="867" spans="1:13" ht="12" customHeight="1" x14ac:dyDescent="0.15">
      <c r="A867" s="3" t="s">
        <v>129</v>
      </c>
      <c r="B867" s="5"/>
      <c r="C867" s="5"/>
      <c r="D867" s="5"/>
      <c r="E867" s="5"/>
      <c r="F867" s="5"/>
      <c r="G867" s="76"/>
      <c r="H867" s="62"/>
      <c r="I867" s="62"/>
      <c r="J867" s="62"/>
      <c r="K867" s="62"/>
      <c r="L867" s="62"/>
      <c r="M867" s="71"/>
    </row>
    <row r="868" spans="1:13" ht="12" customHeight="1" x14ac:dyDescent="0.15">
      <c r="A868" s="58" t="s">
        <v>130</v>
      </c>
      <c r="B868" s="74"/>
      <c r="C868" s="74"/>
      <c r="D868" s="74"/>
      <c r="E868" s="74"/>
      <c r="F868" s="74"/>
      <c r="G868" s="75"/>
      <c r="H868" s="5"/>
      <c r="I868" s="5"/>
      <c r="J868" s="5"/>
      <c r="K868" s="5"/>
      <c r="L868" s="5"/>
      <c r="M868" s="13"/>
    </row>
    <row r="869" spans="1:13" ht="12" customHeight="1" x14ac:dyDescent="0.15">
      <c r="A869" s="47" t="s">
        <v>181</v>
      </c>
      <c r="B869" s="33">
        <v>19.45</v>
      </c>
      <c r="C869" s="33">
        <v>22.65</v>
      </c>
      <c r="D869" s="33">
        <v>11.43</v>
      </c>
      <c r="E869" s="33">
        <v>3.33</v>
      </c>
      <c r="F869" s="33">
        <v>3.33</v>
      </c>
      <c r="G869" s="73"/>
      <c r="H869" s="69">
        <f t="shared" ref="H869:K869" si="705">B869/SUM(B869:B879)*100</f>
        <v>4.1692568219330779</v>
      </c>
      <c r="I869" s="69">
        <f t="shared" si="705"/>
        <v>4.9062080318849359</v>
      </c>
      <c r="J869" s="69">
        <f t="shared" si="705"/>
        <v>2.4044428550392327</v>
      </c>
      <c r="K869" s="69">
        <f t="shared" si="705"/>
        <v>0.70461278036394404</v>
      </c>
      <c r="L869" s="69">
        <f>F869/SUM(F869:F879)*100</f>
        <v>0.66962939130085075</v>
      </c>
      <c r="M869" s="69" t="e">
        <f>G869/SUM(G869:G879)*100</f>
        <v>#DIV/0!</v>
      </c>
    </row>
    <row r="870" spans="1:13" ht="12" customHeight="1" x14ac:dyDescent="0.15">
      <c r="A870" s="47" t="s">
        <v>182</v>
      </c>
      <c r="B870" s="33"/>
      <c r="C870" s="33"/>
      <c r="D870" s="33">
        <v>10.91</v>
      </c>
      <c r="E870" s="33">
        <v>7.2</v>
      </c>
      <c r="F870" s="33">
        <v>12.99</v>
      </c>
      <c r="G870" s="73"/>
      <c r="H870" s="14">
        <f t="shared" ref="H870:K870" si="706">B870/SUM(B869:B879)*100</f>
        <v>0</v>
      </c>
      <c r="I870" s="14">
        <f t="shared" si="706"/>
        <v>0</v>
      </c>
      <c r="J870" s="14">
        <f t="shared" si="706"/>
        <v>2.2950543786944904</v>
      </c>
      <c r="K870" s="14">
        <f t="shared" si="706"/>
        <v>1.523487092678798</v>
      </c>
      <c r="L870" s="14">
        <f>F870/SUM(F869:F879)*100</f>
        <v>2.6121578957952107</v>
      </c>
      <c r="M870" s="14" t="e">
        <f>G870/SUM(G869:G879)*100</f>
        <v>#DIV/0!</v>
      </c>
    </row>
    <row r="871" spans="1:13" ht="12" customHeight="1" x14ac:dyDescent="0.15">
      <c r="A871" s="47" t="s">
        <v>183</v>
      </c>
      <c r="B871" s="33"/>
      <c r="C871" s="33"/>
      <c r="D871" s="33"/>
      <c r="E871" s="33"/>
      <c r="F871" s="33">
        <v>5.89</v>
      </c>
      <c r="G871" s="73"/>
      <c r="H871" s="14">
        <f t="shared" ref="H871:K871" si="707">B871/SUM(B869:B879)*100</f>
        <v>0</v>
      </c>
      <c r="I871" s="14">
        <f t="shared" si="707"/>
        <v>0</v>
      </c>
      <c r="J871" s="14">
        <f t="shared" si="707"/>
        <v>0</v>
      </c>
      <c r="K871" s="14">
        <f t="shared" si="707"/>
        <v>0</v>
      </c>
      <c r="L871" s="14">
        <f>F871/SUM(F869:F879)*100</f>
        <v>1.1844195539825857</v>
      </c>
      <c r="M871" s="14" t="e">
        <f>G871/SUM(G869:G879)*100</f>
        <v>#DIV/0!</v>
      </c>
    </row>
    <row r="872" spans="1:13" ht="12" customHeight="1" x14ac:dyDescent="0.15">
      <c r="A872" s="47" t="s">
        <v>184</v>
      </c>
      <c r="B872" s="33"/>
      <c r="C872" s="33">
        <v>8.4600000000000009</v>
      </c>
      <c r="D872" s="33">
        <v>23.97</v>
      </c>
      <c r="E872" s="33">
        <v>24.48</v>
      </c>
      <c r="F872" s="33">
        <v>6.84</v>
      </c>
      <c r="G872" s="73"/>
      <c r="H872" s="14">
        <f t="shared" ref="H872:K872" si="708">B872/SUM(B869:B879)*100</f>
        <v>0</v>
      </c>
      <c r="I872" s="14">
        <f t="shared" si="708"/>
        <v>1.8325174370749036</v>
      </c>
      <c r="J872" s="14">
        <f t="shared" si="708"/>
        <v>5.0423880345835874</v>
      </c>
      <c r="K872" s="14">
        <f t="shared" si="708"/>
        <v>5.1798561151079126</v>
      </c>
      <c r="L872" s="14">
        <f>F872/SUM(F869:F879)*100</f>
        <v>1.3754549659152608</v>
      </c>
      <c r="M872" s="14" t="e">
        <f>G872/SUM(G869:G879)*100</f>
        <v>#DIV/0!</v>
      </c>
    </row>
    <row r="873" spans="1:13" ht="12" customHeight="1" x14ac:dyDescent="0.15">
      <c r="A873" s="47" t="s">
        <v>185</v>
      </c>
      <c r="B873" s="33">
        <v>97.97999999999999</v>
      </c>
      <c r="C873" s="33">
        <v>90.77</v>
      </c>
      <c r="D873" s="33">
        <v>79.67</v>
      </c>
      <c r="E873" s="33">
        <v>68.83</v>
      </c>
      <c r="F873" s="33">
        <v>69.039999999999992</v>
      </c>
      <c r="G873" s="73"/>
      <c r="H873" s="14">
        <f t="shared" ref="H873:K873" si="709">B873/SUM(B869:B879)*100</f>
        <v>21.002765214036138</v>
      </c>
      <c r="I873" s="14">
        <f t="shared" si="709"/>
        <v>19.661655763982147</v>
      </c>
      <c r="J873" s="14">
        <f t="shared" si="709"/>
        <v>16.759576750741527</v>
      </c>
      <c r="K873" s="14">
        <f t="shared" si="709"/>
        <v>14.56411341515023</v>
      </c>
      <c r="L873" s="14">
        <f>F873/SUM(F869:F879)*100</f>
        <v>13.883247199823042</v>
      </c>
      <c r="M873" s="14" t="e">
        <f>G873/SUM(G869:G879)*100</f>
        <v>#DIV/0!</v>
      </c>
    </row>
    <row r="874" spans="1:13" ht="12" customHeight="1" x14ac:dyDescent="0.15">
      <c r="A874" s="47" t="s">
        <v>186</v>
      </c>
      <c r="B874" s="33">
        <v>39.369999999999997</v>
      </c>
      <c r="C874" s="33">
        <v>37.24</v>
      </c>
      <c r="D874" s="33">
        <v>50.11</v>
      </c>
      <c r="E874" s="33">
        <v>36.230000000000004</v>
      </c>
      <c r="F874" s="33">
        <v>32.980000000000004</v>
      </c>
      <c r="G874" s="73"/>
      <c r="H874" s="14">
        <f t="shared" ref="H874:K874" si="710">B874/SUM(B869:B879)*100</f>
        <v>8.4392617521596538</v>
      </c>
      <c r="I874" s="14">
        <f t="shared" si="710"/>
        <v>8.0665424771476832</v>
      </c>
      <c r="J874" s="14">
        <f t="shared" si="710"/>
        <v>10.541262595451965</v>
      </c>
      <c r="K874" s="14">
        <f t="shared" si="710"/>
        <v>7.6661024121878958</v>
      </c>
      <c r="L874" s="14">
        <f>F874/SUM(F869:F879)*100</f>
        <v>6.6319451426732918</v>
      </c>
      <c r="M874" s="14" t="e">
        <f>G874/SUM(G869:G879)*100</f>
        <v>#DIV/0!</v>
      </c>
    </row>
    <row r="875" spans="1:13" ht="12" customHeight="1" x14ac:dyDescent="0.15">
      <c r="A875" s="47" t="s">
        <v>187</v>
      </c>
      <c r="B875" s="33">
        <v>50.230000000000004</v>
      </c>
      <c r="C875" s="33">
        <v>38.739999999999995</v>
      </c>
      <c r="D875" s="33">
        <v>36.620000000000005</v>
      </c>
      <c r="E875" s="33">
        <v>23.48</v>
      </c>
      <c r="F875" s="33">
        <v>24.599999999999998</v>
      </c>
      <c r="G875" s="73"/>
      <c r="H875" s="14">
        <f t="shared" ref="H875:K875" si="711">B875/SUM(B869:B879)*100</f>
        <v>10.767186126771131</v>
      </c>
      <c r="I875" s="14">
        <f t="shared" si="711"/>
        <v>8.3914569163453585</v>
      </c>
      <c r="J875" s="14">
        <f t="shared" si="711"/>
        <v>7.7034730841239458</v>
      </c>
      <c r="K875" s="14">
        <f t="shared" si="711"/>
        <v>4.9682606855691906</v>
      </c>
      <c r="L875" s="14">
        <f>F875/SUM(F869:F879)*100</f>
        <v>4.9468117195197978</v>
      </c>
      <c r="M875" s="14" t="e">
        <f>G875/SUM(G869:G879)*100</f>
        <v>#DIV/0!</v>
      </c>
    </row>
    <row r="876" spans="1:13" ht="12" customHeight="1" x14ac:dyDescent="0.15">
      <c r="A876" s="47" t="s">
        <v>188</v>
      </c>
      <c r="B876" s="33">
        <v>22.189999999999998</v>
      </c>
      <c r="C876" s="33">
        <v>21.549999999999997</v>
      </c>
      <c r="D876" s="33">
        <v>15.47</v>
      </c>
      <c r="E876" s="33">
        <v>36.1</v>
      </c>
      <c r="F876" s="33">
        <v>44.019999999999996</v>
      </c>
      <c r="G876" s="73"/>
      <c r="H876" s="14">
        <f t="shared" ref="H876:K876" si="712">B876/SUM(B869:B879)*100</f>
        <v>4.7565968575164517</v>
      </c>
      <c r="I876" s="14">
        <f t="shared" si="712"/>
        <v>4.6679374431399721</v>
      </c>
      <c r="J876" s="14">
        <f t="shared" si="712"/>
        <v>3.2543071712560745</v>
      </c>
      <c r="K876" s="14">
        <f t="shared" si="712"/>
        <v>7.6385950063478623</v>
      </c>
      <c r="L876" s="14">
        <f>F876/SUM(F869:F879)*100</f>
        <v>8.8519777192382723</v>
      </c>
      <c r="M876" s="14" t="e">
        <f>G876/SUM(G869:G879)*100</f>
        <v>#DIV/0!</v>
      </c>
    </row>
    <row r="877" spans="1:13" ht="12" customHeight="1" x14ac:dyDescent="0.15">
      <c r="A877" s="47" t="s">
        <v>189</v>
      </c>
      <c r="B877" s="33">
        <v>48.13</v>
      </c>
      <c r="C877" s="33">
        <v>77.039999999999992</v>
      </c>
      <c r="D877" s="33">
        <v>149.93</v>
      </c>
      <c r="E877" s="33">
        <v>202.40000000000006</v>
      </c>
      <c r="F877" s="33">
        <v>247.50999999999996</v>
      </c>
      <c r="G877" s="73"/>
      <c r="H877" s="14">
        <f t="shared" ref="H877:K877" si="713">B877/SUM(B869:B879)*100</f>
        <v>10.317035004608691</v>
      </c>
      <c r="I877" s="14">
        <f t="shared" si="713"/>
        <v>16.687605597192736</v>
      </c>
      <c r="J877" s="14">
        <f t="shared" si="713"/>
        <v>31.539642804552244</v>
      </c>
      <c r="K877" s="14">
        <f t="shared" si="713"/>
        <v>42.826914938637337</v>
      </c>
      <c r="L877" s="14">
        <f>F877/SUM(F869:F879)*100</f>
        <v>49.771762955217284</v>
      </c>
      <c r="M877" s="14" t="e">
        <f>G877/SUM(G869:G879)*100</f>
        <v>#DIV/0!</v>
      </c>
    </row>
    <row r="878" spans="1:13" ht="12" customHeight="1" x14ac:dyDescent="0.15">
      <c r="A878" s="47" t="s">
        <v>190</v>
      </c>
      <c r="B878" s="33">
        <v>71.86</v>
      </c>
      <c r="C878" s="33">
        <v>84.34</v>
      </c>
      <c r="D878" s="33">
        <v>70.430000000000007</v>
      </c>
      <c r="E878" s="33">
        <v>59.12</v>
      </c>
      <c r="F878" s="33">
        <v>40.69</v>
      </c>
      <c r="G878" s="73"/>
      <c r="H878" s="14">
        <f t="shared" ref="H878:K878" si="714">B878/SUM(B869:B879)*100</f>
        <v>15.403742685044264</v>
      </c>
      <c r="I878" s="14">
        <f t="shared" si="714"/>
        <v>18.26885586795477</v>
      </c>
      <c r="J878" s="14">
        <f t="shared" si="714"/>
        <v>14.815827671077267</v>
      </c>
      <c r="K878" s="14">
        <f t="shared" si="714"/>
        <v>12.50952179432924</v>
      </c>
      <c r="L878" s="14">
        <f>F878/SUM(F869:F879)*100</f>
        <v>8.1823483279374223</v>
      </c>
      <c r="M878" s="14" t="e">
        <f>G878/SUM(G869:G879)*100</f>
        <v>#DIV/0!</v>
      </c>
    </row>
    <row r="879" spans="1:13" ht="12" customHeight="1" x14ac:dyDescent="0.15">
      <c r="A879" s="47" t="s">
        <v>191</v>
      </c>
      <c r="B879" s="33">
        <v>117.30000000000001</v>
      </c>
      <c r="C879" s="33">
        <v>80.87</v>
      </c>
      <c r="D879" s="33">
        <v>26.830000000000002</v>
      </c>
      <c r="E879" s="33">
        <v>11.43</v>
      </c>
      <c r="F879" s="33">
        <v>9.4</v>
      </c>
      <c r="G879" s="73"/>
      <c r="H879" s="57">
        <f t="shared" ref="H879:K879" si="715">B879/SUM(B869:B879)*100</f>
        <v>25.144155537930597</v>
      </c>
      <c r="I879" s="57">
        <f t="shared" si="715"/>
        <v>17.517220465277475</v>
      </c>
      <c r="J879" s="57">
        <f t="shared" si="715"/>
        <v>5.6440246544796686</v>
      </c>
      <c r="K879" s="57">
        <f t="shared" si="715"/>
        <v>2.4185357596275914</v>
      </c>
      <c r="L879" s="57">
        <f>F879/SUM(F869:F879)*100</f>
        <v>1.8902451285969961</v>
      </c>
      <c r="M879" s="57" t="e">
        <f>G879/SUM(G869:G879)*100</f>
        <v>#DIV/0!</v>
      </c>
    </row>
    <row r="880" spans="1:13" ht="12" customHeight="1" x14ac:dyDescent="0.15">
      <c r="A880" s="48" t="s">
        <v>131</v>
      </c>
      <c r="B880" s="66"/>
      <c r="C880" s="66"/>
      <c r="D880" s="66"/>
      <c r="E880" s="66"/>
      <c r="F880" s="66"/>
      <c r="G880" s="67"/>
      <c r="H880" s="5"/>
      <c r="I880" s="5"/>
      <c r="J880" s="5"/>
      <c r="K880" s="5"/>
      <c r="L880" s="5"/>
      <c r="M880" s="5"/>
    </row>
    <row r="881" spans="1:13" ht="12" customHeight="1" x14ac:dyDescent="0.15">
      <c r="A881" s="47" t="s">
        <v>181</v>
      </c>
      <c r="B881" s="33"/>
      <c r="C881" s="32"/>
      <c r="D881" s="32"/>
      <c r="E881" s="32"/>
      <c r="F881" s="32"/>
      <c r="G881" s="73"/>
      <c r="H881" s="14" t="str">
        <f t="shared" ref="H881:K881" si="716">IFERROR(B881/SUM(B881:B884)*100,"")</f>
        <v/>
      </c>
      <c r="I881" s="14" t="str">
        <f t="shared" si="716"/>
        <v/>
      </c>
      <c r="J881" s="14" t="str">
        <f t="shared" si="716"/>
        <v/>
      </c>
      <c r="K881" s="14" t="str">
        <f t="shared" si="716"/>
        <v/>
      </c>
      <c r="L881" s="14" t="str">
        <f>IFERROR(F881/SUM(F881:F884)*100,"")</f>
        <v/>
      </c>
      <c r="M881" s="14" t="str">
        <f>IFERROR(G881/SUM(G881:G884)*100,"")</f>
        <v/>
      </c>
    </row>
    <row r="882" spans="1:13" ht="12" customHeight="1" x14ac:dyDescent="0.15">
      <c r="A882" s="47" t="s">
        <v>195</v>
      </c>
      <c r="B882" s="33"/>
      <c r="C882" s="32"/>
      <c r="D882" s="32"/>
      <c r="E882" s="32"/>
      <c r="F882" s="32"/>
      <c r="G882" s="73"/>
      <c r="H882" s="14" t="str">
        <f t="shared" ref="H882:K882" si="717">IFERROR(B882/SUM(B881:B884)*100,"")</f>
        <v/>
      </c>
      <c r="I882" s="14" t="str">
        <f t="shared" si="717"/>
        <v/>
      </c>
      <c r="J882" s="14" t="str">
        <f t="shared" si="717"/>
        <v/>
      </c>
      <c r="K882" s="14" t="str">
        <f t="shared" si="717"/>
        <v/>
      </c>
      <c r="L882" s="14" t="str">
        <f>IFERROR(F882/SUM(F881:F884)*100,"")</f>
        <v/>
      </c>
      <c r="M882" s="14" t="str">
        <f>IFERROR(G882/SUM(G881:G884)*100,"")</f>
        <v/>
      </c>
    </row>
    <row r="883" spans="1:13" ht="12" customHeight="1" x14ac:dyDescent="0.15">
      <c r="A883" s="47" t="s">
        <v>188</v>
      </c>
      <c r="B883" s="33"/>
      <c r="C883" s="32"/>
      <c r="D883" s="32"/>
      <c r="E883" s="32"/>
      <c r="F883" s="32"/>
      <c r="G883" s="73"/>
      <c r="H883" s="14" t="str">
        <f t="shared" ref="H883:K883" si="718">IFERROR(B883/SUM(B881:B884)*100,"")</f>
        <v/>
      </c>
      <c r="I883" s="14" t="str">
        <f t="shared" si="718"/>
        <v/>
      </c>
      <c r="J883" s="14" t="str">
        <f t="shared" si="718"/>
        <v/>
      </c>
      <c r="K883" s="14" t="str">
        <f t="shared" si="718"/>
        <v/>
      </c>
      <c r="L883" s="14" t="str">
        <f>IFERROR(F883/SUM(F881:F884)*100,"")</f>
        <v/>
      </c>
      <c r="M883" s="14" t="str">
        <f>IFERROR(G883/SUM(G881:G884)*100,"")</f>
        <v/>
      </c>
    </row>
    <row r="884" spans="1:13" ht="12" customHeight="1" x14ac:dyDescent="0.15">
      <c r="A884" s="47" t="s">
        <v>190</v>
      </c>
      <c r="B884" s="33"/>
      <c r="C884" s="32"/>
      <c r="D884" s="32"/>
      <c r="E884" s="32"/>
      <c r="F884" s="32"/>
      <c r="G884" s="73"/>
      <c r="H884" s="14" t="str">
        <f t="shared" ref="H884:K884" si="719">IFERROR(B884/SUM(B881:B884)*100,"")</f>
        <v/>
      </c>
      <c r="I884" s="14" t="str">
        <f t="shared" si="719"/>
        <v/>
      </c>
      <c r="J884" s="14" t="str">
        <f t="shared" si="719"/>
        <v/>
      </c>
      <c r="K884" s="14" t="str">
        <f t="shared" si="719"/>
        <v/>
      </c>
      <c r="L884" s="14" t="str">
        <f>IFERROR(F884/SUM(F881:F884)*100,"")</f>
        <v/>
      </c>
      <c r="M884" s="14" t="str">
        <f>IFERROR(G884/SUM(G881:G884)*100,"")</f>
        <v/>
      </c>
    </row>
    <row r="885" spans="1:13" ht="12" customHeight="1" x14ac:dyDescent="0.15">
      <c r="A885" s="48" t="s">
        <v>132</v>
      </c>
      <c r="B885" s="66"/>
      <c r="C885" s="66"/>
      <c r="D885" s="66"/>
      <c r="E885" s="66"/>
      <c r="F885" s="66"/>
      <c r="G885" s="67"/>
      <c r="H885" s="5"/>
      <c r="I885" s="5"/>
      <c r="J885" s="5"/>
      <c r="K885" s="5"/>
      <c r="L885" s="5"/>
      <c r="M885" s="5"/>
    </row>
    <row r="886" spans="1:13" ht="12" customHeight="1" x14ac:dyDescent="0.15">
      <c r="A886" s="47" t="s">
        <v>181</v>
      </c>
      <c r="B886" s="33">
        <v>1.5</v>
      </c>
      <c r="C886" s="33">
        <v>1.51</v>
      </c>
      <c r="D886" s="33">
        <v>1.5</v>
      </c>
      <c r="E886" s="33"/>
      <c r="F886" s="33"/>
      <c r="G886" s="73"/>
      <c r="H886" s="69">
        <f t="shared" ref="H886:K886" si="720">IFERROR(B886/SUM(B886:B895)*100,"")</f>
        <v>3.6005760921747481</v>
      </c>
      <c r="I886" s="69">
        <f t="shared" si="720"/>
        <v>3.6245799327892465</v>
      </c>
      <c r="J886" s="69">
        <f t="shared" si="720"/>
        <v>3.415300546448087</v>
      </c>
      <c r="K886" s="69">
        <f t="shared" si="720"/>
        <v>0</v>
      </c>
      <c r="L886" s="69">
        <f>IFERROR(F886/SUM(F886:F895)*100,"")</f>
        <v>0</v>
      </c>
      <c r="M886" s="69" t="str">
        <f>IFERROR(G886/SUM(G886:G895)*100,"")</f>
        <v/>
      </c>
    </row>
    <row r="887" spans="1:13" ht="12" customHeight="1" x14ac:dyDescent="0.15">
      <c r="A887" s="47" t="s">
        <v>182</v>
      </c>
      <c r="B887" s="33"/>
      <c r="C887" s="33"/>
      <c r="D887" s="33">
        <v>3</v>
      </c>
      <c r="E887" s="33">
        <v>3</v>
      </c>
      <c r="F887" s="33">
        <v>3</v>
      </c>
      <c r="G887" s="73"/>
      <c r="H887" s="69">
        <f t="shared" ref="H887:K887" si="721">IFERROR(B887/SUM(B886:B895)*100,"")</f>
        <v>0</v>
      </c>
      <c r="I887" s="69">
        <f t="shared" si="721"/>
        <v>0</v>
      </c>
      <c r="J887" s="69">
        <f t="shared" si="721"/>
        <v>6.830601092896174</v>
      </c>
      <c r="K887" s="69">
        <f t="shared" si="721"/>
        <v>6.830601092896174</v>
      </c>
      <c r="L887" s="69">
        <f>IFERROR(F887/SUM(F886:F895)*100,"")</f>
        <v>6.8697046027020843</v>
      </c>
      <c r="M887" s="69" t="str">
        <f>IFERROR(G887/SUM(G886:G895)*100,"")</f>
        <v/>
      </c>
    </row>
    <row r="888" spans="1:13" ht="12" customHeight="1" x14ac:dyDescent="0.15">
      <c r="A888" s="47" t="s">
        <v>195</v>
      </c>
      <c r="B888" s="33"/>
      <c r="C888" s="33"/>
      <c r="D888" s="33"/>
      <c r="E888" s="33">
        <v>1.5</v>
      </c>
      <c r="F888" s="33"/>
      <c r="G888" s="73"/>
      <c r="H888" s="69">
        <f t="shared" ref="H888:K888" si="722">IFERROR(B888/SUM(B886:B895)*100,"")</f>
        <v>0</v>
      </c>
      <c r="I888" s="69">
        <f t="shared" si="722"/>
        <v>0</v>
      </c>
      <c r="J888" s="69">
        <f t="shared" si="722"/>
        <v>0</v>
      </c>
      <c r="K888" s="69">
        <f t="shared" si="722"/>
        <v>3.415300546448087</v>
      </c>
      <c r="L888" s="69">
        <f>IFERROR(F888/SUM(F886:F895)*100,"")</f>
        <v>0</v>
      </c>
      <c r="M888" s="69" t="str">
        <f>IFERROR(G888/SUM(G886:G895)*100,"")</f>
        <v/>
      </c>
    </row>
    <row r="889" spans="1:13" ht="12" customHeight="1" x14ac:dyDescent="0.15">
      <c r="A889" s="47" t="s">
        <v>185</v>
      </c>
      <c r="B889" s="33"/>
      <c r="C889" s="33"/>
      <c r="D889" s="33"/>
      <c r="E889" s="33">
        <v>3</v>
      </c>
      <c r="F889" s="33">
        <v>3</v>
      </c>
      <c r="G889" s="73"/>
      <c r="H889" s="69">
        <f t="shared" ref="H889:K889" si="723">IFERROR(B889/SUM(B886:B895)*100,"")</f>
        <v>0</v>
      </c>
      <c r="I889" s="69">
        <f t="shared" si="723"/>
        <v>0</v>
      </c>
      <c r="J889" s="69">
        <f t="shared" si="723"/>
        <v>0</v>
      </c>
      <c r="K889" s="69">
        <f t="shared" si="723"/>
        <v>6.830601092896174</v>
      </c>
      <c r="L889" s="69">
        <f>IFERROR(F889/SUM(F886:F895)*100,"")</f>
        <v>6.8697046027020843</v>
      </c>
      <c r="M889" s="69" t="str">
        <f>IFERROR(G889/SUM(G886:G895)*100,"")</f>
        <v/>
      </c>
    </row>
    <row r="890" spans="1:13" ht="12" customHeight="1" x14ac:dyDescent="0.15">
      <c r="A890" s="47" t="s">
        <v>186</v>
      </c>
      <c r="B890" s="33">
        <v>6</v>
      </c>
      <c r="C890" s="33">
        <v>3</v>
      </c>
      <c r="D890" s="33">
        <v>3</v>
      </c>
      <c r="E890" s="33">
        <v>3.38</v>
      </c>
      <c r="F890" s="33"/>
      <c r="G890" s="73"/>
      <c r="H890" s="69">
        <f t="shared" ref="H890:K890" si="724">IFERROR(B890/SUM(B886:B895)*100,"")</f>
        <v>14.402304368698992</v>
      </c>
      <c r="I890" s="69">
        <f t="shared" si="724"/>
        <v>7.2011521843494961</v>
      </c>
      <c r="J890" s="69">
        <f t="shared" si="724"/>
        <v>6.830601092896174</v>
      </c>
      <c r="K890" s="69">
        <f t="shared" si="724"/>
        <v>7.6958105646630237</v>
      </c>
      <c r="L890" s="69">
        <f>IFERROR(F890/SUM(F886:F895)*100,"")</f>
        <v>0</v>
      </c>
      <c r="M890" s="69" t="str">
        <f>IFERROR(G890/SUM(G886:G895)*100,"")</f>
        <v/>
      </c>
    </row>
    <row r="891" spans="1:13" ht="12" customHeight="1" x14ac:dyDescent="0.15">
      <c r="A891" s="47" t="s">
        <v>187</v>
      </c>
      <c r="B891" s="33">
        <v>3.38</v>
      </c>
      <c r="C891" s="33">
        <v>3.38</v>
      </c>
      <c r="D891" s="33">
        <v>3.38</v>
      </c>
      <c r="E891" s="33"/>
      <c r="F891" s="33"/>
      <c r="G891" s="73"/>
      <c r="H891" s="69">
        <f t="shared" ref="H891:K891" si="725">IFERROR(B891/SUM(B886:B895)*100,"")</f>
        <v>8.1132981277004337</v>
      </c>
      <c r="I891" s="69">
        <f t="shared" si="725"/>
        <v>8.1132981277004337</v>
      </c>
      <c r="J891" s="69">
        <f t="shared" si="725"/>
        <v>7.6958105646630237</v>
      </c>
      <c r="K891" s="69">
        <f t="shared" si="725"/>
        <v>0</v>
      </c>
      <c r="L891" s="69">
        <f>IFERROR(F891/SUM(F886:F895)*100,"")</f>
        <v>0</v>
      </c>
      <c r="M891" s="69" t="str">
        <f>IFERROR(G891/SUM(G886:G895)*100,"")</f>
        <v/>
      </c>
    </row>
    <row r="892" spans="1:13" ht="12" customHeight="1" x14ac:dyDescent="0.15">
      <c r="A892" s="47" t="s">
        <v>188</v>
      </c>
      <c r="B892" s="33">
        <v>14.26</v>
      </c>
      <c r="C892" s="33">
        <v>14.25</v>
      </c>
      <c r="D892" s="33">
        <v>6.76</v>
      </c>
      <c r="E892" s="33">
        <v>10.14</v>
      </c>
      <c r="F892" s="33">
        <v>15.020000000000001</v>
      </c>
      <c r="G892" s="73"/>
      <c r="H892" s="69">
        <f t="shared" ref="H892:K892" si="726">IFERROR(B892/SUM(B886:B895)*100,"")</f>
        <v>34.229476716274604</v>
      </c>
      <c r="I892" s="69">
        <f t="shared" si="726"/>
        <v>34.205472875660107</v>
      </c>
      <c r="J892" s="69">
        <f t="shared" si="726"/>
        <v>15.391621129326047</v>
      </c>
      <c r="K892" s="69">
        <f t="shared" si="726"/>
        <v>23.087431693989071</v>
      </c>
      <c r="L892" s="69">
        <f>IFERROR(F892/SUM(F886:F895)*100,"")</f>
        <v>34.394321044195102</v>
      </c>
      <c r="M892" s="69" t="str">
        <f>IFERROR(G892/SUM(G886:G895)*100,"")</f>
        <v/>
      </c>
    </row>
    <row r="893" spans="1:13" ht="12" customHeight="1" x14ac:dyDescent="0.15">
      <c r="A893" s="47" t="s">
        <v>189</v>
      </c>
      <c r="B893" s="33"/>
      <c r="C893" s="33"/>
      <c r="D893" s="33"/>
      <c r="E893" s="33">
        <v>3</v>
      </c>
      <c r="F893" s="33"/>
      <c r="G893" s="73"/>
      <c r="H893" s="69">
        <f t="shared" ref="H893:K893" si="727">IFERROR(B893/SUM(B886:B895)*100,"")</f>
        <v>0</v>
      </c>
      <c r="I893" s="69">
        <f t="shared" si="727"/>
        <v>0</v>
      </c>
      <c r="J893" s="69">
        <f t="shared" si="727"/>
        <v>0</v>
      </c>
      <c r="K893" s="69">
        <f t="shared" si="727"/>
        <v>6.830601092896174</v>
      </c>
      <c r="L893" s="69">
        <f>IFERROR(F893/SUM(F886:F895)*100,"")</f>
        <v>0</v>
      </c>
      <c r="M893" s="69" t="str">
        <f>IFERROR(G893/SUM(G886:G895)*100,"")</f>
        <v/>
      </c>
    </row>
    <row r="894" spans="1:13" ht="12" customHeight="1" x14ac:dyDescent="0.15">
      <c r="A894" s="47" t="s">
        <v>190</v>
      </c>
      <c r="B894" s="33">
        <v>9.76</v>
      </c>
      <c r="C894" s="33">
        <v>19.52</v>
      </c>
      <c r="D894" s="33">
        <v>26.279999999999998</v>
      </c>
      <c r="E894" s="33">
        <v>19.899999999999999</v>
      </c>
      <c r="F894" s="33">
        <v>22.65</v>
      </c>
      <c r="G894" s="73"/>
      <c r="H894" s="69">
        <f t="shared" ref="H894:K894" si="728">IFERROR(B894/SUM(B886:B895)*100,"")</f>
        <v>23.427748439750363</v>
      </c>
      <c r="I894" s="69">
        <f t="shared" si="728"/>
        <v>46.855496879500727</v>
      </c>
      <c r="J894" s="69">
        <f t="shared" si="728"/>
        <v>59.836065573770483</v>
      </c>
      <c r="K894" s="69">
        <f t="shared" si="728"/>
        <v>45.309653916211289</v>
      </c>
      <c r="L894" s="69">
        <f>IFERROR(F894/SUM(F886:F895)*100,"")</f>
        <v>51.866269750400726</v>
      </c>
      <c r="M894" s="69" t="str">
        <f>IFERROR(G894/SUM(G886:G895)*100,"")</f>
        <v/>
      </c>
    </row>
    <row r="895" spans="1:13" ht="12" customHeight="1" x14ac:dyDescent="0.15">
      <c r="A895" s="47" t="s">
        <v>191</v>
      </c>
      <c r="B895" s="33">
        <v>6.76</v>
      </c>
      <c r="C895" s="33"/>
      <c r="D895" s="33"/>
      <c r="E895" s="33"/>
      <c r="F895" s="33"/>
      <c r="G895" s="73"/>
      <c r="H895" s="69">
        <f t="shared" ref="H895:K895" si="729">IFERROR(B895/SUM(B886:B895)*100,"")</f>
        <v>16.226596255400867</v>
      </c>
      <c r="I895" s="69">
        <f t="shared" si="729"/>
        <v>0</v>
      </c>
      <c r="J895" s="69">
        <f t="shared" si="729"/>
        <v>0</v>
      </c>
      <c r="K895" s="69">
        <f t="shared" si="729"/>
        <v>0</v>
      </c>
      <c r="L895" s="69">
        <f>IFERROR(F895/SUM(F886:F895)*100,"")</f>
        <v>0</v>
      </c>
      <c r="M895" s="69" t="str">
        <f>IFERROR(G895/SUM(G886:G895)*100,"")</f>
        <v/>
      </c>
    </row>
    <row r="896" spans="1:13" s="6" customFormat="1" ht="11.25" customHeight="1" x14ac:dyDescent="0.15">
      <c r="M896" s="6" t="str">
        <f t="shared" si="704"/>
        <v/>
      </c>
    </row>
    <row r="897" spans="1:13" ht="12" customHeight="1" x14ac:dyDescent="0.15">
      <c r="A897" s="6"/>
      <c r="B897" s="95"/>
      <c r="C897" s="96"/>
      <c r="D897" s="100" t="s">
        <v>199</v>
      </c>
      <c r="E897" s="98"/>
      <c r="F897" s="96"/>
      <c r="G897" s="97"/>
      <c r="H897" s="95"/>
      <c r="I897" s="96"/>
      <c r="J897" s="100" t="s">
        <v>179</v>
      </c>
      <c r="K897" s="98"/>
      <c r="L897" s="96"/>
      <c r="M897" s="97"/>
    </row>
    <row r="898" spans="1:13" ht="12" customHeight="1" x14ac:dyDescent="0.15">
      <c r="A898" s="6"/>
      <c r="B898" s="40" t="s">
        <v>33</v>
      </c>
      <c r="C898" s="40" t="s">
        <v>34</v>
      </c>
      <c r="D898" s="40" t="s">
        <v>35</v>
      </c>
      <c r="E898" s="40" t="s">
        <v>36</v>
      </c>
      <c r="F898" s="40" t="s">
        <v>37</v>
      </c>
      <c r="G898" s="40" t="s">
        <v>38</v>
      </c>
      <c r="H898" s="40" t="s">
        <v>33</v>
      </c>
      <c r="I898" s="40" t="s">
        <v>34</v>
      </c>
      <c r="J898" s="40" t="s">
        <v>35</v>
      </c>
      <c r="K898" s="40" t="s">
        <v>36</v>
      </c>
      <c r="L898" s="40" t="s">
        <v>37</v>
      </c>
      <c r="M898" s="40" t="s">
        <v>38</v>
      </c>
    </row>
    <row r="899" spans="1:13" ht="12" customHeight="1" x14ac:dyDescent="0.15">
      <c r="A899" s="3" t="s">
        <v>133</v>
      </c>
      <c r="B899" s="5"/>
      <c r="C899" s="5"/>
      <c r="D899" s="5"/>
      <c r="E899" s="5"/>
      <c r="F899" s="5"/>
      <c r="G899" s="76"/>
      <c r="H899" s="5"/>
      <c r="I899" s="5"/>
      <c r="J899" s="5"/>
      <c r="K899" s="5"/>
      <c r="L899" s="5"/>
      <c r="M899" s="13"/>
    </row>
    <row r="900" spans="1:13" ht="12" customHeight="1" x14ac:dyDescent="0.15">
      <c r="A900" s="58" t="s">
        <v>134</v>
      </c>
      <c r="B900" s="74"/>
      <c r="C900" s="74"/>
      <c r="D900" s="74"/>
      <c r="E900" s="74"/>
      <c r="F900" s="74"/>
      <c r="G900" s="75"/>
      <c r="H900" s="5"/>
      <c r="I900" s="5"/>
      <c r="J900" s="5"/>
      <c r="K900" s="5"/>
      <c r="L900" s="5"/>
      <c r="M900" s="13"/>
    </row>
    <row r="901" spans="1:13" ht="12" customHeight="1" x14ac:dyDescent="0.15">
      <c r="A901" s="47" t="s">
        <v>181</v>
      </c>
      <c r="B901" s="33"/>
      <c r="C901" s="33">
        <v>0.25</v>
      </c>
      <c r="D901" s="33">
        <v>0.28000000000000003</v>
      </c>
      <c r="E901" s="33">
        <v>0.16</v>
      </c>
      <c r="F901" s="33">
        <v>0.16</v>
      </c>
      <c r="G901" s="73"/>
      <c r="H901" s="69" t="str">
        <f t="shared" ref="H901:K901" si="730">IFERROR(B901/SUM(B901:B910)*100,"")</f>
        <v/>
      </c>
      <c r="I901" s="69">
        <f t="shared" si="730"/>
        <v>2.5614754098360653</v>
      </c>
      <c r="J901" s="69">
        <f t="shared" si="730"/>
        <v>1.8264840182648401</v>
      </c>
      <c r="K901" s="69">
        <f t="shared" si="730"/>
        <v>1.409691629955947</v>
      </c>
      <c r="L901" s="69">
        <f>IFERROR(F901/SUM(F901:F910)*100,"")</f>
        <v>1.2965964343598055</v>
      </c>
      <c r="M901" s="69" t="str">
        <f>IFERROR(G901/SUM(G901:G910)*100,"")</f>
        <v/>
      </c>
    </row>
    <row r="902" spans="1:13" ht="12" customHeight="1" x14ac:dyDescent="0.15">
      <c r="A902" s="47" t="s">
        <v>182</v>
      </c>
      <c r="B902" s="33"/>
      <c r="C902" s="33">
        <v>1.48</v>
      </c>
      <c r="D902" s="33">
        <v>1.27</v>
      </c>
      <c r="E902" s="33">
        <v>0.32</v>
      </c>
      <c r="F902" s="33">
        <v>0.44</v>
      </c>
      <c r="G902" s="73"/>
      <c r="H902" s="69" t="str">
        <f t="shared" ref="H902:K902" si="731">IFERROR(B902/SUM(B901:B910)*100,"")</f>
        <v/>
      </c>
      <c r="I902" s="69">
        <f t="shared" si="731"/>
        <v>15.163934426229506</v>
      </c>
      <c r="J902" s="69">
        <f t="shared" si="731"/>
        <v>8.2844096542726682</v>
      </c>
      <c r="K902" s="69">
        <f t="shared" si="731"/>
        <v>2.819383259911894</v>
      </c>
      <c r="L902" s="69">
        <f>IFERROR(F902/SUM(F901:F910)*100,"")</f>
        <v>3.5656401944894651</v>
      </c>
      <c r="M902" s="69" t="str">
        <f>IFERROR(G902/SUM(G901:G910)*100,"")</f>
        <v/>
      </c>
    </row>
    <row r="903" spans="1:13" ht="12" customHeight="1" x14ac:dyDescent="0.15">
      <c r="A903" s="47" t="s">
        <v>195</v>
      </c>
      <c r="B903" s="33"/>
      <c r="C903" s="33"/>
      <c r="D903" s="33">
        <v>2.8000000000000003</v>
      </c>
      <c r="E903" s="33">
        <v>1.6600000000000001</v>
      </c>
      <c r="F903" s="33"/>
      <c r="G903" s="73"/>
      <c r="H903" s="69" t="str">
        <f t="shared" ref="H903:K903" si="732">IFERROR(B903/SUM(B901:B910)*100,"")</f>
        <v/>
      </c>
      <c r="I903" s="69">
        <f t="shared" si="732"/>
        <v>0</v>
      </c>
      <c r="J903" s="69">
        <f t="shared" si="732"/>
        <v>18.264840182648399</v>
      </c>
      <c r="K903" s="69">
        <f t="shared" si="732"/>
        <v>14.625550660792952</v>
      </c>
      <c r="L903" s="69">
        <f>IFERROR(F903/SUM(F901:F910)*100,"")</f>
        <v>0</v>
      </c>
      <c r="M903" s="69" t="str">
        <f>IFERROR(G903/SUM(G901:G910)*100,"")</f>
        <v/>
      </c>
    </row>
    <row r="904" spans="1:13" ht="12" customHeight="1" x14ac:dyDescent="0.15">
      <c r="A904" s="47" t="s">
        <v>185</v>
      </c>
      <c r="B904" s="33"/>
      <c r="C904" s="33">
        <v>2.35</v>
      </c>
      <c r="D904" s="33">
        <v>2.72</v>
      </c>
      <c r="E904" s="33">
        <v>1.4700000000000002</v>
      </c>
      <c r="F904" s="33">
        <v>1.9400000000000002</v>
      </c>
      <c r="G904" s="73"/>
      <c r="H904" s="69" t="str">
        <f t="shared" ref="H904:K904" si="733">IFERROR(B904/SUM(B901:B910)*100,"")</f>
        <v/>
      </c>
      <c r="I904" s="69">
        <f t="shared" si="733"/>
        <v>24.077868852459012</v>
      </c>
      <c r="J904" s="69">
        <f t="shared" si="733"/>
        <v>17.742987606001304</v>
      </c>
      <c r="K904" s="69">
        <f t="shared" si="733"/>
        <v>12.951541850220263</v>
      </c>
      <c r="L904" s="69">
        <f>IFERROR(F904/SUM(F901:F910)*100,"")</f>
        <v>15.721231766612643</v>
      </c>
      <c r="M904" s="69" t="str">
        <f>IFERROR(G904/SUM(G901:G910)*100,"")</f>
        <v/>
      </c>
    </row>
    <row r="905" spans="1:13" ht="12" customHeight="1" x14ac:dyDescent="0.15">
      <c r="A905" s="47" t="s">
        <v>186</v>
      </c>
      <c r="B905" s="33"/>
      <c r="C905" s="33">
        <v>1.29</v>
      </c>
      <c r="D905" s="33">
        <v>3.1900000000000004</v>
      </c>
      <c r="E905" s="33">
        <v>2.77</v>
      </c>
      <c r="F905" s="33">
        <v>1.4300000000000002</v>
      </c>
      <c r="G905" s="73"/>
      <c r="H905" s="69" t="str">
        <f t="shared" ref="H905:K905" si="734">IFERROR(B905/SUM(B901:B910)*100,"")</f>
        <v/>
      </c>
      <c r="I905" s="69">
        <f t="shared" si="734"/>
        <v>13.217213114754097</v>
      </c>
      <c r="J905" s="69">
        <f t="shared" si="734"/>
        <v>20.808871493803</v>
      </c>
      <c r="K905" s="69">
        <f t="shared" si="734"/>
        <v>24.405286343612332</v>
      </c>
      <c r="L905" s="69">
        <f>IFERROR(F905/SUM(F901:F910)*100,"")</f>
        <v>11.588330632090763</v>
      </c>
      <c r="M905" s="69" t="str">
        <f>IFERROR(G905/SUM(G901:G910)*100,"")</f>
        <v/>
      </c>
    </row>
    <row r="906" spans="1:13" ht="12" customHeight="1" x14ac:dyDescent="0.15">
      <c r="A906" s="47" t="s">
        <v>187</v>
      </c>
      <c r="B906" s="33"/>
      <c r="C906" s="33">
        <v>0.4</v>
      </c>
      <c r="D906" s="33">
        <v>0.65</v>
      </c>
      <c r="E906" s="33">
        <v>0.63</v>
      </c>
      <c r="F906" s="33">
        <v>0.65</v>
      </c>
      <c r="G906" s="73"/>
      <c r="H906" s="69" t="str">
        <f t="shared" ref="H906:K906" si="735">IFERROR(B906/SUM(B901:B910)*100,"")</f>
        <v/>
      </c>
      <c r="I906" s="69">
        <f t="shared" si="735"/>
        <v>4.0983606557377046</v>
      </c>
      <c r="J906" s="69">
        <f t="shared" si="735"/>
        <v>4.2400521852576647</v>
      </c>
      <c r="K906" s="69">
        <f t="shared" si="735"/>
        <v>5.5506607929515406</v>
      </c>
      <c r="L906" s="69">
        <f>IFERROR(F906/SUM(F901:F910)*100,"")</f>
        <v>5.2674230145867096</v>
      </c>
      <c r="M906" s="69" t="str">
        <f>IFERROR(G906/SUM(G901:G910)*100,"")</f>
        <v/>
      </c>
    </row>
    <row r="907" spans="1:13" ht="12" customHeight="1" x14ac:dyDescent="0.15">
      <c r="A907" s="47" t="s">
        <v>188</v>
      </c>
      <c r="B907" s="33"/>
      <c r="C907" s="33">
        <v>0.93</v>
      </c>
      <c r="D907" s="33">
        <v>1.1200000000000001</v>
      </c>
      <c r="E907" s="33">
        <v>1.1099999999999999</v>
      </c>
      <c r="F907" s="33">
        <v>1.89</v>
      </c>
      <c r="G907" s="73"/>
      <c r="H907" s="69" t="str">
        <f t="shared" ref="H907:K907" si="736">IFERROR(B907/SUM(B901:B910)*100,"")</f>
        <v/>
      </c>
      <c r="I907" s="69">
        <f t="shared" si="736"/>
        <v>9.528688524590164</v>
      </c>
      <c r="J907" s="69">
        <f t="shared" si="736"/>
        <v>7.3059360730593603</v>
      </c>
      <c r="K907" s="69">
        <f t="shared" si="736"/>
        <v>9.7797356828193802</v>
      </c>
      <c r="L907" s="69">
        <f>IFERROR(F907/SUM(F901:F910)*100,"")</f>
        <v>15.316045380875201</v>
      </c>
      <c r="M907" s="69" t="str">
        <f>IFERROR(G907/SUM(G901:G910)*100,"")</f>
        <v/>
      </c>
    </row>
    <row r="908" spans="1:13" ht="12" customHeight="1" x14ac:dyDescent="0.15">
      <c r="A908" s="47" t="s">
        <v>193</v>
      </c>
      <c r="B908" s="33"/>
      <c r="C908" s="33"/>
      <c r="D908" s="33"/>
      <c r="E908" s="33"/>
      <c r="F908" s="33">
        <v>1.56</v>
      </c>
      <c r="G908" s="73"/>
      <c r="H908" s="69" t="str">
        <f t="shared" ref="H908:K908" si="737">IFERROR(B908/SUM(B901:B910)*100,"")</f>
        <v/>
      </c>
      <c r="I908" s="69">
        <f t="shared" si="737"/>
        <v>0</v>
      </c>
      <c r="J908" s="69">
        <f t="shared" si="737"/>
        <v>0</v>
      </c>
      <c r="K908" s="69">
        <f t="shared" si="737"/>
        <v>0</v>
      </c>
      <c r="L908" s="69">
        <f>IFERROR(F908/SUM(F901:F910)*100,"")</f>
        <v>12.641815235008105</v>
      </c>
      <c r="M908" s="69" t="str">
        <f>IFERROR(G908/SUM(G901:G910)*100,"")</f>
        <v/>
      </c>
    </row>
    <row r="909" spans="1:13" ht="12" customHeight="1" x14ac:dyDescent="0.15">
      <c r="A909" s="47" t="s">
        <v>190</v>
      </c>
      <c r="B909" s="33"/>
      <c r="C909" s="33">
        <v>2.58</v>
      </c>
      <c r="D909" s="33">
        <v>3.1900000000000004</v>
      </c>
      <c r="E909" s="33">
        <v>3.2299999999999995</v>
      </c>
      <c r="F909" s="33">
        <v>4.2699999999999996</v>
      </c>
      <c r="G909" s="73"/>
      <c r="H909" s="69" t="str">
        <f t="shared" ref="H909:K909" si="738">IFERROR(B909/SUM(B901:B910)*100,"")</f>
        <v/>
      </c>
      <c r="I909" s="69">
        <f t="shared" si="738"/>
        <v>26.434426229508194</v>
      </c>
      <c r="J909" s="69">
        <f t="shared" si="738"/>
        <v>20.808871493803</v>
      </c>
      <c r="K909" s="69">
        <f t="shared" si="738"/>
        <v>28.458149779735674</v>
      </c>
      <c r="L909" s="69">
        <f>IFERROR(F909/SUM(F901:F910)*100,"")</f>
        <v>34.60291734197731</v>
      </c>
      <c r="M909" s="69" t="str">
        <f>IFERROR(G909/SUM(G901:G910)*100,"")</f>
        <v/>
      </c>
    </row>
    <row r="910" spans="1:13" ht="12" customHeight="1" x14ac:dyDescent="0.15">
      <c r="A910" s="47" t="s">
        <v>191</v>
      </c>
      <c r="B910" s="33"/>
      <c r="C910" s="33">
        <v>0.48</v>
      </c>
      <c r="D910" s="33">
        <v>0.11</v>
      </c>
      <c r="E910" s="33"/>
      <c r="F910" s="33"/>
      <c r="G910" s="73"/>
      <c r="H910" s="69" t="str">
        <f t="shared" ref="H910:K910" si="739">IFERROR(B910/SUM(B901:B910)*100,"")</f>
        <v/>
      </c>
      <c r="I910" s="69">
        <f t="shared" si="739"/>
        <v>4.9180327868852451</v>
      </c>
      <c r="J910" s="69">
        <f t="shared" si="739"/>
        <v>0.7175472928897586</v>
      </c>
      <c r="K910" s="69">
        <f t="shared" si="739"/>
        <v>0</v>
      </c>
      <c r="L910" s="69">
        <f>IFERROR(F910/SUM(F901:F910)*100,"")</f>
        <v>0</v>
      </c>
      <c r="M910" s="69" t="str">
        <f>IFERROR(G910/SUM(G901:G910)*100,"")</f>
        <v/>
      </c>
    </row>
    <row r="911" spans="1:13" ht="12" customHeight="1" x14ac:dyDescent="0.15">
      <c r="A911" s="48" t="s">
        <v>113</v>
      </c>
      <c r="B911" s="66"/>
      <c r="C911" s="66"/>
      <c r="D911" s="66"/>
      <c r="E911" s="66"/>
      <c r="F911" s="66"/>
      <c r="G911" s="67"/>
      <c r="H911" s="5"/>
      <c r="I911" s="5"/>
      <c r="J911" s="5"/>
      <c r="K911" s="5"/>
      <c r="L911" s="5"/>
      <c r="M911" s="5"/>
    </row>
    <row r="912" spans="1:13" ht="12" customHeight="1" x14ac:dyDescent="0.15">
      <c r="A912" s="47" t="s">
        <v>181</v>
      </c>
      <c r="B912" s="33"/>
      <c r="C912" s="33">
        <v>0.08</v>
      </c>
      <c r="D912" s="33">
        <v>0.14000000000000001</v>
      </c>
      <c r="E912" s="33">
        <v>0.08</v>
      </c>
      <c r="F912" s="33">
        <v>0.38</v>
      </c>
      <c r="G912" s="73"/>
      <c r="H912" s="69" t="str">
        <f t="shared" ref="H912:K912" si="740">IFERROR(B912/SUM(B912:B921)*100,"")</f>
        <v/>
      </c>
      <c r="I912" s="69">
        <f t="shared" si="740"/>
        <v>2.5396825396825395</v>
      </c>
      <c r="J912" s="69">
        <f t="shared" si="740"/>
        <v>2.2222222222222223</v>
      </c>
      <c r="K912" s="69">
        <f t="shared" si="740"/>
        <v>1.1510791366906474</v>
      </c>
      <c r="L912" s="69">
        <f>IFERROR(F912/SUM(F912:F921)*100,"")</f>
        <v>5.3824362606232299</v>
      </c>
      <c r="M912" s="69" t="str">
        <f>IFERROR(G912/SUM(G912:G921)*100,"")</f>
        <v/>
      </c>
    </row>
    <row r="913" spans="1:13" ht="12" customHeight="1" x14ac:dyDescent="0.15">
      <c r="A913" s="47" t="s">
        <v>182</v>
      </c>
      <c r="B913" s="33"/>
      <c r="C913" s="33">
        <v>1.2000000000000002</v>
      </c>
      <c r="D913" s="33">
        <v>1.8900000000000001</v>
      </c>
      <c r="E913" s="33">
        <v>1.76</v>
      </c>
      <c r="F913" s="33">
        <v>1.0699999999999998</v>
      </c>
      <c r="G913" s="73"/>
      <c r="H913" s="69" t="str">
        <f t="shared" ref="H913:K913" si="741">IFERROR(B913/SUM(B912:B921)*100,"")</f>
        <v/>
      </c>
      <c r="I913" s="69">
        <f t="shared" si="741"/>
        <v>38.095238095238102</v>
      </c>
      <c r="J913" s="69">
        <f t="shared" si="741"/>
        <v>30</v>
      </c>
      <c r="K913" s="69">
        <f t="shared" si="741"/>
        <v>25.32374100719424</v>
      </c>
      <c r="L913" s="69">
        <f>IFERROR(F913/SUM(F912:F921)*100,"")</f>
        <v>15.155807365439092</v>
      </c>
      <c r="M913" s="69" t="str">
        <f>IFERROR(G913/SUM(G912:G921)*100,"")</f>
        <v/>
      </c>
    </row>
    <row r="914" spans="1:13" ht="12" customHeight="1" x14ac:dyDescent="0.15">
      <c r="A914" s="47" t="s">
        <v>195</v>
      </c>
      <c r="B914" s="33"/>
      <c r="C914" s="33"/>
      <c r="D914" s="33">
        <v>0.44</v>
      </c>
      <c r="E914" s="33">
        <v>0.09</v>
      </c>
      <c r="F914" s="33"/>
      <c r="G914" s="73"/>
      <c r="H914" s="69" t="str">
        <f t="shared" ref="H914:K914" si="742">IFERROR(B914/SUM(B912:B921)*100,"")</f>
        <v/>
      </c>
      <c r="I914" s="69">
        <f t="shared" si="742"/>
        <v>0</v>
      </c>
      <c r="J914" s="69">
        <f t="shared" si="742"/>
        <v>6.9841269841269833</v>
      </c>
      <c r="K914" s="69">
        <f t="shared" si="742"/>
        <v>1.2949640287769781</v>
      </c>
      <c r="L914" s="69">
        <f>IFERROR(F914/SUM(F912:F921)*100,"")</f>
        <v>0</v>
      </c>
      <c r="M914" s="69" t="str">
        <f>IFERROR(G914/SUM(G912:G921)*100,"")</f>
        <v/>
      </c>
    </row>
    <row r="915" spans="1:13" ht="12" customHeight="1" x14ac:dyDescent="0.15">
      <c r="A915" s="47" t="s">
        <v>185</v>
      </c>
      <c r="B915" s="33"/>
      <c r="C915" s="33">
        <v>0.13</v>
      </c>
      <c r="D915" s="33">
        <v>0.37</v>
      </c>
      <c r="E915" s="33">
        <v>0.70000000000000007</v>
      </c>
      <c r="F915" s="33">
        <v>0.68</v>
      </c>
      <c r="G915" s="73"/>
      <c r="H915" s="69" t="str">
        <f t="shared" ref="H915:K915" si="743">IFERROR(B915/SUM(B912:B921)*100,"")</f>
        <v/>
      </c>
      <c r="I915" s="69">
        <f t="shared" si="743"/>
        <v>4.1269841269841265</v>
      </c>
      <c r="J915" s="69">
        <f t="shared" si="743"/>
        <v>5.8730158730158726</v>
      </c>
      <c r="K915" s="69">
        <f t="shared" si="743"/>
        <v>10.071942446043165</v>
      </c>
      <c r="L915" s="69">
        <f>IFERROR(F915/SUM(F912:F921)*100,"")</f>
        <v>9.6317280453257794</v>
      </c>
      <c r="M915" s="69" t="str">
        <f>IFERROR(G915/SUM(G912:G921)*100,"")</f>
        <v/>
      </c>
    </row>
    <row r="916" spans="1:13" ht="12" customHeight="1" x14ac:dyDescent="0.15">
      <c r="A916" s="47" t="s">
        <v>186</v>
      </c>
      <c r="B916" s="33"/>
      <c r="C916" s="33"/>
      <c r="D916" s="33">
        <v>0.63</v>
      </c>
      <c r="E916" s="33">
        <v>0.59000000000000008</v>
      </c>
      <c r="F916" s="33">
        <v>0.63</v>
      </c>
      <c r="G916" s="73"/>
      <c r="H916" s="69" t="str">
        <f t="shared" ref="H916:K916" si="744">IFERROR(B916/SUM(B912:B921)*100,"")</f>
        <v/>
      </c>
      <c r="I916" s="69">
        <f t="shared" si="744"/>
        <v>0</v>
      </c>
      <c r="J916" s="69">
        <f t="shared" si="744"/>
        <v>10</v>
      </c>
      <c r="K916" s="69">
        <f t="shared" si="744"/>
        <v>8.4892086330935257</v>
      </c>
      <c r="L916" s="69">
        <f>IFERROR(F916/SUM(F912:F921)*100,"")</f>
        <v>8.9235127478753551</v>
      </c>
      <c r="M916" s="69" t="str">
        <f>IFERROR(G916/SUM(G912:G921)*100,"")</f>
        <v/>
      </c>
    </row>
    <row r="917" spans="1:13" ht="12" customHeight="1" x14ac:dyDescent="0.15">
      <c r="A917" s="47" t="s">
        <v>187</v>
      </c>
      <c r="B917" s="33"/>
      <c r="C917" s="33">
        <v>0.29000000000000004</v>
      </c>
      <c r="D917" s="33">
        <v>0.26</v>
      </c>
      <c r="E917" s="33">
        <v>0.36</v>
      </c>
      <c r="F917" s="33">
        <v>0.19</v>
      </c>
      <c r="G917" s="73"/>
      <c r="H917" s="69" t="str">
        <f t="shared" ref="H917:K917" si="745">IFERROR(B917/SUM(B912:B921)*100,"")</f>
        <v/>
      </c>
      <c r="I917" s="69">
        <f t="shared" si="745"/>
        <v>9.2063492063492074</v>
      </c>
      <c r="J917" s="69">
        <f t="shared" si="745"/>
        <v>4.1269841269841265</v>
      </c>
      <c r="K917" s="69">
        <f t="shared" si="745"/>
        <v>5.1798561151079126</v>
      </c>
      <c r="L917" s="69">
        <f>IFERROR(F917/SUM(F912:F921)*100,"")</f>
        <v>2.6912181303116149</v>
      </c>
      <c r="M917" s="69" t="str">
        <f>IFERROR(G917/SUM(G912:G921)*100,"")</f>
        <v/>
      </c>
    </row>
    <row r="918" spans="1:13" ht="12" customHeight="1" x14ac:dyDescent="0.15">
      <c r="A918" s="47" t="s">
        <v>188</v>
      </c>
      <c r="B918" s="33"/>
      <c r="C918" s="33">
        <v>0.69</v>
      </c>
      <c r="D918" s="33">
        <v>0.6100000000000001</v>
      </c>
      <c r="E918" s="33">
        <v>1.1199999999999999</v>
      </c>
      <c r="F918" s="33">
        <v>0.42000000000000004</v>
      </c>
      <c r="G918" s="73"/>
      <c r="H918" s="69" t="str">
        <f t="shared" ref="H918:K918" si="746">IFERROR(B918/SUM(B912:B921)*100,"")</f>
        <v/>
      </c>
      <c r="I918" s="69">
        <f t="shared" si="746"/>
        <v>21.904761904761902</v>
      </c>
      <c r="J918" s="69">
        <f t="shared" si="746"/>
        <v>9.6825396825396837</v>
      </c>
      <c r="K918" s="69">
        <f t="shared" si="746"/>
        <v>16.11510791366906</v>
      </c>
      <c r="L918" s="69">
        <f>IFERROR(F918/SUM(F912:F921)*100,"")</f>
        <v>5.9490084985835701</v>
      </c>
      <c r="M918" s="69" t="str">
        <f>IFERROR(G918/SUM(G912:G921)*100,"")</f>
        <v/>
      </c>
    </row>
    <row r="919" spans="1:13" ht="12" customHeight="1" x14ac:dyDescent="0.15">
      <c r="A919" s="47" t="s">
        <v>198</v>
      </c>
      <c r="B919" s="33"/>
      <c r="C919" s="33"/>
      <c r="D919" s="33"/>
      <c r="E919" s="33"/>
      <c r="F919" s="33">
        <v>0.24</v>
      </c>
      <c r="G919" s="73"/>
      <c r="H919" s="69" t="str">
        <f t="shared" ref="H919:K919" si="747">IFERROR(B919/SUM(B912:B921)*100,"")</f>
        <v/>
      </c>
      <c r="I919" s="69">
        <f t="shared" si="747"/>
        <v>0</v>
      </c>
      <c r="J919" s="69">
        <f t="shared" si="747"/>
        <v>0</v>
      </c>
      <c r="K919" s="69">
        <f t="shared" si="747"/>
        <v>0</v>
      </c>
      <c r="L919" s="69">
        <f>IFERROR(F919/SUM(F912:F921)*100,"")</f>
        <v>3.3994334277620402</v>
      </c>
      <c r="M919" s="69" t="str">
        <f>IFERROR(G919/SUM(G912:G921)*100,"")</f>
        <v/>
      </c>
    </row>
    <row r="920" spans="1:13" ht="12" customHeight="1" x14ac:dyDescent="0.15">
      <c r="A920" s="47" t="s">
        <v>193</v>
      </c>
      <c r="B920" s="33"/>
      <c r="C920" s="33"/>
      <c r="D920" s="33"/>
      <c r="E920" s="33"/>
      <c r="F920" s="33">
        <v>0.08</v>
      </c>
      <c r="G920" s="73"/>
      <c r="H920" s="69" t="str">
        <f t="shared" ref="H920:K920" si="748">IFERROR(B920/SUM(B912:B921)*100,"")</f>
        <v/>
      </c>
      <c r="I920" s="69">
        <f t="shared" si="748"/>
        <v>0</v>
      </c>
      <c r="J920" s="69">
        <f t="shared" si="748"/>
        <v>0</v>
      </c>
      <c r="K920" s="69">
        <f t="shared" si="748"/>
        <v>0</v>
      </c>
      <c r="L920" s="69">
        <f>IFERROR(F920/SUM(F912:F921)*100,"")</f>
        <v>1.1331444759206799</v>
      </c>
      <c r="M920" s="69" t="str">
        <f>IFERROR(G920/SUM(G912:G921)*100,"")</f>
        <v/>
      </c>
    </row>
    <row r="921" spans="1:13" ht="12" customHeight="1" x14ac:dyDescent="0.15">
      <c r="A921" s="47" t="s">
        <v>190</v>
      </c>
      <c r="B921" s="33"/>
      <c r="C921" s="33">
        <v>0.76</v>
      </c>
      <c r="D921" s="33">
        <v>1.9600000000000002</v>
      </c>
      <c r="E921" s="33">
        <v>2.2500000000000004</v>
      </c>
      <c r="F921" s="33">
        <v>3.37</v>
      </c>
      <c r="G921" s="73"/>
      <c r="H921" s="69" t="str">
        <f t="shared" ref="H921:K921" si="749">IFERROR(B921/SUM(B912:B921)*100,"")</f>
        <v/>
      </c>
      <c r="I921" s="69">
        <f t="shared" si="749"/>
        <v>24.126984126984123</v>
      </c>
      <c r="J921" s="69">
        <f t="shared" si="749"/>
        <v>31.111111111111111</v>
      </c>
      <c r="K921" s="69">
        <f t="shared" si="749"/>
        <v>32.374100719424462</v>
      </c>
      <c r="L921" s="69">
        <f>IFERROR(F921/SUM(F912:F921)*100,"")</f>
        <v>47.733711048158646</v>
      </c>
      <c r="M921" s="69" t="str">
        <f>IFERROR(G921/SUM(G912:G921)*100,"")</f>
        <v/>
      </c>
    </row>
    <row r="922" spans="1:13" ht="12" customHeight="1" x14ac:dyDescent="0.15">
      <c r="A922" s="48" t="s">
        <v>114</v>
      </c>
      <c r="B922" s="66"/>
      <c r="C922" s="66"/>
      <c r="D922" s="66"/>
      <c r="E922" s="66"/>
      <c r="F922" s="66"/>
      <c r="G922" s="67"/>
      <c r="H922" s="5"/>
      <c r="I922" s="5"/>
      <c r="J922" s="5"/>
      <c r="K922" s="5"/>
      <c r="L922" s="5"/>
      <c r="M922" s="5"/>
    </row>
    <row r="923" spans="1:13" ht="12" customHeight="1" x14ac:dyDescent="0.15">
      <c r="A923" s="47" t="s">
        <v>181</v>
      </c>
      <c r="B923" s="33"/>
      <c r="C923" s="33">
        <v>0.42000000000000004</v>
      </c>
      <c r="D923" s="33">
        <v>0.52</v>
      </c>
      <c r="E923" s="33">
        <v>0.56999999999999995</v>
      </c>
      <c r="F923" s="33">
        <v>0.44</v>
      </c>
      <c r="G923" s="73"/>
      <c r="H923" s="69" t="str">
        <f t="shared" ref="H923:K923" si="750">IFERROR(B923/SUM(B923:B930)*100,"")</f>
        <v/>
      </c>
      <c r="I923" s="69">
        <f t="shared" si="750"/>
        <v>9.0322580645161299</v>
      </c>
      <c r="J923" s="69">
        <f t="shared" si="750"/>
        <v>7.2931276297335215</v>
      </c>
      <c r="K923" s="69">
        <f t="shared" si="750"/>
        <v>7.421875</v>
      </c>
      <c r="L923" s="69">
        <f>IFERROR(F923/SUM(F923:F930)*100,"")</f>
        <v>6.1884669479606185</v>
      </c>
      <c r="M923" s="69" t="str">
        <f>IFERROR(G923/SUM(G923:G930)*100,"")</f>
        <v/>
      </c>
    </row>
    <row r="924" spans="1:13" ht="12" customHeight="1" x14ac:dyDescent="0.15">
      <c r="A924" s="47" t="s">
        <v>182</v>
      </c>
      <c r="B924" s="33"/>
      <c r="C924" s="33">
        <v>1.6300000000000003</v>
      </c>
      <c r="D924" s="33">
        <v>1.83</v>
      </c>
      <c r="E924" s="33">
        <v>2.06</v>
      </c>
      <c r="F924" s="33">
        <v>1.63</v>
      </c>
      <c r="G924" s="73"/>
      <c r="H924" s="69" t="str">
        <f t="shared" ref="H924:K924" si="751">IFERROR(B924/SUM(B923:B930)*100,"")</f>
        <v/>
      </c>
      <c r="I924" s="69">
        <f t="shared" si="751"/>
        <v>35.053763440860223</v>
      </c>
      <c r="J924" s="69">
        <f t="shared" si="751"/>
        <v>25.666199158485277</v>
      </c>
      <c r="K924" s="69">
        <f t="shared" si="751"/>
        <v>26.822916666666668</v>
      </c>
      <c r="L924" s="69">
        <f>IFERROR(F924/SUM(F923:F930)*100,"")</f>
        <v>22.92545710267229</v>
      </c>
      <c r="M924" s="69" t="str">
        <f>IFERROR(G924/SUM(G923:G930)*100,"")</f>
        <v/>
      </c>
    </row>
    <row r="925" spans="1:13" ht="12" customHeight="1" x14ac:dyDescent="0.15">
      <c r="A925" s="47" t="s">
        <v>185</v>
      </c>
      <c r="B925" s="33"/>
      <c r="C925" s="33">
        <v>7.0000000000000007E-2</v>
      </c>
      <c r="D925" s="33">
        <v>0.17</v>
      </c>
      <c r="E925" s="33">
        <v>0.36</v>
      </c>
      <c r="F925" s="33">
        <v>0.51</v>
      </c>
      <c r="G925" s="73"/>
      <c r="H925" s="69" t="str">
        <f t="shared" ref="H925:K925" si="752">IFERROR(B925/SUM(B923:B930)*100,"")</f>
        <v/>
      </c>
      <c r="I925" s="69">
        <f t="shared" si="752"/>
        <v>1.5053763440860215</v>
      </c>
      <c r="J925" s="69">
        <f t="shared" si="752"/>
        <v>2.3842917251051898</v>
      </c>
      <c r="K925" s="69">
        <f t="shared" si="752"/>
        <v>4.6875</v>
      </c>
      <c r="L925" s="69">
        <f>IFERROR(F925/SUM(F923:F930)*100,"")</f>
        <v>7.1729957805907167</v>
      </c>
      <c r="M925" s="69" t="str">
        <f>IFERROR(G925/SUM(G923:G930)*100,"")</f>
        <v/>
      </c>
    </row>
    <row r="926" spans="1:13" ht="12" customHeight="1" x14ac:dyDescent="0.15">
      <c r="A926" s="47" t="s">
        <v>186</v>
      </c>
      <c r="B926" s="33"/>
      <c r="C926" s="33">
        <v>0.33</v>
      </c>
      <c r="D926" s="33">
        <v>1</v>
      </c>
      <c r="E926" s="33">
        <v>0.23</v>
      </c>
      <c r="F926" s="33">
        <v>0.06</v>
      </c>
      <c r="G926" s="73"/>
      <c r="H926" s="69" t="str">
        <f t="shared" ref="H926:K926" si="753">IFERROR(B926/SUM(B923:B930)*100,"")</f>
        <v/>
      </c>
      <c r="I926" s="69">
        <f t="shared" si="753"/>
        <v>7.096774193548387</v>
      </c>
      <c r="J926" s="69">
        <f t="shared" si="753"/>
        <v>14.025245441795233</v>
      </c>
      <c r="K926" s="69">
        <f t="shared" si="753"/>
        <v>2.994791666666667</v>
      </c>
      <c r="L926" s="69">
        <f>IFERROR(F926/SUM(F923:F930)*100,"")</f>
        <v>0.8438818565400843</v>
      </c>
      <c r="M926" s="69" t="str">
        <f>IFERROR(G926/SUM(G923:G930)*100,"")</f>
        <v/>
      </c>
    </row>
    <row r="927" spans="1:13" ht="12" customHeight="1" x14ac:dyDescent="0.15">
      <c r="A927" s="47" t="s">
        <v>187</v>
      </c>
      <c r="B927" s="33"/>
      <c r="C927" s="33">
        <v>0.16</v>
      </c>
      <c r="D927" s="33">
        <v>0.33999999999999997</v>
      </c>
      <c r="E927" s="33">
        <v>0.18</v>
      </c>
      <c r="F927" s="33">
        <v>0.27</v>
      </c>
      <c r="G927" s="73"/>
      <c r="H927" s="69" t="str">
        <f t="shared" ref="H927:K927" si="754">IFERROR(B927/SUM(B923:B930)*100,"")</f>
        <v/>
      </c>
      <c r="I927" s="69">
        <f t="shared" si="754"/>
        <v>3.4408602150537635</v>
      </c>
      <c r="J927" s="69">
        <f t="shared" si="754"/>
        <v>4.7685834502103797</v>
      </c>
      <c r="K927" s="69">
        <f t="shared" si="754"/>
        <v>2.34375</v>
      </c>
      <c r="L927" s="69">
        <f>IFERROR(F927/SUM(F923:F930)*100,"")</f>
        <v>3.79746835443038</v>
      </c>
      <c r="M927" s="69" t="str">
        <f>IFERROR(G927/SUM(G923:G930)*100,"")</f>
        <v/>
      </c>
    </row>
    <row r="928" spans="1:13" ht="12" customHeight="1" x14ac:dyDescent="0.15">
      <c r="A928" s="47" t="s">
        <v>188</v>
      </c>
      <c r="B928" s="33"/>
      <c r="C928" s="33">
        <v>0.64</v>
      </c>
      <c r="D928" s="33">
        <v>1</v>
      </c>
      <c r="E928" s="33">
        <v>1.6500000000000001</v>
      </c>
      <c r="F928" s="33">
        <v>0.78</v>
      </c>
      <c r="G928" s="73"/>
      <c r="H928" s="69" t="str">
        <f t="shared" ref="H928:K928" si="755">IFERROR(B928/SUM(B923:B930)*100,"")</f>
        <v/>
      </c>
      <c r="I928" s="69">
        <f t="shared" si="755"/>
        <v>13.763440860215054</v>
      </c>
      <c r="J928" s="69">
        <f t="shared" si="755"/>
        <v>14.025245441795233</v>
      </c>
      <c r="K928" s="69">
        <f t="shared" si="755"/>
        <v>21.484375000000004</v>
      </c>
      <c r="L928" s="69">
        <f>IFERROR(F928/SUM(F923:F930)*100,"")</f>
        <v>10.970464135021096</v>
      </c>
      <c r="M928" s="69" t="str">
        <f>IFERROR(G928/SUM(G923:G930)*100,"")</f>
        <v/>
      </c>
    </row>
    <row r="929" spans="1:13" ht="12" customHeight="1" x14ac:dyDescent="0.15">
      <c r="A929" s="47" t="s">
        <v>198</v>
      </c>
      <c r="B929" s="33"/>
      <c r="C929" s="33"/>
      <c r="D929" s="33"/>
      <c r="E929" s="33"/>
      <c r="F929" s="33">
        <v>0.24</v>
      </c>
      <c r="G929" s="73"/>
      <c r="H929" s="69" t="str">
        <f t="shared" ref="H929:K929" si="756">IFERROR(B929/SUM(B923:B930)*100,"")</f>
        <v/>
      </c>
      <c r="I929" s="69">
        <f t="shared" si="756"/>
        <v>0</v>
      </c>
      <c r="J929" s="69">
        <f t="shared" si="756"/>
        <v>0</v>
      </c>
      <c r="K929" s="69">
        <f t="shared" si="756"/>
        <v>0</v>
      </c>
      <c r="L929" s="69">
        <f>IFERROR(F929/SUM(F923:F930)*100,"")</f>
        <v>3.3755274261603372</v>
      </c>
      <c r="M929" s="69" t="str">
        <f>IFERROR(G929/SUM(G923:G930)*100,"")</f>
        <v/>
      </c>
    </row>
    <row r="930" spans="1:13" ht="12" customHeight="1" x14ac:dyDescent="0.15">
      <c r="A930" s="47" t="s">
        <v>190</v>
      </c>
      <c r="B930" s="33"/>
      <c r="C930" s="33">
        <v>1.4000000000000001</v>
      </c>
      <c r="D930" s="33">
        <v>2.27</v>
      </c>
      <c r="E930" s="33">
        <v>2.63</v>
      </c>
      <c r="F930" s="33">
        <v>3.1799999999999997</v>
      </c>
      <c r="G930" s="73"/>
      <c r="H930" s="69" t="str">
        <f t="shared" ref="H930:K930" si="757">IFERROR(B930/SUM(B923:B930)*100,"")</f>
        <v/>
      </c>
      <c r="I930" s="69">
        <f t="shared" si="757"/>
        <v>30.107526881720432</v>
      </c>
      <c r="J930" s="69">
        <f t="shared" si="757"/>
        <v>31.837307152875184</v>
      </c>
      <c r="K930" s="69">
        <f t="shared" si="757"/>
        <v>34.244791666666671</v>
      </c>
      <c r="L930" s="69">
        <f>IFERROR(F930/SUM(F923:F930)*100,"")</f>
        <v>44.725738396624465</v>
      </c>
      <c r="M930" s="69" t="str">
        <f>IFERROR(G930/SUM(G923:G930)*100,"")</f>
        <v/>
      </c>
    </row>
    <row r="931" spans="1:13" s="6" customFormat="1" ht="11.25" customHeight="1" x14ac:dyDescent="0.15">
      <c r="M931" s="6" t="str">
        <f t="shared" ref="M931:M970" si="758">IFERROR(G931/SUM(G931:G941)*100,"")</f>
        <v/>
      </c>
    </row>
    <row r="932" spans="1:13" ht="12" customHeight="1" x14ac:dyDescent="0.15">
      <c r="A932" s="6"/>
      <c r="B932" s="95"/>
      <c r="C932" s="96"/>
      <c r="D932" s="100" t="s">
        <v>199</v>
      </c>
      <c r="E932" s="98"/>
      <c r="F932" s="96"/>
      <c r="G932" s="97"/>
      <c r="H932" s="95"/>
      <c r="I932" s="96"/>
      <c r="J932" s="100" t="s">
        <v>179</v>
      </c>
      <c r="K932" s="98"/>
      <c r="L932" s="96"/>
      <c r="M932" s="97"/>
    </row>
    <row r="933" spans="1:13" ht="12" customHeight="1" x14ac:dyDescent="0.15">
      <c r="A933" s="6"/>
      <c r="B933" s="40" t="s">
        <v>33</v>
      </c>
      <c r="C933" s="40" t="s">
        <v>34</v>
      </c>
      <c r="D933" s="40" t="s">
        <v>35</v>
      </c>
      <c r="E933" s="40" t="s">
        <v>36</v>
      </c>
      <c r="F933" s="40" t="s">
        <v>37</v>
      </c>
      <c r="G933" s="40" t="s">
        <v>38</v>
      </c>
      <c r="H933" s="40" t="s">
        <v>33</v>
      </c>
      <c r="I933" s="40" t="s">
        <v>34</v>
      </c>
      <c r="J933" s="40" t="s">
        <v>35</v>
      </c>
      <c r="K933" s="40" t="s">
        <v>36</v>
      </c>
      <c r="L933" s="40" t="s">
        <v>37</v>
      </c>
      <c r="M933" s="40" t="s">
        <v>38</v>
      </c>
    </row>
    <row r="934" spans="1:13" ht="12" customHeight="1" x14ac:dyDescent="0.15">
      <c r="A934" s="48" t="s">
        <v>135</v>
      </c>
      <c r="B934" s="66"/>
      <c r="C934" s="66"/>
      <c r="D934" s="66"/>
      <c r="E934" s="66"/>
      <c r="F934" s="66"/>
      <c r="G934" s="67"/>
      <c r="H934" s="5"/>
      <c r="I934" s="5"/>
      <c r="J934" s="5"/>
      <c r="K934" s="5"/>
      <c r="L934" s="5"/>
      <c r="M934" s="13"/>
    </row>
    <row r="935" spans="1:13" ht="12" customHeight="1" x14ac:dyDescent="0.15">
      <c r="A935" s="47" t="s">
        <v>182</v>
      </c>
      <c r="B935" s="33">
        <v>8.32</v>
      </c>
      <c r="C935" s="33">
        <v>20.759999999999998</v>
      </c>
      <c r="D935" s="33">
        <v>10.08</v>
      </c>
      <c r="E935" s="33">
        <v>3.24</v>
      </c>
      <c r="F935" s="33">
        <v>3.34</v>
      </c>
      <c r="G935" s="73"/>
      <c r="H935" s="69">
        <f t="shared" ref="H935:K935" si="759">B935/SUM(B935:B944)*100</f>
        <v>3.1134228941361375</v>
      </c>
      <c r="I935" s="69">
        <f t="shared" si="759"/>
        <v>7.4232997210898946</v>
      </c>
      <c r="J935" s="69">
        <f t="shared" si="759"/>
        <v>3.5253383695310037</v>
      </c>
      <c r="K935" s="69">
        <f t="shared" si="759"/>
        <v>1.15668844382564</v>
      </c>
      <c r="L935" s="69">
        <f>F935/SUM(F935:F944)*100</f>
        <v>1.1370212765957446</v>
      </c>
      <c r="M935" s="69" t="e">
        <f>G935/SUM(G935:G944)*100</f>
        <v>#DIV/0!</v>
      </c>
    </row>
    <row r="936" spans="1:13" ht="12" customHeight="1" x14ac:dyDescent="0.15">
      <c r="A936" s="47" t="s">
        <v>183</v>
      </c>
      <c r="B936" s="33">
        <v>3.67</v>
      </c>
      <c r="C936" s="33"/>
      <c r="D936" s="33"/>
      <c r="E936" s="33"/>
      <c r="F936" s="33"/>
      <c r="G936" s="73"/>
      <c r="H936" s="14">
        <f t="shared" ref="H936:K936" si="760">B936/SUM(B935:B944)*100</f>
        <v>1.3733488006586085</v>
      </c>
      <c r="I936" s="14">
        <f t="shared" si="760"/>
        <v>0</v>
      </c>
      <c r="J936" s="14">
        <f t="shared" si="760"/>
        <v>0</v>
      </c>
      <c r="K936" s="14">
        <f t="shared" si="760"/>
        <v>0</v>
      </c>
      <c r="L936" s="14">
        <f>F936/SUM(F935:F944)*100</f>
        <v>0</v>
      </c>
      <c r="M936" s="14" t="e">
        <f>G936/SUM(G935:G944)*100</f>
        <v>#DIV/0!</v>
      </c>
    </row>
    <row r="937" spans="1:13" ht="12" customHeight="1" x14ac:dyDescent="0.15">
      <c r="A937" s="47" t="s">
        <v>184</v>
      </c>
      <c r="B937" s="33"/>
      <c r="C937" s="33"/>
      <c r="D937" s="33"/>
      <c r="E937" s="33">
        <v>5.37</v>
      </c>
      <c r="F937" s="33">
        <v>15.53</v>
      </c>
      <c r="G937" s="73"/>
      <c r="H937" s="14">
        <f t="shared" ref="H937:K937" si="761">B937/SUM(B935:B944)*100</f>
        <v>0</v>
      </c>
      <c r="I937" s="14">
        <f t="shared" si="761"/>
        <v>0</v>
      </c>
      <c r="J937" s="14">
        <f t="shared" si="761"/>
        <v>0</v>
      </c>
      <c r="K937" s="14">
        <f t="shared" si="761"/>
        <v>1.9171039948591622</v>
      </c>
      <c r="L937" s="14">
        <f>F937/SUM(F935:F944)*100</f>
        <v>5.2868085106382976</v>
      </c>
      <c r="M937" s="14" t="e">
        <f>G937/SUM(G935:G944)*100</f>
        <v>#DIV/0!</v>
      </c>
    </row>
    <row r="938" spans="1:13" ht="12" customHeight="1" x14ac:dyDescent="0.15">
      <c r="A938" s="47" t="s">
        <v>185</v>
      </c>
      <c r="B938" s="33">
        <v>48.04</v>
      </c>
      <c r="C938" s="33">
        <v>49.37</v>
      </c>
      <c r="D938" s="33">
        <v>41.31</v>
      </c>
      <c r="E938" s="33">
        <v>39.980000000000004</v>
      </c>
      <c r="F938" s="33">
        <v>43.7</v>
      </c>
      <c r="G938" s="73"/>
      <c r="H938" s="14">
        <f t="shared" ref="H938:K938" si="762">B938/SUM(B935:B944)*100</f>
        <v>17.977023537776446</v>
      </c>
      <c r="I938" s="14">
        <f t="shared" si="762"/>
        <v>17.653579346349137</v>
      </c>
      <c r="J938" s="14">
        <f t="shared" si="762"/>
        <v>14.447592067988669</v>
      </c>
      <c r="K938" s="14">
        <f t="shared" si="762"/>
        <v>14.272964192638607</v>
      </c>
      <c r="L938" s="14">
        <f>F938/SUM(F935:F944)*100</f>
        <v>14.87659574468085</v>
      </c>
      <c r="M938" s="14" t="e">
        <f>G938/SUM(G935:G944)*100</f>
        <v>#DIV/0!</v>
      </c>
    </row>
    <row r="939" spans="1:13" ht="12" customHeight="1" x14ac:dyDescent="0.15">
      <c r="A939" s="47" t="s">
        <v>186</v>
      </c>
      <c r="B939" s="33">
        <v>49.730000000000004</v>
      </c>
      <c r="C939" s="33">
        <v>39.79</v>
      </c>
      <c r="D939" s="33">
        <v>85.41</v>
      </c>
      <c r="E939" s="33">
        <v>64.260000000000005</v>
      </c>
      <c r="F939" s="33">
        <v>37</v>
      </c>
      <c r="G939" s="73"/>
      <c r="H939" s="14">
        <f t="shared" ref="H939:K939" si="763">B939/SUM(B935:B944)*100</f>
        <v>18.60943756314785</v>
      </c>
      <c r="I939" s="14">
        <f t="shared" si="763"/>
        <v>14.227991132088965</v>
      </c>
      <c r="J939" s="14">
        <f t="shared" si="763"/>
        <v>29.870947434686812</v>
      </c>
      <c r="K939" s="14">
        <f t="shared" si="763"/>
        <v>22.940987469208526</v>
      </c>
      <c r="L939" s="14">
        <f>F939/SUM(F935:F944)*100</f>
        <v>12.595744680851064</v>
      </c>
      <c r="M939" s="14" t="e">
        <f>G939/SUM(G935:G944)*100</f>
        <v>#DIV/0!</v>
      </c>
    </row>
    <row r="940" spans="1:13" ht="12" customHeight="1" x14ac:dyDescent="0.15">
      <c r="A940" s="47" t="s">
        <v>187</v>
      </c>
      <c r="B940" s="33">
        <v>36.47</v>
      </c>
      <c r="C940" s="33">
        <v>32.589999999999996</v>
      </c>
      <c r="D940" s="33">
        <v>34.409999999999997</v>
      </c>
      <c r="E940" s="33">
        <v>33.15</v>
      </c>
      <c r="F940" s="33">
        <v>37.65</v>
      </c>
      <c r="G940" s="73"/>
      <c r="H940" s="14">
        <f t="shared" ref="H940:K940" si="764">B940/SUM(B935:B944)*100</f>
        <v>13.647419825618378</v>
      </c>
      <c r="I940" s="14">
        <f t="shared" si="764"/>
        <v>11.653436315525996</v>
      </c>
      <c r="J940" s="14">
        <f t="shared" si="764"/>
        <v>12.034414017416848</v>
      </c>
      <c r="K940" s="14">
        <f t="shared" si="764"/>
        <v>11.834636392845667</v>
      </c>
      <c r="L940" s="14">
        <f>F940/SUM(F935:F944)*100</f>
        <v>12.817021276595744</v>
      </c>
      <c r="M940" s="14" t="e">
        <f>G940/SUM(G935:G944)*100</f>
        <v>#DIV/0!</v>
      </c>
    </row>
    <row r="941" spans="1:13" ht="12" customHeight="1" x14ac:dyDescent="0.15">
      <c r="A941" s="47" t="s">
        <v>188</v>
      </c>
      <c r="B941" s="33">
        <v>40.070000000000007</v>
      </c>
      <c r="C941" s="33">
        <v>26.84</v>
      </c>
      <c r="D941" s="33">
        <v>22.2</v>
      </c>
      <c r="E941" s="33">
        <v>36.64</v>
      </c>
      <c r="F941" s="33">
        <v>36.19</v>
      </c>
      <c r="G941" s="73"/>
      <c r="H941" s="14">
        <f t="shared" ref="H941:K941" si="765">B941/SUM(B935:B944)*100</f>
        <v>14.994573962504212</v>
      </c>
      <c r="I941" s="14">
        <f t="shared" si="765"/>
        <v>9.5973682328541816</v>
      </c>
      <c r="J941" s="14">
        <f t="shared" si="765"/>
        <v>7.7641380757528067</v>
      </c>
      <c r="K941" s="14">
        <f t="shared" si="765"/>
        <v>13.080575488201063</v>
      </c>
      <c r="L941" s="14">
        <f>F941/SUM(F935:F944)*100</f>
        <v>12.319999999999999</v>
      </c>
      <c r="M941" s="14" t="e">
        <f>G941/SUM(G935:G944)*100</f>
        <v>#DIV/0!</v>
      </c>
    </row>
    <row r="942" spans="1:13" ht="12" customHeight="1" x14ac:dyDescent="0.15">
      <c r="A942" s="47" t="s">
        <v>189</v>
      </c>
      <c r="B942" s="33">
        <v>45.43</v>
      </c>
      <c r="C942" s="33">
        <v>71.819999999999993</v>
      </c>
      <c r="D942" s="33">
        <v>59.699999999999996</v>
      </c>
      <c r="E942" s="33">
        <v>61.51</v>
      </c>
      <c r="F942" s="33">
        <v>83.47</v>
      </c>
      <c r="G942" s="73"/>
      <c r="H942" s="14">
        <f t="shared" ref="H942:K942" si="766">B942/SUM(B935:B944)*100</f>
        <v>17.00033678853422</v>
      </c>
      <c r="I942" s="14">
        <f t="shared" si="766"/>
        <v>25.681184295215619</v>
      </c>
      <c r="J942" s="14">
        <f t="shared" si="766"/>
        <v>20.8792361766866</v>
      </c>
      <c r="K942" s="14">
        <f t="shared" si="766"/>
        <v>21.959230302381204</v>
      </c>
      <c r="L942" s="14">
        <f>F942/SUM(F935:F944)*100</f>
        <v>28.41531914893617</v>
      </c>
      <c r="M942" s="14" t="e">
        <f>G942/SUM(G935:G944)*100</f>
        <v>#DIV/0!</v>
      </c>
    </row>
    <row r="943" spans="1:13" ht="12" customHeight="1" x14ac:dyDescent="0.15">
      <c r="A943" s="47" t="s">
        <v>190</v>
      </c>
      <c r="B943" s="33">
        <v>23.8</v>
      </c>
      <c r="C943" s="33">
        <v>35.589999999999996</v>
      </c>
      <c r="D943" s="33">
        <v>32.57</v>
      </c>
      <c r="E943" s="33">
        <v>32.479999999999997</v>
      </c>
      <c r="F943" s="33">
        <v>36.869999999999997</v>
      </c>
      <c r="G943" s="73"/>
      <c r="H943" s="14">
        <f t="shared" ref="H943:K943" si="767">B943/SUM(B935:B944)*100</f>
        <v>8.9061856827451997</v>
      </c>
      <c r="I943" s="14">
        <f t="shared" si="767"/>
        <v>12.726167489093902</v>
      </c>
      <c r="J943" s="14">
        <f t="shared" si="767"/>
        <v>11.390899870597698</v>
      </c>
      <c r="K943" s="14">
        <f t="shared" si="767"/>
        <v>11.59544464674592</v>
      </c>
      <c r="L943" s="14">
        <f>F943/SUM(F935:F944)*100</f>
        <v>12.551489361702126</v>
      </c>
      <c r="M943" s="14" t="e">
        <f>G943/SUM(G935:G944)*100</f>
        <v>#DIV/0!</v>
      </c>
    </row>
    <row r="944" spans="1:13" ht="12" customHeight="1" x14ac:dyDescent="0.15">
      <c r="A944" s="47" t="s">
        <v>191</v>
      </c>
      <c r="B944" s="33">
        <v>11.7</v>
      </c>
      <c r="C944" s="33">
        <v>2.9</v>
      </c>
      <c r="D944" s="33">
        <v>0.25</v>
      </c>
      <c r="E944" s="33">
        <v>3.48</v>
      </c>
      <c r="F944" s="33"/>
      <c r="G944" s="73"/>
      <c r="H944" s="57">
        <f t="shared" ref="H944:K944" si="768">B944/SUM(B935:B944)*100</f>
        <v>4.3782509448789426</v>
      </c>
      <c r="I944" s="57">
        <f t="shared" si="768"/>
        <v>1.0369734677823073</v>
      </c>
      <c r="J944" s="57">
        <f t="shared" si="768"/>
        <v>8.7433987339558636E-2</v>
      </c>
      <c r="K944" s="57">
        <f t="shared" si="768"/>
        <v>1.2423690692942058</v>
      </c>
      <c r="L944" s="57">
        <f>F944/SUM(F935:F944)*100</f>
        <v>0</v>
      </c>
      <c r="M944" s="57" t="e">
        <f>G944/SUM(G935:G944)*100</f>
        <v>#DIV/0!</v>
      </c>
    </row>
    <row r="945" spans="1:13" ht="12" customHeight="1" x14ac:dyDescent="0.15">
      <c r="A945" s="48" t="s">
        <v>136</v>
      </c>
      <c r="B945" s="66"/>
      <c r="C945" s="66"/>
      <c r="D945" s="66"/>
      <c r="E945" s="66"/>
      <c r="F945" s="66"/>
      <c r="G945" s="67"/>
      <c r="H945" s="5"/>
      <c r="I945" s="5"/>
      <c r="J945" s="5"/>
      <c r="K945" s="5"/>
      <c r="L945" s="5"/>
      <c r="M945" s="5"/>
    </row>
    <row r="946" spans="1:13" ht="12" customHeight="1" x14ac:dyDescent="0.15">
      <c r="A946" s="47" t="s">
        <v>181</v>
      </c>
      <c r="B946" s="33">
        <v>11.799999999999999</v>
      </c>
      <c r="C946" s="33">
        <v>12.21</v>
      </c>
      <c r="D946" s="33">
        <v>13.3</v>
      </c>
      <c r="E946" s="33">
        <v>11.9</v>
      </c>
      <c r="F946" s="33">
        <v>12.75</v>
      </c>
      <c r="G946" s="73"/>
      <c r="H946" s="69">
        <f t="shared" ref="H946:K946" si="769">B946/SUM(B946:B956)*100</f>
        <v>2.7113347579329514</v>
      </c>
      <c r="I946" s="69">
        <f t="shared" si="769"/>
        <v>2.8848880068046499</v>
      </c>
      <c r="J946" s="69">
        <f t="shared" si="769"/>
        <v>3.2172230285437831</v>
      </c>
      <c r="K946" s="69">
        <f t="shared" si="769"/>
        <v>2.9175247621849567</v>
      </c>
      <c r="L946" s="69">
        <f>F946/SUM(F946:F956)*100</f>
        <v>3.1633792333457387</v>
      </c>
      <c r="M946" s="69" t="e">
        <f>G946/SUM(G946:G956)*100</f>
        <v>#DIV/0!</v>
      </c>
    </row>
    <row r="947" spans="1:13" ht="12" customHeight="1" x14ac:dyDescent="0.15">
      <c r="A947" s="47" t="s">
        <v>182</v>
      </c>
      <c r="B947" s="33">
        <v>16.54</v>
      </c>
      <c r="C947" s="33">
        <v>11.37</v>
      </c>
      <c r="D947" s="33">
        <v>12.51</v>
      </c>
      <c r="E947" s="33">
        <v>10.24</v>
      </c>
      <c r="F947" s="33">
        <v>11.67</v>
      </c>
      <c r="G947" s="73"/>
      <c r="H947" s="14">
        <f t="shared" ref="H947:K947" si="770">B947/SUM(B946:B956)*100</f>
        <v>3.8004641437466966</v>
      </c>
      <c r="I947" s="14">
        <f t="shared" si="770"/>
        <v>2.6864190530195629</v>
      </c>
      <c r="J947" s="14">
        <f t="shared" si="770"/>
        <v>3.0261248185776486</v>
      </c>
      <c r="K947" s="14">
        <f t="shared" si="770"/>
        <v>2.5105423163675593</v>
      </c>
      <c r="L947" s="14">
        <f>F947/SUM(F946:F956)*100</f>
        <v>2.8954224041682175</v>
      </c>
      <c r="M947" s="14" t="e">
        <f>G947/SUM(G946:G956)*100</f>
        <v>#DIV/0!</v>
      </c>
    </row>
    <row r="948" spans="1:13" ht="12" customHeight="1" x14ac:dyDescent="0.15">
      <c r="A948" s="47" t="s">
        <v>183</v>
      </c>
      <c r="B948" s="33"/>
      <c r="C948" s="33"/>
      <c r="D948" s="33"/>
      <c r="E948" s="33"/>
      <c r="F948" s="33">
        <v>2.54</v>
      </c>
      <c r="G948" s="73"/>
      <c r="H948" s="14">
        <f t="shared" ref="H948:K948" si="771">B948/SUM(B946:B956)*100</f>
        <v>0</v>
      </c>
      <c r="I948" s="14">
        <f t="shared" si="771"/>
        <v>0</v>
      </c>
      <c r="J948" s="14">
        <f t="shared" si="771"/>
        <v>0</v>
      </c>
      <c r="K948" s="14">
        <f t="shared" si="771"/>
        <v>0</v>
      </c>
      <c r="L948" s="14">
        <f>F948/SUM(F946:F956)*100</f>
        <v>0.63019476491750415</v>
      </c>
      <c r="M948" s="14" t="e">
        <f>G948/SUM(G946:G956)*100</f>
        <v>#DIV/0!</v>
      </c>
    </row>
    <row r="949" spans="1:13" ht="12" customHeight="1" x14ac:dyDescent="0.15">
      <c r="A949" s="47" t="s">
        <v>184</v>
      </c>
      <c r="B949" s="33"/>
      <c r="C949" s="33">
        <v>0.3</v>
      </c>
      <c r="D949" s="33"/>
      <c r="E949" s="33">
        <v>5.48</v>
      </c>
      <c r="F949" s="33"/>
      <c r="G949" s="73"/>
      <c r="H949" s="14">
        <f t="shared" ref="H949:K949" si="772">B949/SUM(B946:B956)*100</f>
        <v>0</v>
      </c>
      <c r="I949" s="14">
        <f t="shared" si="772"/>
        <v>7.0881769208959458E-2</v>
      </c>
      <c r="J949" s="14">
        <f t="shared" si="772"/>
        <v>0</v>
      </c>
      <c r="K949" s="14">
        <f t="shared" si="772"/>
        <v>1.3435324114935765</v>
      </c>
      <c r="L949" s="14">
        <f>F949/SUM(F946:F956)*100</f>
        <v>0</v>
      </c>
      <c r="M949" s="14" t="e">
        <f>G949/SUM(G946:G956)*100</f>
        <v>#DIV/0!</v>
      </c>
    </row>
    <row r="950" spans="1:13" ht="12" customHeight="1" x14ac:dyDescent="0.15">
      <c r="A950" s="47" t="s">
        <v>185</v>
      </c>
      <c r="B950" s="33">
        <v>95.62</v>
      </c>
      <c r="C950" s="33">
        <v>72.06</v>
      </c>
      <c r="D950" s="33">
        <v>70.33</v>
      </c>
      <c r="E950" s="33">
        <v>80.309999999999988</v>
      </c>
      <c r="F950" s="33">
        <v>54.65</v>
      </c>
      <c r="G950" s="73"/>
      <c r="H950" s="14">
        <f t="shared" ref="H950:K950" si="773">B950/SUM(B946:B956)*100</f>
        <v>21.971002504538038</v>
      </c>
      <c r="I950" s="14">
        <f t="shared" si="773"/>
        <v>17.025800963992062</v>
      </c>
      <c r="J950" s="14">
        <f t="shared" si="773"/>
        <v>17.012578616352201</v>
      </c>
      <c r="K950" s="14">
        <f t="shared" si="773"/>
        <v>19.68961459252721</v>
      </c>
      <c r="L950" s="14">
        <f>F950/SUM(F946:F956)*100</f>
        <v>13.559111772732912</v>
      </c>
      <c r="M950" s="14" t="e">
        <f>G950/SUM(G946:G956)*100</f>
        <v>#DIV/0!</v>
      </c>
    </row>
    <row r="951" spans="1:13" ht="12" customHeight="1" x14ac:dyDescent="0.15">
      <c r="A951" s="47" t="s">
        <v>186</v>
      </c>
      <c r="B951" s="33">
        <v>20.520000000000003</v>
      </c>
      <c r="C951" s="33">
        <v>53.209999999999994</v>
      </c>
      <c r="D951" s="33">
        <v>69.44</v>
      </c>
      <c r="E951" s="33">
        <v>40.630000000000003</v>
      </c>
      <c r="F951" s="33">
        <v>21.64</v>
      </c>
      <c r="G951" s="73"/>
      <c r="H951" s="14">
        <f t="shared" ref="H951:K951" si="774">B951/SUM(B946:B956)*100</f>
        <v>4.7149651892189981</v>
      </c>
      <c r="I951" s="14">
        <f t="shared" si="774"/>
        <v>12.572063132029108</v>
      </c>
      <c r="J951" s="14">
        <f t="shared" si="774"/>
        <v>16.797290759554908</v>
      </c>
      <c r="K951" s="14">
        <f t="shared" si="774"/>
        <v>9.9612631166029217</v>
      </c>
      <c r="L951" s="14">
        <f>F951/SUM(F946:F956)*100</f>
        <v>5.3690609105570042</v>
      </c>
      <c r="M951" s="14" t="e">
        <f>G951/SUM(G946:G956)*100</f>
        <v>#DIV/0!</v>
      </c>
    </row>
    <row r="952" spans="1:13" ht="12" customHeight="1" x14ac:dyDescent="0.15">
      <c r="A952" s="47" t="s">
        <v>187</v>
      </c>
      <c r="B952" s="33">
        <v>8.24</v>
      </c>
      <c r="C952" s="33">
        <v>10.050000000000001</v>
      </c>
      <c r="D952" s="33">
        <v>5.26</v>
      </c>
      <c r="E952" s="33">
        <v>6.84</v>
      </c>
      <c r="F952" s="33">
        <v>5.76</v>
      </c>
      <c r="G952" s="73"/>
      <c r="H952" s="14">
        <f t="shared" ref="H952:K952" si="775">B952/SUM(B946:B956)*100</f>
        <v>1.893338847912502</v>
      </c>
      <c r="I952" s="14">
        <f t="shared" si="775"/>
        <v>2.3745392685001416</v>
      </c>
      <c r="J952" s="14">
        <f t="shared" si="775"/>
        <v>1.2723754233188194</v>
      </c>
      <c r="K952" s="14">
        <f t="shared" si="775"/>
        <v>1.6769638128861428</v>
      </c>
      <c r="L952" s="14">
        <f>F952/SUM(F946:F956)*100</f>
        <v>1.4291030889467811</v>
      </c>
      <c r="M952" s="14" t="e">
        <f>G952/SUM(G946:G956)*100</f>
        <v>#DIV/0!</v>
      </c>
    </row>
    <row r="953" spans="1:13" ht="12" customHeight="1" x14ac:dyDescent="0.15">
      <c r="A953" s="47" t="s">
        <v>188</v>
      </c>
      <c r="B953" s="33">
        <v>80.100000000000009</v>
      </c>
      <c r="C953" s="33">
        <v>53.68</v>
      </c>
      <c r="D953" s="33">
        <v>41.58</v>
      </c>
      <c r="E953" s="33">
        <v>38.4</v>
      </c>
      <c r="F953" s="33">
        <v>24.240000000000002</v>
      </c>
      <c r="G953" s="73"/>
      <c r="H953" s="14">
        <f t="shared" ref="H953:K953" si="776">B953/SUM(B946:B956)*100</f>
        <v>18.404907975460123</v>
      </c>
      <c r="I953" s="14">
        <f t="shared" si="776"/>
        <v>12.683111237123146</v>
      </c>
      <c r="J953" s="14">
        <f t="shared" si="776"/>
        <v>10.058055152394774</v>
      </c>
      <c r="K953" s="14">
        <f t="shared" si="776"/>
        <v>9.4145336863783449</v>
      </c>
      <c r="L953" s="14">
        <f>F953/SUM(F946:F956)*100</f>
        <v>6.0141421659843699</v>
      </c>
      <c r="M953" s="14" t="e">
        <f>G953/SUM(G946:G956)*100</f>
        <v>#DIV/0!</v>
      </c>
    </row>
    <row r="954" spans="1:13" ht="12" customHeight="1" x14ac:dyDescent="0.15">
      <c r="A954" s="47" t="s">
        <v>189</v>
      </c>
      <c r="B954" s="33">
        <v>84.15</v>
      </c>
      <c r="C954" s="33">
        <v>108.44000000000001</v>
      </c>
      <c r="D954" s="33">
        <v>130.84</v>
      </c>
      <c r="E954" s="33">
        <v>161.03</v>
      </c>
      <c r="F954" s="33">
        <v>196.16</v>
      </c>
      <c r="G954" s="73"/>
      <c r="H954" s="14">
        <f t="shared" ref="H954:K954" si="777">B954/SUM(B946:B956)*100</f>
        <v>19.335493210174398</v>
      </c>
      <c r="I954" s="14">
        <f t="shared" si="777"/>
        <v>25.621396843398546</v>
      </c>
      <c r="J954" s="14">
        <f t="shared" si="777"/>
        <v>31.649733913884852</v>
      </c>
      <c r="K954" s="14">
        <f t="shared" si="777"/>
        <v>39.479748945768364</v>
      </c>
      <c r="L954" s="14">
        <f>F954/SUM(F946:F956)*100</f>
        <v>48.668899640243154</v>
      </c>
      <c r="M954" s="14" t="e">
        <f>G954/SUM(G946:G956)*100</f>
        <v>#DIV/0!</v>
      </c>
    </row>
    <row r="955" spans="1:13" ht="12" customHeight="1" x14ac:dyDescent="0.15">
      <c r="A955" s="47" t="s">
        <v>190</v>
      </c>
      <c r="B955" s="33">
        <v>101.44000000000001</v>
      </c>
      <c r="C955" s="33">
        <v>84.26</v>
      </c>
      <c r="D955" s="33">
        <v>53.040000000000006</v>
      </c>
      <c r="E955" s="33">
        <v>40.33</v>
      </c>
      <c r="F955" s="33">
        <v>69.69</v>
      </c>
      <c r="G955" s="73"/>
      <c r="H955" s="14">
        <f t="shared" ref="H955:K955" si="778">B955/SUM(B946:B956)*100</f>
        <v>23.308287952942258</v>
      </c>
      <c r="I955" s="14">
        <f t="shared" si="778"/>
        <v>19.908326245156413</v>
      </c>
      <c r="J955" s="14">
        <f t="shared" si="778"/>
        <v>12.830188679245284</v>
      </c>
      <c r="K955" s="14">
        <f t="shared" si="778"/>
        <v>9.8877120721780916</v>
      </c>
      <c r="L955" s="14">
        <f>F955/SUM(F946:F956)*100</f>
        <v>17.290658727205063</v>
      </c>
      <c r="M955" s="14" t="e">
        <f>G955/SUM(G946:G956)*100</f>
        <v>#DIV/0!</v>
      </c>
    </row>
    <row r="956" spans="1:13" ht="12" customHeight="1" x14ac:dyDescent="0.15">
      <c r="A956" s="47" t="s">
        <v>191</v>
      </c>
      <c r="B956" s="33">
        <v>16.8</v>
      </c>
      <c r="C956" s="33">
        <v>17.66</v>
      </c>
      <c r="D956" s="33">
        <v>17.100000000000001</v>
      </c>
      <c r="E956" s="33">
        <v>12.719999999999999</v>
      </c>
      <c r="F956" s="33">
        <v>3.95</v>
      </c>
      <c r="G956" s="73"/>
      <c r="H956" s="57">
        <f t="shared" ref="H956:K956" si="779">B956/SUM(B946:B956)*100</f>
        <v>3.8602054180740328</v>
      </c>
      <c r="I956" s="57">
        <f t="shared" si="779"/>
        <v>4.1725734807674133</v>
      </c>
      <c r="J956" s="57">
        <f t="shared" si="779"/>
        <v>4.1364296081277212</v>
      </c>
      <c r="K956" s="57">
        <f t="shared" si="779"/>
        <v>3.1185642836128271</v>
      </c>
      <c r="L956" s="57">
        <f>F956/SUM(F946:F956)*100</f>
        <v>0.98002729189926829</v>
      </c>
      <c r="M956" s="57" t="e">
        <f>G956/SUM(G946:G956)*100</f>
        <v>#DIV/0!</v>
      </c>
    </row>
    <row r="957" spans="1:13" ht="12" customHeight="1" x14ac:dyDescent="0.15">
      <c r="A957" s="48" t="s">
        <v>137</v>
      </c>
      <c r="B957" s="66"/>
      <c r="C957" s="66"/>
      <c r="D957" s="66"/>
      <c r="E957" s="66"/>
      <c r="F957" s="66"/>
      <c r="G957" s="67"/>
      <c r="H957" s="5"/>
      <c r="I957" s="5"/>
      <c r="J957" s="5"/>
      <c r="K957" s="5"/>
      <c r="L957" s="5"/>
      <c r="M957" s="5"/>
    </row>
    <row r="958" spans="1:13" ht="12" customHeight="1" x14ac:dyDescent="0.15">
      <c r="A958" s="47" t="s">
        <v>181</v>
      </c>
      <c r="B958" s="33">
        <v>31.900000000000002</v>
      </c>
      <c r="C958" s="33">
        <v>37.049999999999997</v>
      </c>
      <c r="D958" s="33">
        <v>26.4</v>
      </c>
      <c r="E958" s="33">
        <v>19.72</v>
      </c>
      <c r="F958" s="33">
        <v>17.829999999999998</v>
      </c>
      <c r="G958" s="73"/>
      <c r="H958" s="69">
        <f t="shared" ref="H958:K958" si="780">B958/SUM(B958:B969)*100</f>
        <v>3.4103786696315939</v>
      </c>
      <c r="I958" s="69">
        <f t="shared" si="780"/>
        <v>3.9763458401305054</v>
      </c>
      <c r="J958" s="69">
        <f t="shared" si="780"/>
        <v>2.8348688873139616</v>
      </c>
      <c r="K958" s="69">
        <f t="shared" si="780"/>
        <v>2.1140425166968622</v>
      </c>
      <c r="L958" s="69">
        <f>F958/SUM(F958:F969)*100</f>
        <v>1.9547009296614626</v>
      </c>
      <c r="M958" s="69" t="e">
        <f>G958/SUM(G958:G969)*100</f>
        <v>#DIV/0!</v>
      </c>
    </row>
    <row r="959" spans="1:13" ht="12" customHeight="1" x14ac:dyDescent="0.15">
      <c r="A959" s="47" t="s">
        <v>182</v>
      </c>
      <c r="B959" s="33">
        <v>13.639999999999999</v>
      </c>
      <c r="C959" s="33">
        <v>30.55</v>
      </c>
      <c r="D959" s="33">
        <v>19.28</v>
      </c>
      <c r="E959" s="33">
        <v>18.14</v>
      </c>
      <c r="F959" s="33">
        <v>4.5</v>
      </c>
      <c r="G959" s="73"/>
      <c r="H959" s="14">
        <f t="shared" ref="H959:K959" si="781">B959/SUM(B958:B969)*100</f>
        <v>1.4582308794286811</v>
      </c>
      <c r="I959" s="14">
        <f t="shared" si="781"/>
        <v>3.2787413067742763</v>
      </c>
      <c r="J959" s="14">
        <f t="shared" si="781"/>
        <v>2.0703133389171664</v>
      </c>
      <c r="K959" s="14">
        <f t="shared" si="781"/>
        <v>1.9446618282394055</v>
      </c>
      <c r="L959" s="14">
        <f>F959/SUM(F958:F969)*100</f>
        <v>0.49333450271882123</v>
      </c>
      <c r="M959" s="14" t="e">
        <f>G959/SUM(G958:G969)*100</f>
        <v>#DIV/0!</v>
      </c>
    </row>
    <row r="960" spans="1:13" ht="12" customHeight="1" x14ac:dyDescent="0.15">
      <c r="A960" s="47" t="s">
        <v>183</v>
      </c>
      <c r="B960" s="33">
        <v>5.67</v>
      </c>
      <c r="C960" s="33"/>
      <c r="D960" s="33"/>
      <c r="E960" s="33"/>
      <c r="F960" s="33">
        <v>8.2200000000000006</v>
      </c>
      <c r="G960" s="73"/>
      <c r="H960" s="14">
        <f t="shared" ref="H960:K960" si="782">B960/SUM(B958:B969)*100</f>
        <v>0.60617075413201049</v>
      </c>
      <c r="I960" s="14">
        <f t="shared" si="782"/>
        <v>0</v>
      </c>
      <c r="J960" s="14">
        <f t="shared" si="782"/>
        <v>0</v>
      </c>
      <c r="K960" s="14">
        <f t="shared" si="782"/>
        <v>0</v>
      </c>
      <c r="L960" s="14">
        <f>F960/SUM(F958:F969)*100</f>
        <v>0.90115769163304682</v>
      </c>
      <c r="M960" s="14" t="e">
        <f>G960/SUM(G958:G969)*100</f>
        <v>#DIV/0!</v>
      </c>
    </row>
    <row r="961" spans="1:13" ht="12" customHeight="1" x14ac:dyDescent="0.15">
      <c r="A961" s="47" t="s">
        <v>184</v>
      </c>
      <c r="B961" s="33">
        <v>4.08</v>
      </c>
      <c r="C961" s="33">
        <v>11.34</v>
      </c>
      <c r="D961" s="33">
        <v>15.09</v>
      </c>
      <c r="E961" s="33">
        <v>7.6000000000000005</v>
      </c>
      <c r="F961" s="33">
        <v>11.89</v>
      </c>
      <c r="G961" s="73"/>
      <c r="H961" s="14">
        <f t="shared" ref="H961:K961" si="783">B961/SUM(B958:B969)*100</f>
        <v>0.43618636276165834</v>
      </c>
      <c r="I961" s="14">
        <f t="shared" si="783"/>
        <v>1.2170516012707135</v>
      </c>
      <c r="J961" s="14">
        <f t="shared" si="783"/>
        <v>1.6203852844533211</v>
      </c>
      <c r="K961" s="14">
        <f t="shared" si="783"/>
        <v>0.81474255207384139</v>
      </c>
      <c r="L961" s="14">
        <f>F961/SUM(F958:F969)*100</f>
        <v>1.3034993860726187</v>
      </c>
      <c r="M961" s="14" t="e">
        <f>G961/SUM(G958:G969)*100</f>
        <v>#DIV/0!</v>
      </c>
    </row>
    <row r="962" spans="1:13" ht="12" customHeight="1" x14ac:dyDescent="0.15">
      <c r="A962" s="47" t="s">
        <v>194</v>
      </c>
      <c r="B962" s="33">
        <v>15.37</v>
      </c>
      <c r="C962" s="33"/>
      <c r="D962" s="33"/>
      <c r="E962" s="33"/>
      <c r="F962" s="33"/>
      <c r="G962" s="73"/>
      <c r="H962" s="14">
        <f t="shared" ref="H962:K962" si="784">B962/SUM(B958:B969)*100</f>
        <v>1.643182449913404</v>
      </c>
      <c r="I962" s="14">
        <f t="shared" si="784"/>
        <v>0</v>
      </c>
      <c r="J962" s="14">
        <f t="shared" si="784"/>
        <v>0</v>
      </c>
      <c r="K962" s="14">
        <f t="shared" si="784"/>
        <v>0</v>
      </c>
      <c r="L962" s="14">
        <f>F962/SUM(F958:F969)*100</f>
        <v>0</v>
      </c>
      <c r="M962" s="14" t="e">
        <f>G962/SUM(G958:G969)*100</f>
        <v>#DIV/0!</v>
      </c>
    </row>
    <row r="963" spans="1:13" ht="12" customHeight="1" x14ac:dyDescent="0.15">
      <c r="A963" s="47" t="s">
        <v>185</v>
      </c>
      <c r="B963" s="33">
        <v>200.44</v>
      </c>
      <c r="C963" s="33">
        <v>186.95999999999998</v>
      </c>
      <c r="D963" s="33">
        <v>139.51000000000005</v>
      </c>
      <c r="E963" s="33">
        <v>135.51000000000002</v>
      </c>
      <c r="F963" s="33">
        <v>127.82</v>
      </c>
      <c r="G963" s="73"/>
      <c r="H963" s="14">
        <f t="shared" ref="H963:K963" si="785">B963/SUM(B958:B969)*100</f>
        <v>21.428724154888922</v>
      </c>
      <c r="I963" s="14">
        <f t="shared" si="785"/>
        <v>20.065252854812396</v>
      </c>
      <c r="J963" s="14">
        <f t="shared" si="785"/>
        <v>14.980778729892839</v>
      </c>
      <c r="K963" s="14">
        <f t="shared" si="785"/>
        <v>14.52707410941135</v>
      </c>
      <c r="L963" s="14">
        <f>F963/SUM(F958:F969)*100</f>
        <v>14.012892475004382</v>
      </c>
      <c r="M963" s="14" t="e">
        <f>G963/SUM(G958:G969)*100</f>
        <v>#DIV/0!</v>
      </c>
    </row>
    <row r="964" spans="1:13" ht="12" customHeight="1" x14ac:dyDescent="0.15">
      <c r="A964" s="47" t="s">
        <v>186</v>
      </c>
      <c r="B964" s="33">
        <v>121.95</v>
      </c>
      <c r="C964" s="33">
        <v>145.51000000000002</v>
      </c>
      <c r="D964" s="33">
        <v>186.10999999999999</v>
      </c>
      <c r="E964" s="33">
        <v>163.77000000000001</v>
      </c>
      <c r="F964" s="33">
        <v>99.219999999999985</v>
      </c>
      <c r="G964" s="73"/>
      <c r="H964" s="14">
        <f t="shared" ref="H964:K964" si="786">B964/SUM(B958:B969)*100</f>
        <v>13.037482092839275</v>
      </c>
      <c r="I964" s="14">
        <f t="shared" si="786"/>
        <v>15.616682407486909</v>
      </c>
      <c r="J964" s="14">
        <f t="shared" si="786"/>
        <v>19.98475184159096</v>
      </c>
      <c r="K964" s="14">
        <f t="shared" si="786"/>
        <v>17.556629967517502</v>
      </c>
      <c r="L964" s="14">
        <f>F964/SUM(F958:F969)*100</f>
        <v>10.87747763550254</v>
      </c>
      <c r="M964" s="14" t="e">
        <f>G964/SUM(G958:G969)*100</f>
        <v>#DIV/0!</v>
      </c>
    </row>
    <row r="965" spans="1:13" ht="12" customHeight="1" x14ac:dyDescent="0.15">
      <c r="A965" s="47" t="s">
        <v>187</v>
      </c>
      <c r="B965" s="33">
        <v>26.42</v>
      </c>
      <c r="C965" s="33">
        <v>25.119999999999997</v>
      </c>
      <c r="D965" s="33">
        <v>24.880000000000003</v>
      </c>
      <c r="E965" s="33">
        <v>22.41</v>
      </c>
      <c r="F965" s="33">
        <v>20.54</v>
      </c>
      <c r="G965" s="73"/>
      <c r="H965" s="14">
        <f t="shared" ref="H965:K965" si="787">B965/SUM(B958:B969)*100</f>
        <v>2.8245205157262294</v>
      </c>
      <c r="I965" s="14">
        <f t="shared" si="787"/>
        <v>2.695973211985919</v>
      </c>
      <c r="J965" s="14">
        <f t="shared" si="787"/>
        <v>2.6716491634989157</v>
      </c>
      <c r="K965" s="14">
        <f t="shared" si="787"/>
        <v>2.4024184989440505</v>
      </c>
      <c r="L965" s="14">
        <f>F965/SUM(F958:F969)*100</f>
        <v>2.2517979301876863</v>
      </c>
      <c r="M965" s="14" t="e">
        <f>G965/SUM(G958:G969)*100</f>
        <v>#DIV/0!</v>
      </c>
    </row>
    <row r="966" spans="1:13" ht="12" customHeight="1" x14ac:dyDescent="0.15">
      <c r="A966" s="47" t="s">
        <v>188</v>
      </c>
      <c r="B966" s="33">
        <v>64.009999999999991</v>
      </c>
      <c r="C966" s="33">
        <v>45.58</v>
      </c>
      <c r="D966" s="33">
        <v>41.23</v>
      </c>
      <c r="E966" s="33">
        <v>48.72</v>
      </c>
      <c r="F966" s="33">
        <v>34.15</v>
      </c>
      <c r="G966" s="73"/>
      <c r="H966" s="14">
        <f t="shared" ref="H966:K966" si="788">B966/SUM(B958:B969)*100</f>
        <v>6.8432081079347427</v>
      </c>
      <c r="I966" s="14">
        <f t="shared" si="788"/>
        <v>4.8918176354426031</v>
      </c>
      <c r="J966" s="14">
        <f t="shared" si="788"/>
        <v>4.42733500848313</v>
      </c>
      <c r="K966" s="14">
        <f t="shared" si="788"/>
        <v>5.2229285706628357</v>
      </c>
      <c r="L966" s="14">
        <f>F966/SUM(F958:F969)*100</f>
        <v>3.7438607261883874</v>
      </c>
      <c r="M966" s="14" t="e">
        <f>G966/SUM(G958:G969)*100</f>
        <v>#DIV/0!</v>
      </c>
    </row>
    <row r="967" spans="1:13" ht="12" customHeight="1" x14ac:dyDescent="0.15">
      <c r="A967" s="47" t="s">
        <v>189</v>
      </c>
      <c r="B967" s="33">
        <v>217.41999999999996</v>
      </c>
      <c r="C967" s="33">
        <v>258.54000000000002</v>
      </c>
      <c r="D967" s="33">
        <v>329.02000000000004</v>
      </c>
      <c r="E967" s="33">
        <v>396.12000000000012</v>
      </c>
      <c r="F967" s="33">
        <v>449.59</v>
      </c>
      <c r="G967" s="73"/>
      <c r="H967" s="14">
        <f t="shared" ref="H967:K967" si="789">B967/SUM(B958:B969)*100</f>
        <v>23.244029164617587</v>
      </c>
      <c r="I967" s="14">
        <f t="shared" si="789"/>
        <v>27.747488623679921</v>
      </c>
      <c r="J967" s="14">
        <f t="shared" si="789"/>
        <v>35.330627322122723</v>
      </c>
      <c r="K967" s="14">
        <f t="shared" si="789"/>
        <v>42.465239437827648</v>
      </c>
      <c r="L967" s="14">
        <f>F967/SUM(F958:F969)*100</f>
        <v>49.288502017189963</v>
      </c>
      <c r="M967" s="14" t="e">
        <f>G967/SUM(G958:G969)*100</f>
        <v>#DIV/0!</v>
      </c>
    </row>
    <row r="968" spans="1:13" ht="12" customHeight="1" x14ac:dyDescent="0.15">
      <c r="A968" s="47" t="s">
        <v>190</v>
      </c>
      <c r="B968" s="33">
        <v>191.97000000000003</v>
      </c>
      <c r="C968" s="33">
        <v>160.26999999999998</v>
      </c>
      <c r="D968" s="33">
        <v>123.29000000000002</v>
      </c>
      <c r="E968" s="33">
        <v>92.15</v>
      </c>
      <c r="F968" s="33">
        <v>122.19999999999999</v>
      </c>
      <c r="G968" s="73"/>
      <c r="H968" s="14">
        <f t="shared" ref="H968:K968" si="790">B968/SUM(B958:B969)*100</f>
        <v>20.5232098184695</v>
      </c>
      <c r="I968" s="14">
        <f t="shared" si="790"/>
        <v>17.200781317077357</v>
      </c>
      <c r="J968" s="14">
        <f t="shared" si="790"/>
        <v>13.239052466550696</v>
      </c>
      <c r="K968" s="14">
        <f t="shared" si="790"/>
        <v>9.8787534438953273</v>
      </c>
      <c r="L968" s="14">
        <f>F968/SUM(F958:F969)*100</f>
        <v>13.396772496053321</v>
      </c>
      <c r="M968" s="14" t="e">
        <f>G968/SUM(G958:G969)*100</f>
        <v>#DIV/0!</v>
      </c>
    </row>
    <row r="969" spans="1:13" ht="12" customHeight="1" x14ac:dyDescent="0.15">
      <c r="A969" s="47" t="s">
        <v>191</v>
      </c>
      <c r="B969" s="33">
        <v>42.510000000000005</v>
      </c>
      <c r="C969" s="33">
        <v>30.840000000000003</v>
      </c>
      <c r="D969" s="33">
        <v>26.450000000000003</v>
      </c>
      <c r="E969" s="33">
        <v>28.669999999999998</v>
      </c>
      <c r="F969" s="33">
        <v>16.2</v>
      </c>
      <c r="G969" s="73"/>
      <c r="H969" s="14">
        <f t="shared" ref="H969:K969" si="791">B969/SUM(B958:B969)*100</f>
        <v>4.5446770296563974</v>
      </c>
      <c r="I969" s="14">
        <f t="shared" si="791"/>
        <v>3.3098652013394014</v>
      </c>
      <c r="J969" s="14">
        <f t="shared" si="791"/>
        <v>2.8402379571762988</v>
      </c>
      <c r="K969" s="14">
        <f t="shared" si="791"/>
        <v>3.0735090747311884</v>
      </c>
      <c r="L969" s="14">
        <f>F969/SUM(F958:F969)*100</f>
        <v>1.7760042097877564</v>
      </c>
      <c r="M969" s="14" t="e">
        <f>G969/SUM(G958:G969)*100</f>
        <v>#DIV/0!</v>
      </c>
    </row>
    <row r="970" spans="1:13" s="6" customFormat="1" ht="11.25" customHeight="1" x14ac:dyDescent="0.15">
      <c r="M970" s="6" t="str">
        <f t="shared" si="758"/>
        <v/>
      </c>
    </row>
    <row r="971" spans="1:13" ht="12" customHeight="1" x14ac:dyDescent="0.15">
      <c r="A971" s="6"/>
      <c r="B971" s="95"/>
      <c r="C971" s="96"/>
      <c r="D971" s="100" t="s">
        <v>199</v>
      </c>
      <c r="E971" s="98"/>
      <c r="F971" s="96"/>
      <c r="G971" s="97"/>
      <c r="H971" s="95"/>
      <c r="I971" s="96"/>
      <c r="J971" s="100" t="s">
        <v>179</v>
      </c>
      <c r="K971" s="98"/>
      <c r="L971" s="96"/>
      <c r="M971" s="97"/>
    </row>
    <row r="972" spans="1:13" ht="12" customHeight="1" x14ac:dyDescent="0.15">
      <c r="A972" s="6"/>
      <c r="B972" s="40" t="s">
        <v>33</v>
      </c>
      <c r="C972" s="40" t="s">
        <v>34</v>
      </c>
      <c r="D972" s="40" t="s">
        <v>35</v>
      </c>
      <c r="E972" s="40" t="s">
        <v>36</v>
      </c>
      <c r="F972" s="40" t="s">
        <v>37</v>
      </c>
      <c r="G972" s="40" t="s">
        <v>38</v>
      </c>
      <c r="H972" s="40" t="s">
        <v>33</v>
      </c>
      <c r="I972" s="40" t="s">
        <v>34</v>
      </c>
      <c r="J972" s="40" t="s">
        <v>35</v>
      </c>
      <c r="K972" s="40" t="s">
        <v>36</v>
      </c>
      <c r="L972" s="40" t="s">
        <v>37</v>
      </c>
      <c r="M972" s="40" t="s">
        <v>38</v>
      </c>
    </row>
    <row r="973" spans="1:13" ht="12" customHeight="1" x14ac:dyDescent="0.15">
      <c r="A973" s="48" t="s">
        <v>138</v>
      </c>
      <c r="B973" s="66"/>
      <c r="C973" s="66"/>
      <c r="D973" s="66"/>
      <c r="E973" s="66"/>
      <c r="F973" s="66"/>
      <c r="G973" s="67"/>
      <c r="H973" s="5"/>
      <c r="I973" s="5"/>
      <c r="J973" s="5"/>
      <c r="K973" s="5"/>
      <c r="L973" s="5"/>
      <c r="M973" s="13"/>
    </row>
    <row r="974" spans="1:13" ht="12" customHeight="1" x14ac:dyDescent="0.15">
      <c r="A974" s="47" t="s">
        <v>181</v>
      </c>
      <c r="B974" s="33">
        <v>3.07</v>
      </c>
      <c r="C974" s="33"/>
      <c r="D974" s="32"/>
      <c r="E974" s="32"/>
      <c r="F974" s="32"/>
      <c r="G974" s="73"/>
      <c r="H974" s="69">
        <f t="shared" ref="H974:K974" si="792">IFERROR(B974/SUM(B974:B985)*100,"")</f>
        <v>5.9392532404720457</v>
      </c>
      <c r="I974" s="69" t="str">
        <f t="shared" si="792"/>
        <v/>
      </c>
      <c r="J974" s="69" t="str">
        <f t="shared" si="792"/>
        <v/>
      </c>
      <c r="K974" s="69" t="str">
        <f t="shared" si="792"/>
        <v/>
      </c>
      <c r="L974" s="69" t="str">
        <f>IFERROR(F974/SUM(F974:F985)*100,"")</f>
        <v/>
      </c>
      <c r="M974" s="69" t="str">
        <f>IFERROR(G974/SUM(G974:G985)*100,"")</f>
        <v/>
      </c>
    </row>
    <row r="975" spans="1:13" ht="12" customHeight="1" x14ac:dyDescent="0.15">
      <c r="A975" s="47" t="s">
        <v>182</v>
      </c>
      <c r="B975" s="33">
        <v>0.41000000000000003</v>
      </c>
      <c r="C975" s="33"/>
      <c r="D975" s="32"/>
      <c r="E975" s="32"/>
      <c r="F975" s="32"/>
      <c r="G975" s="73"/>
      <c r="H975" s="69">
        <f t="shared" ref="H975:K975" si="793">IFERROR(B975/SUM(B974:B985)*100,"")</f>
        <v>0.79319017218030585</v>
      </c>
      <c r="I975" s="69" t="str">
        <f t="shared" si="793"/>
        <v/>
      </c>
      <c r="J975" s="69" t="str">
        <f t="shared" si="793"/>
        <v/>
      </c>
      <c r="K975" s="69" t="str">
        <f t="shared" si="793"/>
        <v/>
      </c>
      <c r="L975" s="69" t="str">
        <f>IFERROR(F975/SUM(F974:F985)*100,"")</f>
        <v/>
      </c>
      <c r="M975" s="69" t="str">
        <f>IFERROR(G975/SUM(G974:G985)*100,"")</f>
        <v/>
      </c>
    </row>
    <row r="976" spans="1:13" ht="12" customHeight="1" x14ac:dyDescent="0.15">
      <c r="A976" s="47" t="s">
        <v>183</v>
      </c>
      <c r="B976" s="33"/>
      <c r="C976" s="33"/>
      <c r="D976" s="32"/>
      <c r="E976" s="32"/>
      <c r="F976" s="32"/>
      <c r="G976" s="73"/>
      <c r="H976" s="69">
        <f t="shared" ref="H976:K976" si="794">IFERROR(B976/SUM(B974:B985)*100,"")</f>
        <v>0</v>
      </c>
      <c r="I976" s="69" t="str">
        <f t="shared" si="794"/>
        <v/>
      </c>
      <c r="J976" s="69" t="str">
        <f t="shared" si="794"/>
        <v/>
      </c>
      <c r="K976" s="69" t="str">
        <f t="shared" si="794"/>
        <v/>
      </c>
      <c r="L976" s="69" t="str">
        <f>IFERROR(F976/SUM(F974:F985)*100,"")</f>
        <v/>
      </c>
      <c r="M976" s="69" t="str">
        <f>IFERROR(G976/SUM(G974:G985)*100,"")</f>
        <v/>
      </c>
    </row>
    <row r="977" spans="1:13" ht="12" customHeight="1" x14ac:dyDescent="0.15">
      <c r="A977" s="47" t="s">
        <v>184</v>
      </c>
      <c r="B977" s="33">
        <v>0.22</v>
      </c>
      <c r="C977" s="33"/>
      <c r="D977" s="32"/>
      <c r="E977" s="32"/>
      <c r="F977" s="32"/>
      <c r="G977" s="73"/>
      <c r="H977" s="69">
        <f t="shared" ref="H977:K977" si="795">IFERROR(B977/SUM(B974:B985)*100,"")</f>
        <v>0.42561423873089582</v>
      </c>
      <c r="I977" s="69" t="str">
        <f t="shared" si="795"/>
        <v/>
      </c>
      <c r="J977" s="69" t="str">
        <f t="shared" si="795"/>
        <v/>
      </c>
      <c r="K977" s="69" t="str">
        <f t="shared" si="795"/>
        <v/>
      </c>
      <c r="L977" s="69" t="str">
        <f>IFERROR(F977/SUM(F974:F985)*100,"")</f>
        <v/>
      </c>
      <c r="M977" s="69" t="str">
        <f>IFERROR(G977/SUM(G974:G985)*100,"")</f>
        <v/>
      </c>
    </row>
    <row r="978" spans="1:13" ht="12" customHeight="1" x14ac:dyDescent="0.15">
      <c r="A978" s="47" t="s">
        <v>194</v>
      </c>
      <c r="B978" s="33">
        <v>0.23</v>
      </c>
      <c r="C978" s="33"/>
      <c r="D978" s="32"/>
      <c r="E978" s="32"/>
      <c r="F978" s="32"/>
      <c r="G978" s="73"/>
      <c r="H978" s="69">
        <f t="shared" ref="H978:K978" si="796">IFERROR(B978/SUM(B974:B985)*100,"")</f>
        <v>0.44496034049139105</v>
      </c>
      <c r="I978" s="69" t="str">
        <f t="shared" si="796"/>
        <v/>
      </c>
      <c r="J978" s="69" t="str">
        <f t="shared" si="796"/>
        <v/>
      </c>
      <c r="K978" s="69" t="str">
        <f t="shared" si="796"/>
        <v/>
      </c>
      <c r="L978" s="69" t="str">
        <f>IFERROR(F978/SUM(F974:F985)*100,"")</f>
        <v/>
      </c>
      <c r="M978" s="69" t="str">
        <f>IFERROR(G978/SUM(G974:G985)*100,"")</f>
        <v/>
      </c>
    </row>
    <row r="979" spans="1:13" ht="12" customHeight="1" x14ac:dyDescent="0.15">
      <c r="A979" s="47" t="s">
        <v>185</v>
      </c>
      <c r="B979" s="33">
        <v>8.27</v>
      </c>
      <c r="C979" s="33"/>
      <c r="D979" s="32"/>
      <c r="E979" s="32"/>
      <c r="F979" s="32"/>
      <c r="G979" s="73"/>
      <c r="H979" s="69">
        <f t="shared" ref="H979:K979" si="797">IFERROR(B979/SUM(B974:B985)*100,"")</f>
        <v>15.999226155929582</v>
      </c>
      <c r="I979" s="69" t="str">
        <f t="shared" si="797"/>
        <v/>
      </c>
      <c r="J979" s="69" t="str">
        <f t="shared" si="797"/>
        <v/>
      </c>
      <c r="K979" s="69" t="str">
        <f t="shared" si="797"/>
        <v/>
      </c>
      <c r="L979" s="69" t="str">
        <f>IFERROR(F979/SUM(F974:F985)*100,"")</f>
        <v/>
      </c>
      <c r="M979" s="69" t="str">
        <f>IFERROR(G979/SUM(G974:G985)*100,"")</f>
        <v/>
      </c>
    </row>
    <row r="980" spans="1:13" ht="12" customHeight="1" x14ac:dyDescent="0.15">
      <c r="A980" s="47" t="s">
        <v>186</v>
      </c>
      <c r="B980" s="33">
        <v>8.370000000000001</v>
      </c>
      <c r="C980" s="33"/>
      <c r="D980" s="32"/>
      <c r="E980" s="32"/>
      <c r="F980" s="32"/>
      <c r="G980" s="73"/>
      <c r="H980" s="69">
        <f t="shared" ref="H980:K980" si="798">IFERROR(B980/SUM(B974:B985)*100,"")</f>
        <v>16.192687173534537</v>
      </c>
      <c r="I980" s="69" t="str">
        <f t="shared" si="798"/>
        <v/>
      </c>
      <c r="J980" s="69" t="str">
        <f t="shared" si="798"/>
        <v/>
      </c>
      <c r="K980" s="69" t="str">
        <f t="shared" si="798"/>
        <v/>
      </c>
      <c r="L980" s="69" t="str">
        <f>IFERROR(F980/SUM(F974:F985)*100,"")</f>
        <v/>
      </c>
      <c r="M980" s="69" t="str">
        <f>IFERROR(G980/SUM(G974:G985)*100,"")</f>
        <v/>
      </c>
    </row>
    <row r="981" spans="1:13" ht="12" customHeight="1" x14ac:dyDescent="0.15">
      <c r="A981" s="47" t="s">
        <v>187</v>
      </c>
      <c r="B981" s="33">
        <v>0.88000000000000012</v>
      </c>
      <c r="C981" s="33"/>
      <c r="D981" s="32"/>
      <c r="E981" s="32"/>
      <c r="F981" s="32"/>
      <c r="G981" s="73"/>
      <c r="H981" s="69">
        <f t="shared" ref="H981:K981" si="799">IFERROR(B981/SUM(B974:B985)*100,"")</f>
        <v>1.7024569549235833</v>
      </c>
      <c r="I981" s="69" t="str">
        <f t="shared" si="799"/>
        <v/>
      </c>
      <c r="J981" s="69" t="str">
        <f t="shared" si="799"/>
        <v/>
      </c>
      <c r="K981" s="69" t="str">
        <f t="shared" si="799"/>
        <v/>
      </c>
      <c r="L981" s="69" t="str">
        <f>IFERROR(F981/SUM(F974:F985)*100,"")</f>
        <v/>
      </c>
      <c r="M981" s="69" t="str">
        <f>IFERROR(G981/SUM(G974:G985)*100,"")</f>
        <v/>
      </c>
    </row>
    <row r="982" spans="1:13" ht="12" customHeight="1" x14ac:dyDescent="0.15">
      <c r="A982" s="47" t="s">
        <v>188</v>
      </c>
      <c r="B982" s="33">
        <v>3.24</v>
      </c>
      <c r="C982" s="33"/>
      <c r="D982" s="32"/>
      <c r="E982" s="32"/>
      <c r="F982" s="32"/>
      <c r="G982" s="73"/>
      <c r="H982" s="69">
        <f t="shared" ref="H982:K982" si="800">IFERROR(B982/SUM(B974:B985)*100,"")</f>
        <v>6.2681369704004659</v>
      </c>
      <c r="I982" s="69" t="str">
        <f t="shared" si="800"/>
        <v/>
      </c>
      <c r="J982" s="69" t="str">
        <f t="shared" si="800"/>
        <v/>
      </c>
      <c r="K982" s="69" t="str">
        <f t="shared" si="800"/>
        <v/>
      </c>
      <c r="L982" s="69" t="str">
        <f>IFERROR(F982/SUM(F974:F985)*100,"")</f>
        <v/>
      </c>
      <c r="M982" s="69" t="str">
        <f>IFERROR(G982/SUM(G974:G985)*100,"")</f>
        <v/>
      </c>
    </row>
    <row r="983" spans="1:13" ht="12" customHeight="1" x14ac:dyDescent="0.15">
      <c r="A983" s="47" t="s">
        <v>189</v>
      </c>
      <c r="B983" s="33">
        <v>11.949999999999998</v>
      </c>
      <c r="C983" s="33"/>
      <c r="D983" s="32"/>
      <c r="E983" s="32"/>
      <c r="F983" s="32"/>
      <c r="G983" s="73"/>
      <c r="H983" s="69">
        <f t="shared" ref="H983:K983" si="801">IFERROR(B983/SUM(B974:B985)*100,"")</f>
        <v>23.118591603791835</v>
      </c>
      <c r="I983" s="69" t="str">
        <f t="shared" si="801"/>
        <v/>
      </c>
      <c r="J983" s="69" t="str">
        <f t="shared" si="801"/>
        <v/>
      </c>
      <c r="K983" s="69" t="str">
        <f t="shared" si="801"/>
        <v/>
      </c>
      <c r="L983" s="69" t="str">
        <f>IFERROR(F983/SUM(F974:F985)*100,"")</f>
        <v/>
      </c>
      <c r="M983" s="69" t="str">
        <f>IFERROR(G983/SUM(G974:G985)*100,"")</f>
        <v/>
      </c>
    </row>
    <row r="984" spans="1:13" ht="12" customHeight="1" x14ac:dyDescent="0.15">
      <c r="A984" s="47" t="s">
        <v>190</v>
      </c>
      <c r="B984" s="33">
        <v>14</v>
      </c>
      <c r="C984" s="33"/>
      <c r="D984" s="32"/>
      <c r="E984" s="32"/>
      <c r="F984" s="32"/>
      <c r="G984" s="73"/>
      <c r="H984" s="69">
        <f t="shared" ref="H984:K984" si="802">IFERROR(B984/SUM(B974:B985)*100,"")</f>
        <v>27.084542464693367</v>
      </c>
      <c r="I984" s="69" t="str">
        <f t="shared" si="802"/>
        <v/>
      </c>
      <c r="J984" s="69" t="str">
        <f t="shared" si="802"/>
        <v/>
      </c>
      <c r="K984" s="69" t="str">
        <f t="shared" si="802"/>
        <v/>
      </c>
      <c r="L984" s="69" t="str">
        <f>IFERROR(F984/SUM(F974:F985)*100,"")</f>
        <v/>
      </c>
      <c r="M984" s="69" t="str">
        <f>IFERROR(G984/SUM(G974:G985)*100,"")</f>
        <v/>
      </c>
    </row>
    <row r="985" spans="1:13" ht="12" customHeight="1" x14ac:dyDescent="0.15">
      <c r="A985" s="47" t="s">
        <v>191</v>
      </c>
      <c r="B985" s="33">
        <v>1.05</v>
      </c>
      <c r="C985" s="33"/>
      <c r="D985" s="32"/>
      <c r="E985" s="32"/>
      <c r="F985" s="32"/>
      <c r="G985" s="73"/>
      <c r="H985" s="69">
        <f t="shared" ref="H985:K985" si="803">IFERROR(B985/SUM(B974:B985)*100,"")</f>
        <v>2.0313406848520028</v>
      </c>
      <c r="I985" s="69" t="str">
        <f t="shared" si="803"/>
        <v/>
      </c>
      <c r="J985" s="69" t="str">
        <f t="shared" si="803"/>
        <v/>
      </c>
      <c r="K985" s="69" t="str">
        <f t="shared" si="803"/>
        <v/>
      </c>
      <c r="L985" s="69" t="str">
        <f>IFERROR(F985/SUM(F974:F985)*100,"")</f>
        <v/>
      </c>
      <c r="M985" s="69" t="str">
        <f>IFERROR(G985/SUM(G974:G985)*100,"")</f>
        <v/>
      </c>
    </row>
    <row r="986" spans="1:13" ht="12" customHeight="1" x14ac:dyDescent="0.15">
      <c r="A986" s="48" t="s">
        <v>139</v>
      </c>
      <c r="B986" s="66"/>
      <c r="C986" s="66"/>
      <c r="D986" s="66"/>
      <c r="E986" s="66"/>
      <c r="F986" s="66"/>
      <c r="G986" s="67"/>
      <c r="H986" s="5"/>
      <c r="I986" s="5"/>
      <c r="J986" s="5"/>
      <c r="K986" s="5"/>
      <c r="L986" s="5"/>
      <c r="M986" s="5"/>
    </row>
    <row r="987" spans="1:13" ht="12" customHeight="1" x14ac:dyDescent="0.15">
      <c r="A987" s="47" t="s">
        <v>181</v>
      </c>
      <c r="B987" s="33">
        <v>5.67</v>
      </c>
      <c r="C987" s="33">
        <v>5.67</v>
      </c>
      <c r="D987" s="33">
        <v>4.5</v>
      </c>
      <c r="E987" s="33">
        <v>4.5</v>
      </c>
      <c r="F987" s="33">
        <v>5.67</v>
      </c>
      <c r="G987" s="73"/>
      <c r="H987" s="69">
        <f t="shared" ref="H987:K987" si="804">B987/SUM(B987:B996)*100</f>
        <v>1.3054589828010961</v>
      </c>
      <c r="I987" s="69">
        <f t="shared" si="804"/>
        <v>1.3357834475934693</v>
      </c>
      <c r="J987" s="69">
        <f t="shared" si="804"/>
        <v>1.1147719672009315</v>
      </c>
      <c r="K987" s="69">
        <f t="shared" si="804"/>
        <v>1.1306532663316584</v>
      </c>
      <c r="L987" s="69">
        <f>F987/SUM(F987:F996)*100</f>
        <v>1.4830508474576274</v>
      </c>
      <c r="M987" s="69" t="e">
        <f>G987/SUM(G987:G996)*100</f>
        <v>#DIV/0!</v>
      </c>
    </row>
    <row r="988" spans="1:13" ht="12" customHeight="1" x14ac:dyDescent="0.15">
      <c r="A988" s="47" t="s">
        <v>182</v>
      </c>
      <c r="B988" s="33">
        <v>3</v>
      </c>
      <c r="C988" s="33">
        <v>4.5</v>
      </c>
      <c r="D988" s="33"/>
      <c r="E988" s="33"/>
      <c r="F988" s="33">
        <v>0.4</v>
      </c>
      <c r="G988" s="73"/>
      <c r="H988" s="14">
        <f t="shared" ref="H988:K988" si="805">B988/SUM(B987:B996)*100</f>
        <v>0.69071903851909844</v>
      </c>
      <c r="I988" s="14">
        <f t="shared" si="805"/>
        <v>1.0601455933281503</v>
      </c>
      <c r="J988" s="14">
        <f t="shared" si="805"/>
        <v>0</v>
      </c>
      <c r="K988" s="14">
        <f t="shared" si="805"/>
        <v>0</v>
      </c>
      <c r="L988" s="14">
        <f>F988/SUM(F987:F996)*100</f>
        <v>0.10462439840970916</v>
      </c>
      <c r="M988" s="14" t="e">
        <f>G988/SUM(G987:G996)*100</f>
        <v>#DIV/0!</v>
      </c>
    </row>
    <row r="989" spans="1:13" ht="12" customHeight="1" x14ac:dyDescent="0.15">
      <c r="A989" s="47" t="s">
        <v>184</v>
      </c>
      <c r="B989" s="33">
        <v>10.31</v>
      </c>
      <c r="C989" s="33">
        <v>14.69</v>
      </c>
      <c r="D989" s="33"/>
      <c r="E989" s="33">
        <v>3</v>
      </c>
      <c r="F989" s="33">
        <v>7.57</v>
      </c>
      <c r="G989" s="73"/>
      <c r="H989" s="14">
        <f t="shared" ref="H989:K989" si="806">B989/SUM(B987:B996)*100</f>
        <v>2.373771095710635</v>
      </c>
      <c r="I989" s="14">
        <f t="shared" si="806"/>
        <v>3.4607863924423397</v>
      </c>
      <c r="J989" s="14">
        <f t="shared" si="806"/>
        <v>0</v>
      </c>
      <c r="K989" s="14">
        <f t="shared" si="806"/>
        <v>0.75376884422110546</v>
      </c>
      <c r="L989" s="14">
        <f>F989/SUM(F987:F996)*100</f>
        <v>1.980016739903746</v>
      </c>
      <c r="M989" s="14" t="e">
        <f>G989/SUM(G987:G996)*100</f>
        <v>#DIV/0!</v>
      </c>
    </row>
    <row r="990" spans="1:13" ht="12" customHeight="1" x14ac:dyDescent="0.15">
      <c r="A990" s="47" t="s">
        <v>185</v>
      </c>
      <c r="B990" s="33">
        <v>154.41000000000003</v>
      </c>
      <c r="C990" s="33">
        <v>127.92000000000002</v>
      </c>
      <c r="D990" s="33">
        <v>109.75000000000001</v>
      </c>
      <c r="E990" s="33">
        <v>103.98</v>
      </c>
      <c r="F990" s="33">
        <v>68.549999999999983</v>
      </c>
      <c r="G990" s="73"/>
      <c r="H990" s="14">
        <f t="shared" ref="H990:K990" si="807">B990/SUM(B987:B996)*100</f>
        <v>35.551308912578001</v>
      </c>
      <c r="I990" s="14">
        <f t="shared" si="807"/>
        <v>30.136405399674892</v>
      </c>
      <c r="J990" s="14">
        <f t="shared" si="807"/>
        <v>27.188049644511608</v>
      </c>
      <c r="K990" s="14">
        <f t="shared" si="807"/>
        <v>26.125628140703515</v>
      </c>
      <c r="L990" s="14">
        <f>F990/SUM(F987:F996)*100</f>
        <v>17.930006277463903</v>
      </c>
      <c r="M990" s="14" t="e">
        <f>G990/SUM(G987:G996)*100</f>
        <v>#DIV/0!</v>
      </c>
    </row>
    <row r="991" spans="1:13" ht="12" customHeight="1" x14ac:dyDescent="0.15">
      <c r="A991" s="47" t="s">
        <v>186</v>
      </c>
      <c r="B991" s="33">
        <v>40.909999999999997</v>
      </c>
      <c r="C991" s="33">
        <v>49.54</v>
      </c>
      <c r="D991" s="33">
        <v>54.12</v>
      </c>
      <c r="E991" s="33">
        <v>34.76</v>
      </c>
      <c r="F991" s="33">
        <v>24.33</v>
      </c>
      <c r="G991" s="73"/>
      <c r="H991" s="14">
        <f t="shared" ref="H991:K991" si="808">B991/SUM(B987:B996)*100</f>
        <v>9.4191052886054383</v>
      </c>
      <c r="I991" s="14">
        <f t="shared" si="808"/>
        <v>11.671025042994792</v>
      </c>
      <c r="J991" s="14">
        <f t="shared" si="808"/>
        <v>13.406990858869868</v>
      </c>
      <c r="K991" s="14">
        <f t="shared" si="808"/>
        <v>8.7336683417085421</v>
      </c>
      <c r="L991" s="14">
        <f>F991/SUM(F987:F996)*100</f>
        <v>6.3637790332705597</v>
      </c>
      <c r="M991" s="14" t="e">
        <f>G991/SUM(G987:G996)*100</f>
        <v>#DIV/0!</v>
      </c>
    </row>
    <row r="992" spans="1:13" ht="12" customHeight="1" x14ac:dyDescent="0.15">
      <c r="A992" s="47" t="s">
        <v>187</v>
      </c>
      <c r="B992" s="33"/>
      <c r="C992" s="33">
        <v>4.5</v>
      </c>
      <c r="D992" s="33"/>
      <c r="E992" s="33"/>
      <c r="F992" s="33"/>
      <c r="G992" s="73"/>
      <c r="H992" s="14">
        <f t="shared" ref="H992:K992" si="809">B992/SUM(B987:B996)*100</f>
        <v>0</v>
      </c>
      <c r="I992" s="14">
        <f t="shared" si="809"/>
        <v>1.0601455933281503</v>
      </c>
      <c r="J992" s="14">
        <f t="shared" si="809"/>
        <v>0</v>
      </c>
      <c r="K992" s="14">
        <f t="shared" si="809"/>
        <v>0</v>
      </c>
      <c r="L992" s="14">
        <f>F992/SUM(F987:F996)*100</f>
        <v>0</v>
      </c>
      <c r="M992" s="14" t="e">
        <f>G992/SUM(G987:G996)*100</f>
        <v>#DIV/0!</v>
      </c>
    </row>
    <row r="993" spans="1:13" ht="12" customHeight="1" x14ac:dyDescent="0.15">
      <c r="A993" s="47" t="s">
        <v>188</v>
      </c>
      <c r="B993" s="33">
        <v>42.86</v>
      </c>
      <c r="C993" s="33">
        <v>33.660000000000004</v>
      </c>
      <c r="D993" s="33">
        <v>12.15</v>
      </c>
      <c r="E993" s="33"/>
      <c r="F993" s="33">
        <v>32.690000000000005</v>
      </c>
      <c r="G993" s="73"/>
      <c r="H993" s="14">
        <f t="shared" ref="H993:K993" si="810">B993/SUM(B987:B996)*100</f>
        <v>9.8680726636428524</v>
      </c>
      <c r="I993" s="14">
        <f t="shared" si="810"/>
        <v>7.929889038094565</v>
      </c>
      <c r="J993" s="14">
        <f t="shared" si="810"/>
        <v>3.0098843114425149</v>
      </c>
      <c r="K993" s="14">
        <f t="shared" si="810"/>
        <v>0</v>
      </c>
      <c r="L993" s="14">
        <f>F993/SUM(F987:F996)*100</f>
        <v>8.5504289600334822</v>
      </c>
      <c r="M993" s="14" t="e">
        <f>G993/SUM(G987:G996)*100</f>
        <v>#DIV/0!</v>
      </c>
    </row>
    <row r="994" spans="1:13" ht="12" customHeight="1" x14ac:dyDescent="0.15">
      <c r="A994" s="47" t="s">
        <v>189</v>
      </c>
      <c r="B994" s="33">
        <v>78.8</v>
      </c>
      <c r="C994" s="33">
        <v>87.93</v>
      </c>
      <c r="D994" s="33">
        <v>158.77000000000001</v>
      </c>
      <c r="E994" s="33">
        <v>195.76</v>
      </c>
      <c r="F994" s="33">
        <v>186.41999999999996</v>
      </c>
      <c r="G994" s="73"/>
      <c r="H994" s="14">
        <f t="shared" ref="H994:K994" si="811">B994/SUM(B987:B996)*100</f>
        <v>18.142886745101649</v>
      </c>
      <c r="I994" s="14">
        <f t="shared" si="811"/>
        <v>20.715244893632061</v>
      </c>
      <c r="J994" s="14">
        <f t="shared" si="811"/>
        <v>39.331632273887088</v>
      </c>
      <c r="K994" s="14">
        <f t="shared" si="811"/>
        <v>49.185929648241206</v>
      </c>
      <c r="L994" s="14">
        <f>F994/SUM(F987:F996)*100</f>
        <v>48.760200878844948</v>
      </c>
      <c r="M994" s="14" t="e">
        <f>G994/SUM(G987:G996)*100</f>
        <v>#DIV/0!</v>
      </c>
    </row>
    <row r="995" spans="1:13" ht="12" customHeight="1" x14ac:dyDescent="0.15">
      <c r="A995" s="47" t="s">
        <v>190</v>
      </c>
      <c r="B995" s="33">
        <v>85.78</v>
      </c>
      <c r="C995" s="33">
        <v>84.7</v>
      </c>
      <c r="D995" s="33">
        <v>54.210000000000008</v>
      </c>
      <c r="E995" s="33">
        <v>56.000000000000007</v>
      </c>
      <c r="F995" s="33">
        <v>56.690000000000005</v>
      </c>
      <c r="G995" s="73"/>
      <c r="H995" s="14">
        <f t="shared" ref="H995:K995" si="812">B995/SUM(B987:B996)*100</f>
        <v>19.749959708056085</v>
      </c>
      <c r="I995" s="14">
        <f t="shared" si="812"/>
        <v>19.954295945532074</v>
      </c>
      <c r="J995" s="14">
        <f t="shared" si="812"/>
        <v>13.429286298213889</v>
      </c>
      <c r="K995" s="14">
        <f t="shared" si="812"/>
        <v>14.070351758793972</v>
      </c>
      <c r="L995" s="14">
        <f>F995/SUM(F987:F996)*100</f>
        <v>14.827892864616032</v>
      </c>
      <c r="M995" s="14" t="e">
        <f>G995/SUM(G987:G996)*100</f>
        <v>#DIV/0!</v>
      </c>
    </row>
    <row r="996" spans="1:13" ht="12" customHeight="1" x14ac:dyDescent="0.15">
      <c r="A996" s="47" t="s">
        <v>191</v>
      </c>
      <c r="B996" s="33">
        <v>12.59</v>
      </c>
      <c r="C996" s="33">
        <v>11.360000000000001</v>
      </c>
      <c r="D996" s="33">
        <v>10.17</v>
      </c>
      <c r="E996" s="33"/>
      <c r="F996" s="33"/>
      <c r="G996" s="73"/>
      <c r="H996" s="57">
        <f t="shared" ref="H996:K996" si="813">B996/SUM(B987:B996)*100</f>
        <v>2.8987175649851498</v>
      </c>
      <c r="I996" s="57">
        <f t="shared" si="813"/>
        <v>2.6762786533795087</v>
      </c>
      <c r="J996" s="57">
        <f t="shared" si="813"/>
        <v>2.5193846458741049</v>
      </c>
      <c r="K996" s="57">
        <f t="shared" si="813"/>
        <v>0</v>
      </c>
      <c r="L996" s="57">
        <f>F996/SUM(F987:F996)*100</f>
        <v>0</v>
      </c>
      <c r="M996" s="57" t="e">
        <f>G996/SUM(G987:G996)*100</f>
        <v>#DIV/0!</v>
      </c>
    </row>
    <row r="997" spans="1:13" ht="12" customHeight="1" x14ac:dyDescent="0.15">
      <c r="A997" s="48" t="s">
        <v>140</v>
      </c>
      <c r="B997" s="66"/>
      <c r="C997" s="66"/>
      <c r="D997" s="66"/>
      <c r="E997" s="66"/>
      <c r="F997" s="66"/>
      <c r="G997" s="67"/>
      <c r="H997" s="5"/>
      <c r="I997" s="5"/>
      <c r="J997" s="5"/>
      <c r="K997" s="5"/>
      <c r="L997" s="5"/>
      <c r="M997" s="5"/>
    </row>
    <row r="998" spans="1:13" ht="12" customHeight="1" x14ac:dyDescent="0.15">
      <c r="A998" s="47" t="s">
        <v>181</v>
      </c>
      <c r="B998" s="33">
        <v>47.55</v>
      </c>
      <c r="C998" s="33">
        <v>47.19</v>
      </c>
      <c r="D998" s="33">
        <v>37.17</v>
      </c>
      <c r="E998" s="33">
        <v>31.770000000000003</v>
      </c>
      <c r="F998" s="33">
        <v>29.35</v>
      </c>
      <c r="G998" s="73"/>
      <c r="H998" s="69">
        <f t="shared" ref="H998:K998" si="814">B998/SUM(B998:B1005)*100</f>
        <v>7.1980018165304278</v>
      </c>
      <c r="I998" s="69">
        <f t="shared" si="814"/>
        <v>7.1096045197740114</v>
      </c>
      <c r="J998" s="69">
        <f t="shared" si="814"/>
        <v>5.7627906976744194</v>
      </c>
      <c r="K998" s="69">
        <f t="shared" si="814"/>
        <v>4.827607166193074</v>
      </c>
      <c r="L998" s="69">
        <f>F998/SUM(F998:F1005)*100</f>
        <v>4.4452858765619085</v>
      </c>
      <c r="M998" s="69" t="e">
        <f>G998/SUM(G998:G1005)*100</f>
        <v>#DIV/0!</v>
      </c>
    </row>
    <row r="999" spans="1:13" ht="12" customHeight="1" x14ac:dyDescent="0.15">
      <c r="A999" s="47" t="s">
        <v>182</v>
      </c>
      <c r="B999" s="33"/>
      <c r="C999" s="33">
        <v>5.67</v>
      </c>
      <c r="D999" s="33">
        <v>5.67</v>
      </c>
      <c r="E999" s="33">
        <v>5.67</v>
      </c>
      <c r="F999" s="33">
        <v>5.67</v>
      </c>
      <c r="G999" s="73"/>
      <c r="H999" s="14">
        <f t="shared" ref="H999:K999" si="815">B999/SUM(B998:B1005)*100</f>
        <v>0</v>
      </c>
      <c r="I999" s="14">
        <f t="shared" si="815"/>
        <v>0.85423728813559319</v>
      </c>
      <c r="J999" s="14">
        <f t="shared" si="815"/>
        <v>0.87906976744186038</v>
      </c>
      <c r="K999" s="14">
        <f t="shared" si="815"/>
        <v>0.861584281785166</v>
      </c>
      <c r="L999" s="14">
        <f>F999/SUM(F998:F1005)*100</f>
        <v>0.85876561908368032</v>
      </c>
      <c r="M999" s="14" t="e">
        <f>G999/SUM(G998:G1005)*100</f>
        <v>#DIV/0!</v>
      </c>
    </row>
    <row r="1000" spans="1:13" ht="12" customHeight="1" x14ac:dyDescent="0.15">
      <c r="A1000" s="47" t="s">
        <v>184</v>
      </c>
      <c r="B1000" s="33">
        <v>3.82</v>
      </c>
      <c r="C1000" s="33"/>
      <c r="D1000" s="33"/>
      <c r="E1000" s="33">
        <v>5.97</v>
      </c>
      <c r="F1000" s="33">
        <v>2.42</v>
      </c>
      <c r="G1000" s="73"/>
      <c r="H1000" s="14">
        <f t="shared" ref="H1000:K1000" si="816">B1000/SUM(B998:B1005)*100</f>
        <v>0.57826218589161382</v>
      </c>
      <c r="I1000" s="14">
        <f t="shared" si="816"/>
        <v>0</v>
      </c>
      <c r="J1000" s="14">
        <f t="shared" si="816"/>
        <v>0</v>
      </c>
      <c r="K1000" s="14">
        <f t="shared" si="816"/>
        <v>0.90717075172088901</v>
      </c>
      <c r="L1000" s="14">
        <f>F1000/SUM(F998:F1005)*100</f>
        <v>0.36652783036728515</v>
      </c>
      <c r="M1000" s="14" t="e">
        <f>G1000/SUM(G998:G1005)*100</f>
        <v>#DIV/0!</v>
      </c>
    </row>
    <row r="1001" spans="1:13" ht="12" customHeight="1" x14ac:dyDescent="0.15">
      <c r="A1001" s="47" t="s">
        <v>185</v>
      </c>
      <c r="B1001" s="33">
        <v>164.3</v>
      </c>
      <c r="C1001" s="33">
        <v>152.55000000000001</v>
      </c>
      <c r="D1001" s="33">
        <v>163.22999999999999</v>
      </c>
      <c r="E1001" s="33">
        <v>124.54</v>
      </c>
      <c r="F1001" s="33">
        <v>124.36</v>
      </c>
      <c r="G1001" s="73"/>
      <c r="H1001" s="14">
        <f t="shared" ref="H1001:K1001" si="817">B1001/SUM(B998:B1005)*100</f>
        <v>24.871329094762341</v>
      </c>
      <c r="I1001" s="14">
        <f t="shared" si="817"/>
        <v>22.98305084745763</v>
      </c>
      <c r="J1001" s="14">
        <f t="shared" si="817"/>
        <v>25.306976744186045</v>
      </c>
      <c r="K1001" s="14">
        <f t="shared" si="817"/>
        <v>18.924463219316504</v>
      </c>
      <c r="L1001" s="14">
        <f>F1001/SUM(F998:F1005)*100</f>
        <v>18.835289663006439</v>
      </c>
      <c r="M1001" s="14" t="e">
        <f>G1001/SUM(G998:G1005)*100</f>
        <v>#DIV/0!</v>
      </c>
    </row>
    <row r="1002" spans="1:13" ht="12" customHeight="1" x14ac:dyDescent="0.15">
      <c r="A1002" s="47" t="s">
        <v>186</v>
      </c>
      <c r="B1002" s="33">
        <v>29.34</v>
      </c>
      <c r="C1002" s="33">
        <v>62.55</v>
      </c>
      <c r="D1002" s="33">
        <v>64.7</v>
      </c>
      <c r="E1002" s="33">
        <v>68.070000000000007</v>
      </c>
      <c r="F1002" s="33">
        <v>38.89</v>
      </c>
      <c r="G1002" s="73"/>
      <c r="H1002" s="14">
        <f t="shared" ref="H1002:K1002" si="818">B1002/SUM(B998:B1005)*100</f>
        <v>4.4414168937329705</v>
      </c>
      <c r="I1002" s="14">
        <f t="shared" si="818"/>
        <v>9.4237288135593218</v>
      </c>
      <c r="J1002" s="14">
        <f t="shared" si="818"/>
        <v>10.031007751937986</v>
      </c>
      <c r="K1002" s="14">
        <f t="shared" si="818"/>
        <v>10.343570028415565</v>
      </c>
      <c r="L1002" s="14">
        <f>F1002/SUM(F998:F1005)*100</f>
        <v>5.8901931086709585</v>
      </c>
      <c r="M1002" s="14" t="e">
        <f>G1002/SUM(G998:G1005)*100</f>
        <v>#DIV/0!</v>
      </c>
    </row>
    <row r="1003" spans="1:13" ht="12" customHeight="1" x14ac:dyDescent="0.15">
      <c r="A1003" s="47" t="s">
        <v>188</v>
      </c>
      <c r="B1003" s="33">
        <v>173.89</v>
      </c>
      <c r="C1003" s="33">
        <v>132.66999999999999</v>
      </c>
      <c r="D1003" s="33">
        <v>102.45</v>
      </c>
      <c r="E1003" s="33">
        <v>91.760000000000019</v>
      </c>
      <c r="F1003" s="33">
        <v>149.08000000000001</v>
      </c>
      <c r="G1003" s="73"/>
      <c r="H1003" s="14">
        <f t="shared" ref="H1003:K1003" si="819">B1003/SUM(B998:B1005)*100</f>
        <v>26.323039660914322</v>
      </c>
      <c r="I1003" s="14">
        <f t="shared" si="819"/>
        <v>19.987947269303199</v>
      </c>
      <c r="J1003" s="14">
        <f t="shared" si="819"/>
        <v>15.88372093023256</v>
      </c>
      <c r="K1003" s="14">
        <f t="shared" si="819"/>
        <v>13.943381604339834</v>
      </c>
      <c r="L1003" s="14">
        <f>F1003/SUM(F998:F1005)*100</f>
        <v>22.579326012873913</v>
      </c>
      <c r="M1003" s="14" t="e">
        <f>G1003/SUM(G998:G1005)*100</f>
        <v>#DIV/0!</v>
      </c>
    </row>
    <row r="1004" spans="1:13" ht="12" customHeight="1" x14ac:dyDescent="0.15">
      <c r="A1004" s="47" t="s">
        <v>189</v>
      </c>
      <c r="B1004" s="33">
        <v>40.78</v>
      </c>
      <c r="C1004" s="33">
        <v>15.9</v>
      </c>
      <c r="D1004" s="33">
        <v>98.19</v>
      </c>
      <c r="E1004" s="33">
        <v>192.05</v>
      </c>
      <c r="F1004" s="33">
        <v>167.33</v>
      </c>
      <c r="G1004" s="73"/>
      <c r="H1004" s="14">
        <f t="shared" ref="H1004:K1004" si="820">B1004/SUM(B998:B1005)*100</f>
        <v>6.1731759006963376</v>
      </c>
      <c r="I1004" s="14">
        <f t="shared" si="820"/>
        <v>2.3954802259887007</v>
      </c>
      <c r="J1004" s="14">
        <f t="shared" si="820"/>
        <v>15.223255813953488</v>
      </c>
      <c r="K1004" s="14">
        <f t="shared" si="820"/>
        <v>29.18293850385205</v>
      </c>
      <c r="L1004" s="14">
        <f>F1004/SUM(F998:F1005)*100</f>
        <v>25.343430518742906</v>
      </c>
      <c r="M1004" s="14" t="e">
        <f>G1004/SUM(G998:G1005)*100</f>
        <v>#DIV/0!</v>
      </c>
    </row>
    <row r="1005" spans="1:13" ht="12" customHeight="1" x14ac:dyDescent="0.15">
      <c r="A1005" s="47" t="s">
        <v>190</v>
      </c>
      <c r="B1005" s="33">
        <v>200.92000000000002</v>
      </c>
      <c r="C1005" s="33">
        <v>247.22</v>
      </c>
      <c r="D1005" s="33">
        <v>173.58999999999997</v>
      </c>
      <c r="E1005" s="33">
        <v>138.26</v>
      </c>
      <c r="F1005" s="33">
        <v>143.14999999999998</v>
      </c>
      <c r="G1005" s="73"/>
      <c r="H1005" s="14">
        <f t="shared" ref="H1005:K1005" si="821">B1005/SUM(B998:B1005)*100</f>
        <v>30.414774447472006</v>
      </c>
      <c r="I1005" s="14">
        <f t="shared" si="821"/>
        <v>37.245951035781545</v>
      </c>
      <c r="J1005" s="14">
        <f t="shared" si="821"/>
        <v>26.91317829457364</v>
      </c>
      <c r="K1005" s="14">
        <f t="shared" si="821"/>
        <v>21.009284444376902</v>
      </c>
      <c r="L1005" s="14">
        <f>F1005/SUM(F998:F1005)*100</f>
        <v>21.681181370692915</v>
      </c>
      <c r="M1005" s="14" t="e">
        <f>G1005/SUM(G998:G1005)*100</f>
        <v>#DIV/0!</v>
      </c>
    </row>
    <row r="1006" spans="1:13" s="6" customFormat="1" ht="11.25" customHeight="1" x14ac:dyDescent="0.15">
      <c r="M1006" s="6" t="str">
        <f t="shared" ref="M1006" si="822">IFERROR(G1006/SUM(G1006:G1016)*100,"")</f>
        <v/>
      </c>
    </row>
    <row r="1007" spans="1:13" ht="12" customHeight="1" x14ac:dyDescent="0.15">
      <c r="A1007" s="6"/>
      <c r="B1007" s="95"/>
      <c r="C1007" s="96"/>
      <c r="D1007" s="100" t="s">
        <v>199</v>
      </c>
      <c r="E1007" s="98"/>
      <c r="F1007" s="96"/>
      <c r="G1007" s="97"/>
      <c r="H1007" s="95"/>
      <c r="I1007" s="96"/>
      <c r="J1007" s="100" t="s">
        <v>179</v>
      </c>
      <c r="K1007" s="98"/>
      <c r="L1007" s="96"/>
      <c r="M1007" s="97"/>
    </row>
    <row r="1008" spans="1:13" ht="12" customHeight="1" x14ac:dyDescent="0.15">
      <c r="A1008" s="6"/>
      <c r="B1008" s="40" t="s">
        <v>33</v>
      </c>
      <c r="C1008" s="40" t="s">
        <v>34</v>
      </c>
      <c r="D1008" s="40" t="s">
        <v>35</v>
      </c>
      <c r="E1008" s="40" t="s">
        <v>36</v>
      </c>
      <c r="F1008" s="40" t="s">
        <v>37</v>
      </c>
      <c r="G1008" s="40" t="s">
        <v>38</v>
      </c>
      <c r="H1008" s="40" t="s">
        <v>33</v>
      </c>
      <c r="I1008" s="40" t="s">
        <v>34</v>
      </c>
      <c r="J1008" s="40" t="s">
        <v>35</v>
      </c>
      <c r="K1008" s="40" t="s">
        <v>36</v>
      </c>
      <c r="L1008" s="40" t="s">
        <v>37</v>
      </c>
      <c r="M1008" s="40" t="s">
        <v>38</v>
      </c>
    </row>
    <row r="1009" spans="1:13" ht="12" customHeight="1" x14ac:dyDescent="0.15">
      <c r="A1009" s="48" t="s">
        <v>141</v>
      </c>
      <c r="B1009" s="66"/>
      <c r="C1009" s="66"/>
      <c r="D1009" s="66"/>
      <c r="E1009" s="66"/>
      <c r="F1009" s="66"/>
      <c r="G1009" s="67"/>
      <c r="H1009" s="5"/>
      <c r="I1009" s="5"/>
      <c r="J1009" s="5"/>
      <c r="K1009" s="5"/>
      <c r="L1009" s="5"/>
      <c r="M1009" s="13"/>
    </row>
    <row r="1010" spans="1:13" ht="12" customHeight="1" x14ac:dyDescent="0.15">
      <c r="A1010" s="47" t="s">
        <v>181</v>
      </c>
      <c r="B1010" s="33"/>
      <c r="C1010" s="33"/>
      <c r="D1010" s="33">
        <v>2.2599999999999998</v>
      </c>
      <c r="E1010" s="33">
        <v>2.36</v>
      </c>
      <c r="F1010" s="33">
        <v>2.2599999999999998</v>
      </c>
      <c r="G1010" s="73"/>
      <c r="H1010" s="69" t="str">
        <f t="shared" ref="H1010:K1010" si="823">IFERROR(B1010/SUM(B1010:B1017)*100,"")</f>
        <v/>
      </c>
      <c r="I1010" s="69" t="str">
        <f t="shared" si="823"/>
        <v/>
      </c>
      <c r="J1010" s="69">
        <f t="shared" si="823"/>
        <v>6.2673322240709917</v>
      </c>
      <c r="K1010" s="69">
        <f t="shared" si="823"/>
        <v>6.2649323068754965</v>
      </c>
      <c r="L1010" s="69">
        <f>IFERROR(F1010/SUM(F1010:F1017)*100,"")</f>
        <v>6.0687432867883997</v>
      </c>
      <c r="M1010" s="69" t="str">
        <f>IFERROR(G1010/SUM(G1010:G1017)*100,"")</f>
        <v/>
      </c>
    </row>
    <row r="1011" spans="1:13" ht="12" customHeight="1" x14ac:dyDescent="0.15">
      <c r="A1011" s="47" t="s">
        <v>182</v>
      </c>
      <c r="B1011" s="33"/>
      <c r="C1011" s="33"/>
      <c r="D1011" s="33">
        <v>2.2599999999999998</v>
      </c>
      <c r="E1011" s="33">
        <v>2.2599999999999998</v>
      </c>
      <c r="F1011" s="33">
        <v>1.51</v>
      </c>
      <c r="G1011" s="73"/>
      <c r="H1011" s="69" t="str">
        <f t="shared" ref="H1011:K1011" si="824">IFERROR(B1011/SUM(B1010:B1017)*100,"")</f>
        <v/>
      </c>
      <c r="I1011" s="69" t="str">
        <f t="shared" si="824"/>
        <v/>
      </c>
      <c r="J1011" s="69">
        <f t="shared" si="824"/>
        <v>6.2673322240709917</v>
      </c>
      <c r="K1011" s="69">
        <f t="shared" si="824"/>
        <v>5.999469073533314</v>
      </c>
      <c r="L1011" s="69">
        <f>IFERROR(F1011/SUM(F1010:F1017)*100,"")</f>
        <v>4.0547798066595062</v>
      </c>
      <c r="M1011" s="69" t="str">
        <f>IFERROR(G1011/SUM(G1010:G1017)*100,"")</f>
        <v/>
      </c>
    </row>
    <row r="1012" spans="1:13" ht="12" customHeight="1" x14ac:dyDescent="0.15">
      <c r="A1012" s="47" t="s">
        <v>195</v>
      </c>
      <c r="B1012" s="33"/>
      <c r="C1012" s="33"/>
      <c r="D1012" s="33">
        <v>5.2000000000000011</v>
      </c>
      <c r="E1012" s="33">
        <v>4.9500000000000011</v>
      </c>
      <c r="F1012" s="33"/>
      <c r="G1012" s="73"/>
      <c r="H1012" s="69" t="str">
        <f t="shared" ref="H1012:K1012" si="825">IFERROR(B1012/SUM(B1010:B1017)*100,"")</f>
        <v/>
      </c>
      <c r="I1012" s="69" t="str">
        <f t="shared" si="825"/>
        <v/>
      </c>
      <c r="J1012" s="69">
        <f t="shared" si="825"/>
        <v>14.420410427066003</v>
      </c>
      <c r="K1012" s="69">
        <f t="shared" si="825"/>
        <v>13.140430050438018</v>
      </c>
      <c r="L1012" s="69">
        <f>IFERROR(F1012/SUM(F1010:F1017)*100,"")</f>
        <v>0</v>
      </c>
      <c r="M1012" s="69" t="str">
        <f>IFERROR(G1012/SUM(G1010:G1017)*100,"")</f>
        <v/>
      </c>
    </row>
    <row r="1013" spans="1:13" ht="12" customHeight="1" x14ac:dyDescent="0.15">
      <c r="A1013" s="47" t="s">
        <v>185</v>
      </c>
      <c r="B1013" s="33"/>
      <c r="C1013" s="33"/>
      <c r="D1013" s="33">
        <v>5.27</v>
      </c>
      <c r="E1013" s="33">
        <v>5.31</v>
      </c>
      <c r="F1013" s="33">
        <v>5.35</v>
      </c>
      <c r="G1013" s="73"/>
      <c r="H1013" s="69" t="str">
        <f t="shared" ref="H1013:K1013" si="826">IFERROR(B1013/SUM(B1010:B1017)*100,"")</f>
        <v/>
      </c>
      <c r="I1013" s="69" t="str">
        <f t="shared" si="826"/>
        <v/>
      </c>
      <c r="J1013" s="69">
        <f t="shared" si="826"/>
        <v>14.614531336661118</v>
      </c>
      <c r="K1013" s="69">
        <f t="shared" si="826"/>
        <v>14.09609769046987</v>
      </c>
      <c r="L1013" s="69">
        <f>IFERROR(F1013/SUM(F1010:F1017)*100,"")</f>
        <v>14.366272824919443</v>
      </c>
      <c r="M1013" s="69" t="str">
        <f>IFERROR(G1013/SUM(G1010:G1017)*100,"")</f>
        <v/>
      </c>
    </row>
    <row r="1014" spans="1:13" ht="12" customHeight="1" x14ac:dyDescent="0.15">
      <c r="A1014" s="47" t="s">
        <v>186</v>
      </c>
      <c r="B1014" s="33"/>
      <c r="C1014" s="33"/>
      <c r="D1014" s="33">
        <v>4.51</v>
      </c>
      <c r="E1014" s="33">
        <v>2.5299999999999998</v>
      </c>
      <c r="F1014" s="33"/>
      <c r="G1014" s="73"/>
      <c r="H1014" s="69" t="str">
        <f t="shared" ref="H1014:K1014" si="827">IFERROR(B1014/SUM(B1010:B1017)*100,"")</f>
        <v/>
      </c>
      <c r="I1014" s="69" t="str">
        <f t="shared" si="827"/>
        <v/>
      </c>
      <c r="J1014" s="69">
        <f t="shared" si="827"/>
        <v>12.506932889628397</v>
      </c>
      <c r="K1014" s="69">
        <f t="shared" si="827"/>
        <v>6.7162198035572063</v>
      </c>
      <c r="L1014" s="69">
        <f>IFERROR(F1014/SUM(F1010:F1017)*100,"")</f>
        <v>0</v>
      </c>
      <c r="M1014" s="69" t="str">
        <f>IFERROR(G1014/SUM(G1010:G1017)*100,"")</f>
        <v/>
      </c>
    </row>
    <row r="1015" spans="1:13" ht="12" customHeight="1" x14ac:dyDescent="0.15">
      <c r="A1015" s="47" t="s">
        <v>188</v>
      </c>
      <c r="B1015" s="33"/>
      <c r="C1015" s="33"/>
      <c r="D1015" s="33">
        <v>5.27</v>
      </c>
      <c r="E1015" s="33">
        <v>0.85</v>
      </c>
      <c r="F1015" s="33">
        <v>4.17</v>
      </c>
      <c r="G1015" s="73"/>
      <c r="H1015" s="69" t="str">
        <f t="shared" ref="H1015:K1015" si="828">IFERROR(B1015/SUM(B1010:B1017)*100,"")</f>
        <v/>
      </c>
      <c r="I1015" s="69" t="str">
        <f t="shared" si="828"/>
        <v/>
      </c>
      <c r="J1015" s="69">
        <f t="shared" si="828"/>
        <v>14.614531336661118</v>
      </c>
      <c r="K1015" s="69">
        <f t="shared" si="828"/>
        <v>2.2564374834085474</v>
      </c>
      <c r="L1015" s="69">
        <f>IFERROR(F1015/SUM(F1010:F1017)*100,"")</f>
        <v>11.197636949516649</v>
      </c>
      <c r="M1015" s="69" t="str">
        <f>IFERROR(G1015/SUM(G1010:G1017)*100,"")</f>
        <v/>
      </c>
    </row>
    <row r="1016" spans="1:13" ht="12" customHeight="1" x14ac:dyDescent="0.15">
      <c r="A1016" s="47" t="s">
        <v>193</v>
      </c>
      <c r="B1016" s="33"/>
      <c r="C1016" s="33"/>
      <c r="D1016" s="33"/>
      <c r="E1016" s="33"/>
      <c r="F1016" s="33">
        <v>4.93</v>
      </c>
      <c r="G1016" s="73"/>
      <c r="H1016" s="69" t="str">
        <f t="shared" ref="H1016:K1016" si="829">IFERROR(B1016/SUM(B1010:B1017)*100,"")</f>
        <v/>
      </c>
      <c r="I1016" s="69" t="str">
        <f t="shared" si="829"/>
        <v/>
      </c>
      <c r="J1016" s="69">
        <f t="shared" si="829"/>
        <v>0</v>
      </c>
      <c r="K1016" s="69">
        <f t="shared" si="829"/>
        <v>0</v>
      </c>
      <c r="L1016" s="69">
        <f>IFERROR(F1016/SUM(F1010:F1017)*100,"")</f>
        <v>13.238453276047263</v>
      </c>
      <c r="M1016" s="69" t="str">
        <f>IFERROR(G1016/SUM(G1010:G1017)*100,"")</f>
        <v/>
      </c>
    </row>
    <row r="1017" spans="1:13" ht="12" customHeight="1" x14ac:dyDescent="0.15">
      <c r="A1017" s="47" t="s">
        <v>190</v>
      </c>
      <c r="B1017" s="33"/>
      <c r="C1017" s="33"/>
      <c r="D1017" s="33">
        <v>11.29</v>
      </c>
      <c r="E1017" s="33">
        <v>19.41</v>
      </c>
      <c r="F1017" s="33">
        <v>19.02</v>
      </c>
      <c r="G1017" s="73"/>
      <c r="H1017" s="69" t="str">
        <f t="shared" ref="H1017:K1017" si="830">IFERROR(B1017/SUM(B1010:B1017)*100,"")</f>
        <v/>
      </c>
      <c r="I1017" s="69" t="str">
        <f t="shared" si="830"/>
        <v/>
      </c>
      <c r="J1017" s="69">
        <f t="shared" si="830"/>
        <v>31.308929561841371</v>
      </c>
      <c r="K1017" s="69">
        <f t="shared" si="830"/>
        <v>51.526413591717542</v>
      </c>
      <c r="L1017" s="69">
        <f>IFERROR(F1017/SUM(F1010:F1017)*100,"")</f>
        <v>51.074113856068749</v>
      </c>
      <c r="M1017" s="69" t="str">
        <f>IFERROR(G1017/SUM(G1010:G1017)*100,"")</f>
        <v/>
      </c>
    </row>
    <row r="1018" spans="1:13" ht="12" customHeight="1" x14ac:dyDescent="0.15">
      <c r="A1018" s="48" t="s">
        <v>142</v>
      </c>
      <c r="B1018" s="66"/>
      <c r="C1018" s="66"/>
      <c r="D1018" s="66"/>
      <c r="E1018" s="66"/>
      <c r="F1018" s="66"/>
      <c r="G1018" s="67"/>
      <c r="H1018" s="5"/>
      <c r="I1018" s="5"/>
      <c r="J1018" s="5"/>
      <c r="K1018" s="5"/>
      <c r="L1018" s="5"/>
      <c r="M1018" s="5"/>
    </row>
    <row r="1019" spans="1:13" ht="12" customHeight="1" x14ac:dyDescent="0.15">
      <c r="A1019" s="47" t="s">
        <v>181</v>
      </c>
      <c r="B1019" s="33"/>
      <c r="C1019" s="33"/>
      <c r="D1019" s="33">
        <v>1.7600000000000002</v>
      </c>
      <c r="E1019" s="33">
        <v>1.5</v>
      </c>
      <c r="F1019" s="33">
        <v>1.52</v>
      </c>
      <c r="G1019" s="73"/>
      <c r="H1019" s="69" t="str">
        <f t="shared" ref="H1019:K1019" si="831">IFERROR(B1019/SUM(B1019:B1027)*100,"")</f>
        <v/>
      </c>
      <c r="I1019" s="69" t="str">
        <f t="shared" si="831"/>
        <v/>
      </c>
      <c r="J1019" s="69">
        <f t="shared" si="831"/>
        <v>7.6388888888888893</v>
      </c>
      <c r="K1019" s="69">
        <f t="shared" si="831"/>
        <v>6.510416666666667</v>
      </c>
      <c r="L1019" s="69">
        <f>IFERROR(F1019/SUM(F1019:F1027)*100,"")</f>
        <v>6.594360086767896</v>
      </c>
      <c r="M1019" s="69" t="str">
        <f>IFERROR(G1019/SUM(G1019:G1027)*100,"")</f>
        <v/>
      </c>
    </row>
    <row r="1020" spans="1:13" ht="12" customHeight="1" x14ac:dyDescent="0.15">
      <c r="A1020" s="47" t="s">
        <v>182</v>
      </c>
      <c r="B1020" s="33"/>
      <c r="C1020" s="33"/>
      <c r="D1020" s="33">
        <v>2.2200000000000002</v>
      </c>
      <c r="E1020" s="33">
        <v>2.27</v>
      </c>
      <c r="F1020" s="33">
        <v>1.87</v>
      </c>
      <c r="G1020" s="73"/>
      <c r="H1020" s="69" t="str">
        <f t="shared" ref="H1020:K1020" si="832">IFERROR(B1020/SUM(B1019:B1027)*100,"")</f>
        <v/>
      </c>
      <c r="I1020" s="69" t="str">
        <f t="shared" si="832"/>
        <v/>
      </c>
      <c r="J1020" s="69">
        <f t="shared" si="832"/>
        <v>9.6354166666666679</v>
      </c>
      <c r="K1020" s="69">
        <f t="shared" si="832"/>
        <v>9.8524305555555571</v>
      </c>
      <c r="L1020" s="69">
        <f>IFERROR(F1020/SUM(F1019:F1027)*100,"")</f>
        <v>8.1127982646420822</v>
      </c>
      <c r="M1020" s="69" t="str">
        <f>IFERROR(G1020/SUM(G1019:G1027)*100,"")</f>
        <v/>
      </c>
    </row>
    <row r="1021" spans="1:13" ht="12" customHeight="1" x14ac:dyDescent="0.15">
      <c r="A1021" s="47" t="s">
        <v>195</v>
      </c>
      <c r="B1021" s="33"/>
      <c r="C1021" s="33"/>
      <c r="D1021" s="33">
        <v>0.75</v>
      </c>
      <c r="E1021" s="33"/>
      <c r="F1021" s="33"/>
      <c r="G1021" s="73"/>
      <c r="H1021" s="69" t="str">
        <f t="shared" ref="H1021:K1021" si="833">IFERROR(B1021/SUM(B1019:B1027)*100,"")</f>
        <v/>
      </c>
      <c r="I1021" s="69" t="str">
        <f t="shared" si="833"/>
        <v/>
      </c>
      <c r="J1021" s="69">
        <f t="shared" si="833"/>
        <v>3.2552083333333335</v>
      </c>
      <c r="K1021" s="69">
        <f t="shared" si="833"/>
        <v>0</v>
      </c>
      <c r="L1021" s="69">
        <f>IFERROR(F1021/SUM(F1019:F1027)*100,"")</f>
        <v>0</v>
      </c>
      <c r="M1021" s="69" t="str">
        <f>IFERROR(G1021/SUM(G1019:G1027)*100,"")</f>
        <v/>
      </c>
    </row>
    <row r="1022" spans="1:13" ht="12" customHeight="1" x14ac:dyDescent="0.15">
      <c r="A1022" s="47" t="s">
        <v>185</v>
      </c>
      <c r="B1022" s="33"/>
      <c r="C1022" s="33"/>
      <c r="D1022" s="33">
        <v>4.6100000000000003</v>
      </c>
      <c r="E1022" s="33">
        <v>4.4300000000000006</v>
      </c>
      <c r="F1022" s="33">
        <v>0.44</v>
      </c>
      <c r="G1022" s="73"/>
      <c r="H1022" s="69" t="str">
        <f t="shared" ref="H1022:K1022" si="834">IFERROR(B1022/SUM(B1019:B1027)*100,"")</f>
        <v/>
      </c>
      <c r="I1022" s="69" t="str">
        <f t="shared" si="834"/>
        <v/>
      </c>
      <c r="J1022" s="69">
        <f t="shared" si="834"/>
        <v>20.008680555555557</v>
      </c>
      <c r="K1022" s="69">
        <f t="shared" si="834"/>
        <v>19.227430555555557</v>
      </c>
      <c r="L1022" s="69">
        <f>IFERROR(F1022/SUM(F1019:F1027)*100,"")</f>
        <v>1.9088937093275489</v>
      </c>
      <c r="M1022" s="69" t="str">
        <f>IFERROR(G1022/SUM(G1019:G1027)*100,"")</f>
        <v/>
      </c>
    </row>
    <row r="1023" spans="1:13" ht="12" customHeight="1" x14ac:dyDescent="0.15">
      <c r="A1023" s="47" t="s">
        <v>186</v>
      </c>
      <c r="B1023" s="33"/>
      <c r="C1023" s="33"/>
      <c r="D1023" s="33">
        <v>4.2300000000000004</v>
      </c>
      <c r="E1023" s="33">
        <v>4.24</v>
      </c>
      <c r="F1023" s="33">
        <v>4.25</v>
      </c>
      <c r="G1023" s="73"/>
      <c r="H1023" s="69" t="str">
        <f t="shared" ref="H1023:K1023" si="835">IFERROR(B1023/SUM(B1019:B1027)*100,"")</f>
        <v/>
      </c>
      <c r="I1023" s="69" t="str">
        <f t="shared" si="835"/>
        <v/>
      </c>
      <c r="J1023" s="69">
        <f t="shared" si="835"/>
        <v>18.359375000000004</v>
      </c>
      <c r="K1023" s="69">
        <f t="shared" si="835"/>
        <v>18.402777777777779</v>
      </c>
      <c r="L1023" s="69">
        <f>IFERROR(F1023/SUM(F1019:F1027)*100,"")</f>
        <v>18.43817787418655</v>
      </c>
      <c r="M1023" s="69" t="str">
        <f>IFERROR(G1023/SUM(G1019:G1027)*100,"")</f>
        <v/>
      </c>
    </row>
    <row r="1024" spans="1:13" ht="12" customHeight="1" x14ac:dyDescent="0.15">
      <c r="A1024" s="47" t="s">
        <v>187</v>
      </c>
      <c r="B1024" s="33"/>
      <c r="C1024" s="33"/>
      <c r="D1024" s="33">
        <v>2.42</v>
      </c>
      <c r="E1024" s="33">
        <v>1.76</v>
      </c>
      <c r="F1024" s="33">
        <v>2.68</v>
      </c>
      <c r="G1024" s="73"/>
      <c r="H1024" s="69" t="str">
        <f t="shared" ref="H1024:K1024" si="836">IFERROR(B1024/SUM(B1019:B1027)*100,"")</f>
        <v/>
      </c>
      <c r="I1024" s="69" t="str">
        <f t="shared" si="836"/>
        <v/>
      </c>
      <c r="J1024" s="69">
        <f t="shared" si="836"/>
        <v>10.503472222222223</v>
      </c>
      <c r="K1024" s="69">
        <f t="shared" si="836"/>
        <v>7.6388888888888893</v>
      </c>
      <c r="L1024" s="69">
        <f>IFERROR(F1024/SUM(F1019:F1027)*100,"")</f>
        <v>11.626898047722344</v>
      </c>
      <c r="M1024" s="69" t="str">
        <f>IFERROR(G1024/SUM(G1019:G1027)*100,"")</f>
        <v/>
      </c>
    </row>
    <row r="1025" spans="1:13" ht="12" customHeight="1" x14ac:dyDescent="0.15">
      <c r="A1025" s="47" t="s">
        <v>188</v>
      </c>
      <c r="B1025" s="33"/>
      <c r="C1025" s="33"/>
      <c r="D1025" s="33">
        <v>1.01</v>
      </c>
      <c r="E1025" s="33">
        <v>1.4100000000000001</v>
      </c>
      <c r="F1025" s="33">
        <v>0.99</v>
      </c>
      <c r="G1025" s="73"/>
      <c r="H1025" s="69" t="str">
        <f t="shared" ref="H1025:K1025" si="837">IFERROR(B1025/SUM(B1019:B1027)*100,"")</f>
        <v/>
      </c>
      <c r="I1025" s="69" t="str">
        <f t="shared" si="837"/>
        <v/>
      </c>
      <c r="J1025" s="69">
        <f t="shared" si="837"/>
        <v>4.3836805555555562</v>
      </c>
      <c r="K1025" s="69">
        <f t="shared" si="837"/>
        <v>6.1197916666666679</v>
      </c>
      <c r="L1025" s="69">
        <f>IFERROR(F1025/SUM(F1019:F1027)*100,"")</f>
        <v>4.295010845986984</v>
      </c>
      <c r="M1025" s="69" t="str">
        <f>IFERROR(G1025/SUM(G1019:G1027)*100,"")</f>
        <v/>
      </c>
    </row>
    <row r="1026" spans="1:13" ht="12" customHeight="1" x14ac:dyDescent="0.15">
      <c r="A1026" s="47" t="s">
        <v>189</v>
      </c>
      <c r="B1026" s="33"/>
      <c r="C1026" s="33"/>
      <c r="D1026" s="33"/>
      <c r="E1026" s="33">
        <v>0.76</v>
      </c>
      <c r="F1026" s="33">
        <v>4.17</v>
      </c>
      <c r="G1026" s="73"/>
      <c r="H1026" s="69" t="str">
        <f t="shared" ref="H1026:K1026" si="838">IFERROR(B1026/SUM(B1019:B1027)*100,"")</f>
        <v/>
      </c>
      <c r="I1026" s="69" t="str">
        <f t="shared" si="838"/>
        <v/>
      </c>
      <c r="J1026" s="69">
        <f t="shared" si="838"/>
        <v>0</v>
      </c>
      <c r="K1026" s="69">
        <f t="shared" si="838"/>
        <v>3.2986111111111112</v>
      </c>
      <c r="L1026" s="69">
        <f>IFERROR(F1026/SUM(F1019:F1027)*100,"")</f>
        <v>18.09110629067245</v>
      </c>
      <c r="M1026" s="69" t="str">
        <f>IFERROR(G1026/SUM(G1019:G1027)*100,"")</f>
        <v/>
      </c>
    </row>
    <row r="1027" spans="1:13" ht="12" customHeight="1" x14ac:dyDescent="0.15">
      <c r="A1027" s="47" t="s">
        <v>190</v>
      </c>
      <c r="B1027" s="33"/>
      <c r="C1027" s="33"/>
      <c r="D1027" s="33">
        <v>6.04</v>
      </c>
      <c r="E1027" s="33">
        <v>6.67</v>
      </c>
      <c r="F1027" s="33">
        <v>7.13</v>
      </c>
      <c r="G1027" s="73"/>
      <c r="H1027" s="69" t="str">
        <f t="shared" ref="H1027:K1027" si="839">IFERROR(B1027/SUM(B1019:B1027)*100,"")</f>
        <v/>
      </c>
      <c r="I1027" s="69" t="str">
        <f t="shared" si="839"/>
        <v/>
      </c>
      <c r="J1027" s="69">
        <f t="shared" si="839"/>
        <v>26.215277777777779</v>
      </c>
      <c r="K1027" s="69">
        <f t="shared" si="839"/>
        <v>28.949652777777779</v>
      </c>
      <c r="L1027" s="69">
        <f>IFERROR(F1027/SUM(F1019:F1027)*100,"")</f>
        <v>30.932754880694141</v>
      </c>
      <c r="M1027" s="69" t="str">
        <f>IFERROR(G1027/SUM(G1019:G1027)*100,"")</f>
        <v/>
      </c>
    </row>
    <row r="1028" spans="1:13" ht="12" customHeight="1" x14ac:dyDescent="0.15">
      <c r="A1028" s="48" t="s">
        <v>143</v>
      </c>
      <c r="B1028" s="66"/>
      <c r="C1028" s="66"/>
      <c r="D1028" s="66"/>
      <c r="E1028" s="66"/>
      <c r="F1028" s="66"/>
      <c r="G1028" s="67"/>
      <c r="H1028" s="5"/>
      <c r="I1028" s="5"/>
      <c r="J1028" s="5"/>
      <c r="K1028" s="5"/>
      <c r="L1028" s="5"/>
      <c r="M1028" s="5"/>
    </row>
    <row r="1029" spans="1:13" ht="12" customHeight="1" x14ac:dyDescent="0.15">
      <c r="A1029" s="47" t="s">
        <v>182</v>
      </c>
      <c r="B1029" s="33">
        <v>12.75</v>
      </c>
      <c r="C1029" s="33">
        <v>10.25</v>
      </c>
      <c r="D1029" s="33">
        <v>10.050000000000001</v>
      </c>
      <c r="E1029" s="33">
        <v>6.39</v>
      </c>
      <c r="F1029" s="33">
        <v>3.5</v>
      </c>
      <c r="G1029" s="73"/>
      <c r="H1029" s="69">
        <f t="shared" ref="H1029:K1029" si="840">B1029/SUM(B1029:B1036)*100</f>
        <v>28.333333333333332</v>
      </c>
      <c r="I1029" s="69">
        <f t="shared" si="840"/>
        <v>23.26373127553336</v>
      </c>
      <c r="J1029" s="69">
        <f t="shared" si="840"/>
        <v>23.586012673081438</v>
      </c>
      <c r="K1029" s="69">
        <f t="shared" si="840"/>
        <v>15.323741007194242</v>
      </c>
      <c r="L1029" s="69">
        <f>F1029/SUM(F1029:F1036)*100</f>
        <v>7.7777777777777777</v>
      </c>
      <c r="M1029" s="69" t="e">
        <f>G1029/SUM(G1029:G1036)*100</f>
        <v>#DIV/0!</v>
      </c>
    </row>
    <row r="1030" spans="1:13" ht="12" customHeight="1" x14ac:dyDescent="0.15">
      <c r="A1030" s="47" t="s">
        <v>195</v>
      </c>
      <c r="B1030" s="33"/>
      <c r="C1030" s="33">
        <v>3.75</v>
      </c>
      <c r="D1030" s="33"/>
      <c r="E1030" s="33"/>
      <c r="F1030" s="33"/>
      <c r="G1030" s="73"/>
      <c r="H1030" s="14">
        <f t="shared" ref="H1030:K1030" si="841">B1030/SUM(B1029:B1036)*100</f>
        <v>0</v>
      </c>
      <c r="I1030" s="14">
        <f t="shared" si="841"/>
        <v>8.5111211983658652</v>
      </c>
      <c r="J1030" s="14">
        <f t="shared" si="841"/>
        <v>0</v>
      </c>
      <c r="K1030" s="14">
        <f t="shared" si="841"/>
        <v>0</v>
      </c>
      <c r="L1030" s="14">
        <f>F1030/SUM(F1029:F1036)*100</f>
        <v>0</v>
      </c>
      <c r="M1030" s="14" t="e">
        <f>G1030/SUM(G1029:G1036)*100</f>
        <v>#DIV/0!</v>
      </c>
    </row>
    <row r="1031" spans="1:13" ht="12" customHeight="1" x14ac:dyDescent="0.15">
      <c r="A1031" s="47" t="s">
        <v>194</v>
      </c>
      <c r="B1031" s="33">
        <v>3</v>
      </c>
      <c r="C1031" s="33"/>
      <c r="D1031" s="33"/>
      <c r="E1031" s="33"/>
      <c r="F1031" s="33"/>
      <c r="G1031" s="73"/>
      <c r="H1031" s="14">
        <f t="shared" ref="H1031:K1031" si="842">B1031/SUM(B1029:B1036)*100</f>
        <v>6.666666666666667</v>
      </c>
      <c r="I1031" s="14">
        <f t="shared" si="842"/>
        <v>0</v>
      </c>
      <c r="J1031" s="14">
        <f t="shared" si="842"/>
        <v>0</v>
      </c>
      <c r="K1031" s="14">
        <f t="shared" si="842"/>
        <v>0</v>
      </c>
      <c r="L1031" s="14">
        <f>F1031/SUM(F1029:F1036)*100</f>
        <v>0</v>
      </c>
      <c r="M1031" s="14" t="e">
        <f>G1031/SUM(G1029:G1036)*100</f>
        <v>#DIV/0!</v>
      </c>
    </row>
    <row r="1032" spans="1:13" ht="12" customHeight="1" x14ac:dyDescent="0.15">
      <c r="A1032" s="47" t="s">
        <v>185</v>
      </c>
      <c r="B1032" s="33">
        <v>7.5</v>
      </c>
      <c r="C1032" s="33">
        <v>3.63</v>
      </c>
      <c r="D1032" s="33">
        <v>2.46</v>
      </c>
      <c r="E1032" s="33">
        <v>3.66</v>
      </c>
      <c r="F1032" s="33">
        <v>3.75</v>
      </c>
      <c r="G1032" s="73"/>
      <c r="H1032" s="14">
        <f t="shared" ref="H1032:K1032" si="843">B1032/SUM(B1029:B1036)*100</f>
        <v>16.666666666666664</v>
      </c>
      <c r="I1032" s="14">
        <f t="shared" si="843"/>
        <v>8.238765320018155</v>
      </c>
      <c r="J1032" s="14">
        <f t="shared" si="843"/>
        <v>5.7732926543065011</v>
      </c>
      <c r="K1032" s="14">
        <f t="shared" si="843"/>
        <v>8.7769784172661875</v>
      </c>
      <c r="L1032" s="14">
        <f>F1032/SUM(F1029:F1036)*100</f>
        <v>8.3333333333333321</v>
      </c>
      <c r="M1032" s="14" t="e">
        <f>G1032/SUM(G1029:G1036)*100</f>
        <v>#DIV/0!</v>
      </c>
    </row>
    <row r="1033" spans="1:13" ht="12" customHeight="1" x14ac:dyDescent="0.15">
      <c r="A1033" s="47" t="s">
        <v>186</v>
      </c>
      <c r="B1033" s="33"/>
      <c r="C1033" s="33"/>
      <c r="D1033" s="33">
        <v>14.34</v>
      </c>
      <c r="E1033" s="33">
        <v>16.5</v>
      </c>
      <c r="F1033" s="33">
        <v>18.510000000000002</v>
      </c>
      <c r="G1033" s="73"/>
      <c r="H1033" s="14">
        <f t="shared" ref="H1033:K1033" si="844">B1033/SUM(B1029:B1036)*100</f>
        <v>0</v>
      </c>
      <c r="I1033" s="14">
        <f t="shared" si="844"/>
        <v>0</v>
      </c>
      <c r="J1033" s="14">
        <f t="shared" si="844"/>
        <v>33.654071814128137</v>
      </c>
      <c r="K1033" s="14">
        <f t="shared" si="844"/>
        <v>39.568345323741006</v>
      </c>
      <c r="L1033" s="14">
        <f>F1033/SUM(F1029:F1036)*100</f>
        <v>41.13333333333334</v>
      </c>
      <c r="M1033" s="14" t="e">
        <f>G1033/SUM(G1029:G1036)*100</f>
        <v>#DIV/0!</v>
      </c>
    </row>
    <row r="1034" spans="1:13" ht="12" customHeight="1" x14ac:dyDescent="0.15">
      <c r="A1034" s="47" t="s">
        <v>188</v>
      </c>
      <c r="B1034" s="33">
        <v>6.75</v>
      </c>
      <c r="C1034" s="33">
        <v>4.5</v>
      </c>
      <c r="D1034" s="33">
        <v>4.13</v>
      </c>
      <c r="E1034" s="33"/>
      <c r="F1034" s="33">
        <v>4.1500000000000004</v>
      </c>
      <c r="G1034" s="73"/>
      <c r="H1034" s="14">
        <f t="shared" ref="H1034:K1034" si="845">B1034/SUM(B1029:B1036)*100</f>
        <v>15</v>
      </c>
      <c r="I1034" s="14">
        <f t="shared" si="845"/>
        <v>10.213345438039036</v>
      </c>
      <c r="J1034" s="14">
        <f t="shared" si="845"/>
        <v>9.6925604318235159</v>
      </c>
      <c r="K1034" s="14">
        <f t="shared" si="845"/>
        <v>0</v>
      </c>
      <c r="L1034" s="14">
        <f>F1034/SUM(F1029:F1036)*100</f>
        <v>9.2222222222222232</v>
      </c>
      <c r="M1034" s="14" t="e">
        <f>G1034/SUM(G1029:G1036)*100</f>
        <v>#DIV/0!</v>
      </c>
    </row>
    <row r="1035" spans="1:13" ht="12" customHeight="1" x14ac:dyDescent="0.15">
      <c r="A1035" s="47" t="s">
        <v>189</v>
      </c>
      <c r="B1035" s="33"/>
      <c r="C1035" s="33"/>
      <c r="D1035" s="33"/>
      <c r="E1035" s="33"/>
      <c r="F1035" s="33"/>
      <c r="G1035" s="73"/>
      <c r="H1035" s="14">
        <f t="shared" ref="H1035:K1035" si="846">B1035/SUM(B1029:B1036)*100</f>
        <v>0</v>
      </c>
      <c r="I1035" s="14">
        <f t="shared" si="846"/>
        <v>0</v>
      </c>
      <c r="J1035" s="14">
        <f t="shared" si="846"/>
        <v>0</v>
      </c>
      <c r="K1035" s="14">
        <f t="shared" si="846"/>
        <v>0</v>
      </c>
      <c r="L1035" s="14">
        <f>F1035/SUM(F1029:F1036)*100</f>
        <v>0</v>
      </c>
      <c r="M1035" s="14" t="e">
        <f>G1035/SUM(G1029:G1036)*100</f>
        <v>#DIV/0!</v>
      </c>
    </row>
    <row r="1036" spans="1:13" ht="12" customHeight="1" x14ac:dyDescent="0.15">
      <c r="A1036" s="47" t="s">
        <v>190</v>
      </c>
      <c r="B1036" s="33">
        <v>15</v>
      </c>
      <c r="C1036" s="33">
        <v>21.93</v>
      </c>
      <c r="D1036" s="33">
        <v>11.629999999999999</v>
      </c>
      <c r="E1036" s="33">
        <v>15.15</v>
      </c>
      <c r="F1036" s="33">
        <v>15.09</v>
      </c>
      <c r="G1036" s="73"/>
      <c r="H1036" s="14">
        <f t="shared" ref="H1036:K1036" si="847">B1036/SUM(B1029:B1036)*100</f>
        <v>33.333333333333329</v>
      </c>
      <c r="I1036" s="14">
        <f t="shared" si="847"/>
        <v>49.773036768043575</v>
      </c>
      <c r="J1036" s="14">
        <f t="shared" si="847"/>
        <v>27.294062426660403</v>
      </c>
      <c r="K1036" s="14">
        <f t="shared" si="847"/>
        <v>36.330935251798557</v>
      </c>
      <c r="L1036" s="14">
        <f>F1036/SUM(F1029:F1036)*100</f>
        <v>33.533333333333331</v>
      </c>
      <c r="M1036" s="14" t="e">
        <f>G1036/SUM(G1029:G1036)*100</f>
        <v>#DIV/0!</v>
      </c>
    </row>
    <row r="1037" spans="1:13" s="6" customFormat="1" ht="11.25" customHeight="1" x14ac:dyDescent="0.15">
      <c r="M1037" s="6" t="str">
        <f t="shared" ref="M1037:M1075" si="848">IFERROR(G1037/SUM(G1037:G1047)*100,"")</f>
        <v/>
      </c>
    </row>
    <row r="1038" spans="1:13" ht="12" customHeight="1" x14ac:dyDescent="0.15">
      <c r="A1038" s="6"/>
      <c r="B1038" s="95"/>
      <c r="C1038" s="96"/>
      <c r="D1038" s="100" t="s">
        <v>199</v>
      </c>
      <c r="E1038" s="98"/>
      <c r="F1038" s="96"/>
      <c r="G1038" s="97"/>
      <c r="H1038" s="95"/>
      <c r="I1038" s="96"/>
      <c r="J1038" s="100" t="s">
        <v>179</v>
      </c>
      <c r="K1038" s="98"/>
      <c r="L1038" s="96"/>
      <c r="M1038" s="97"/>
    </row>
    <row r="1039" spans="1:13" ht="12" customHeight="1" x14ac:dyDescent="0.15">
      <c r="A1039" s="6"/>
      <c r="B1039" s="40" t="s">
        <v>33</v>
      </c>
      <c r="C1039" s="40" t="s">
        <v>34</v>
      </c>
      <c r="D1039" s="40" t="s">
        <v>35</v>
      </c>
      <c r="E1039" s="40" t="s">
        <v>36</v>
      </c>
      <c r="F1039" s="40" t="s">
        <v>37</v>
      </c>
      <c r="G1039" s="40" t="s">
        <v>38</v>
      </c>
      <c r="H1039" s="40" t="s">
        <v>33</v>
      </c>
      <c r="I1039" s="40" t="s">
        <v>34</v>
      </c>
      <c r="J1039" s="40" t="s">
        <v>35</v>
      </c>
      <c r="K1039" s="40" t="s">
        <v>36</v>
      </c>
      <c r="L1039" s="40" t="s">
        <v>37</v>
      </c>
      <c r="M1039" s="40" t="s">
        <v>38</v>
      </c>
    </row>
    <row r="1040" spans="1:13" ht="12" customHeight="1" x14ac:dyDescent="0.15">
      <c r="A1040" s="48" t="s">
        <v>144</v>
      </c>
      <c r="B1040" s="66"/>
      <c r="C1040" s="66"/>
      <c r="D1040" s="66"/>
      <c r="E1040" s="66"/>
      <c r="F1040" s="66"/>
      <c r="G1040" s="67"/>
      <c r="H1040" s="5"/>
      <c r="I1040" s="5"/>
      <c r="J1040" s="5"/>
      <c r="K1040" s="5"/>
      <c r="L1040" s="5"/>
      <c r="M1040" s="13"/>
    </row>
    <row r="1041" spans="1:13" ht="12" customHeight="1" x14ac:dyDescent="0.15">
      <c r="A1041" s="47" t="s">
        <v>181</v>
      </c>
      <c r="B1041" s="33">
        <v>0.63</v>
      </c>
      <c r="C1041" s="33">
        <v>0.96</v>
      </c>
      <c r="D1041" s="33">
        <v>1.08</v>
      </c>
      <c r="E1041" s="33">
        <v>0.8</v>
      </c>
      <c r="F1041" s="33">
        <v>0.77</v>
      </c>
      <c r="G1041" s="73"/>
      <c r="H1041" s="69">
        <f t="shared" ref="H1041:K1041" si="849">IFERROR(B1041/SUM(B1041:B1051)*100,"")</f>
        <v>2.912621359223301</v>
      </c>
      <c r="I1041" s="69">
        <f t="shared" si="849"/>
        <v>4.399633363886343</v>
      </c>
      <c r="J1041" s="69">
        <f t="shared" si="849"/>
        <v>4.4943820224719104</v>
      </c>
      <c r="K1041" s="69">
        <f t="shared" si="849"/>
        <v>3.2935364347468106</v>
      </c>
      <c r="L1041" s="69">
        <f>IFERROR(F1041/SUM(F1041:F1051)*100,"")</f>
        <v>3.3757124068391056</v>
      </c>
      <c r="M1041" s="69" t="str">
        <f>IFERROR(G1041/SUM(G1041:G1051)*100,"")</f>
        <v/>
      </c>
    </row>
    <row r="1042" spans="1:13" ht="12" customHeight="1" x14ac:dyDescent="0.15">
      <c r="A1042" s="47" t="s">
        <v>182</v>
      </c>
      <c r="B1042" s="33">
        <v>3.8200000000000003</v>
      </c>
      <c r="C1042" s="33">
        <v>3.88</v>
      </c>
      <c r="D1042" s="33">
        <v>3.7800000000000002</v>
      </c>
      <c r="E1042" s="33">
        <v>3.4</v>
      </c>
      <c r="F1042" s="33">
        <v>3.25</v>
      </c>
      <c r="G1042" s="73"/>
      <c r="H1042" s="69">
        <f t="shared" ref="H1042:K1042" si="850">IFERROR(B1042/SUM(B1041:B1051)*100,"")</f>
        <v>17.660656495607956</v>
      </c>
      <c r="I1042" s="69">
        <f t="shared" si="850"/>
        <v>17.781851512373965</v>
      </c>
      <c r="J1042" s="69">
        <f t="shared" si="850"/>
        <v>15.730337078651685</v>
      </c>
      <c r="K1042" s="69">
        <f t="shared" si="850"/>
        <v>13.997529847673942</v>
      </c>
      <c r="L1042" s="69">
        <f>IFERROR(F1042/SUM(F1041:F1051)*100,"")</f>
        <v>14.248136782113107</v>
      </c>
      <c r="M1042" s="69" t="str">
        <f>IFERROR(G1042/SUM(G1041:G1051)*100,"")</f>
        <v/>
      </c>
    </row>
    <row r="1043" spans="1:13" ht="12" customHeight="1" x14ac:dyDescent="0.15">
      <c r="A1043" s="47" t="s">
        <v>184</v>
      </c>
      <c r="B1043" s="33">
        <v>0.25</v>
      </c>
      <c r="C1043" s="33"/>
      <c r="D1043" s="33"/>
      <c r="E1043" s="33"/>
      <c r="F1043" s="33"/>
      <c r="G1043" s="73"/>
      <c r="H1043" s="69">
        <f t="shared" ref="H1043:K1043" si="851">IFERROR(B1043/SUM(B1041:B1051)*100,"")</f>
        <v>1.1558021266759133</v>
      </c>
      <c r="I1043" s="69">
        <f t="shared" si="851"/>
        <v>0</v>
      </c>
      <c r="J1043" s="69">
        <f t="shared" si="851"/>
        <v>0</v>
      </c>
      <c r="K1043" s="69">
        <f t="shared" si="851"/>
        <v>0</v>
      </c>
      <c r="L1043" s="69">
        <f>IFERROR(F1043/SUM(F1041:F1051)*100,"")</f>
        <v>0</v>
      </c>
      <c r="M1043" s="69" t="str">
        <f>IFERROR(G1043/SUM(G1041:G1051)*100,"")</f>
        <v/>
      </c>
    </row>
    <row r="1044" spans="1:13" ht="12" customHeight="1" x14ac:dyDescent="0.15">
      <c r="A1044" s="47" t="s">
        <v>195</v>
      </c>
      <c r="B1044" s="33">
        <v>0.75</v>
      </c>
      <c r="C1044" s="33"/>
      <c r="D1044" s="33">
        <v>0.75</v>
      </c>
      <c r="E1044" s="33">
        <v>0.8</v>
      </c>
      <c r="F1044" s="33"/>
      <c r="G1044" s="73"/>
      <c r="H1044" s="69">
        <f t="shared" ref="H1044:K1044" si="852">IFERROR(B1044/SUM(B1041:B1051)*100,"")</f>
        <v>3.467406380027739</v>
      </c>
      <c r="I1044" s="69">
        <f t="shared" si="852"/>
        <v>0</v>
      </c>
      <c r="J1044" s="69">
        <f t="shared" si="852"/>
        <v>3.1210986267166043</v>
      </c>
      <c r="K1044" s="69">
        <f t="shared" si="852"/>
        <v>3.2935364347468106</v>
      </c>
      <c r="L1044" s="69">
        <f>IFERROR(F1044/SUM(F1041:F1051)*100,"")</f>
        <v>0</v>
      </c>
      <c r="M1044" s="69" t="str">
        <f>IFERROR(G1044/SUM(G1041:G1051)*100,"")</f>
        <v/>
      </c>
    </row>
    <row r="1045" spans="1:13" ht="12" customHeight="1" x14ac:dyDescent="0.15">
      <c r="A1045" s="47" t="s">
        <v>185</v>
      </c>
      <c r="B1045" s="33">
        <v>5.0299999999999994</v>
      </c>
      <c r="C1045" s="33">
        <v>0.77</v>
      </c>
      <c r="D1045" s="33">
        <v>0.79</v>
      </c>
      <c r="E1045" s="33">
        <v>1.8599999999999999</v>
      </c>
      <c r="F1045" s="33">
        <v>0.90999999999999992</v>
      </c>
      <c r="G1045" s="73"/>
      <c r="H1045" s="69">
        <f t="shared" ref="H1045:K1045" si="853">IFERROR(B1045/SUM(B1041:B1051)*100,"")</f>
        <v>23.254738788719369</v>
      </c>
      <c r="I1045" s="69">
        <f t="shared" si="853"/>
        <v>3.5288725939505041</v>
      </c>
      <c r="J1045" s="69">
        <f t="shared" si="853"/>
        <v>3.2875572201414895</v>
      </c>
      <c r="K1045" s="69">
        <f t="shared" si="853"/>
        <v>7.6574722107863327</v>
      </c>
      <c r="L1045" s="69">
        <f>IFERROR(F1045/SUM(F1041:F1051)*100,"")</f>
        <v>3.9894782989916702</v>
      </c>
      <c r="M1045" s="69" t="str">
        <f>IFERROR(G1045/SUM(G1041:G1051)*100,"")</f>
        <v/>
      </c>
    </row>
    <row r="1046" spans="1:13" ht="12" customHeight="1" x14ac:dyDescent="0.15">
      <c r="A1046" s="47" t="s">
        <v>186</v>
      </c>
      <c r="B1046" s="33">
        <v>0.25</v>
      </c>
      <c r="C1046" s="33">
        <v>4.13</v>
      </c>
      <c r="D1046" s="33">
        <v>4.59</v>
      </c>
      <c r="E1046" s="33">
        <v>4.22</v>
      </c>
      <c r="F1046" s="33">
        <v>4.25</v>
      </c>
      <c r="G1046" s="73"/>
      <c r="H1046" s="69">
        <f t="shared" ref="H1046:K1046" si="854">IFERROR(B1046/SUM(B1041:B1051)*100,"")</f>
        <v>1.1558021266759133</v>
      </c>
      <c r="I1046" s="69">
        <f t="shared" si="854"/>
        <v>18.927589367552702</v>
      </c>
      <c r="J1046" s="69">
        <f t="shared" si="854"/>
        <v>19.101123595505616</v>
      </c>
      <c r="K1046" s="69">
        <f t="shared" si="854"/>
        <v>17.373404693289419</v>
      </c>
      <c r="L1046" s="69">
        <f>IFERROR(F1046/SUM(F1041:F1051)*100,"")</f>
        <v>18.632178868917144</v>
      </c>
      <c r="M1046" s="69" t="str">
        <f>IFERROR(G1046/SUM(G1041:G1051)*100,"")</f>
        <v/>
      </c>
    </row>
    <row r="1047" spans="1:13" ht="12" customHeight="1" x14ac:dyDescent="0.15">
      <c r="A1047" s="47" t="s">
        <v>187</v>
      </c>
      <c r="B1047" s="33">
        <v>2.86</v>
      </c>
      <c r="C1047" s="33">
        <v>2.6599999999999997</v>
      </c>
      <c r="D1047" s="33">
        <v>3.24</v>
      </c>
      <c r="E1047" s="33">
        <v>2.52</v>
      </c>
      <c r="F1047" s="33">
        <v>3.1999999999999997</v>
      </c>
      <c r="G1047" s="73"/>
      <c r="H1047" s="69">
        <f t="shared" ref="H1047:K1047" si="855">IFERROR(B1047/SUM(B1041:B1051)*100,"")</f>
        <v>13.222376329172445</v>
      </c>
      <c r="I1047" s="69">
        <f t="shared" si="855"/>
        <v>12.190650779101739</v>
      </c>
      <c r="J1047" s="69">
        <f t="shared" si="855"/>
        <v>13.48314606741573</v>
      </c>
      <c r="K1047" s="69">
        <f t="shared" si="855"/>
        <v>10.37463976945245</v>
      </c>
      <c r="L1047" s="69">
        <f>IFERROR(F1047/SUM(F1041:F1051)*100,"")</f>
        <v>14.028934677772906</v>
      </c>
      <c r="M1047" s="69" t="str">
        <f>IFERROR(G1047/SUM(G1041:G1051)*100,"")</f>
        <v/>
      </c>
    </row>
    <row r="1048" spans="1:13" ht="12" customHeight="1" x14ac:dyDescent="0.15">
      <c r="A1048" s="47" t="s">
        <v>188</v>
      </c>
      <c r="B1048" s="33">
        <v>5.4799999999999995</v>
      </c>
      <c r="C1048" s="33">
        <v>1.24</v>
      </c>
      <c r="D1048" s="33">
        <v>1.72</v>
      </c>
      <c r="E1048" s="33">
        <v>1.8</v>
      </c>
      <c r="F1048" s="33">
        <v>0.99</v>
      </c>
      <c r="G1048" s="73"/>
      <c r="H1048" s="69">
        <f t="shared" ref="H1048:K1048" si="856">IFERROR(B1048/SUM(B1041:B1051)*100,"")</f>
        <v>25.335182616736013</v>
      </c>
      <c r="I1048" s="69">
        <f t="shared" si="856"/>
        <v>5.682859761686526</v>
      </c>
      <c r="J1048" s="69">
        <f t="shared" si="856"/>
        <v>7.1577195172700776</v>
      </c>
      <c r="K1048" s="69">
        <f t="shared" si="856"/>
        <v>7.4104569781803225</v>
      </c>
      <c r="L1048" s="69">
        <f>IFERROR(F1048/SUM(F1041:F1051)*100,"")</f>
        <v>4.340201665935993</v>
      </c>
      <c r="M1048" s="69" t="str">
        <f>IFERROR(G1048/SUM(G1041:G1051)*100,"")</f>
        <v/>
      </c>
    </row>
    <row r="1049" spans="1:13" ht="12" customHeight="1" x14ac:dyDescent="0.15">
      <c r="A1049" s="47" t="s">
        <v>193</v>
      </c>
      <c r="B1049" s="33"/>
      <c r="C1049" s="33"/>
      <c r="D1049" s="33"/>
      <c r="E1049" s="33"/>
      <c r="F1049" s="33">
        <v>0.2</v>
      </c>
      <c r="G1049" s="73"/>
      <c r="H1049" s="69">
        <f t="shared" ref="H1049:K1049" si="857">IFERROR(B1049/SUM(B1041:B1051)*100,"")</f>
        <v>0</v>
      </c>
      <c r="I1049" s="69">
        <f t="shared" si="857"/>
        <v>0</v>
      </c>
      <c r="J1049" s="69">
        <f t="shared" si="857"/>
        <v>0</v>
      </c>
      <c r="K1049" s="69">
        <f t="shared" si="857"/>
        <v>0</v>
      </c>
      <c r="L1049" s="69">
        <f>IFERROR(F1049/SUM(F1041:F1051)*100,"")</f>
        <v>0.87680841736080684</v>
      </c>
      <c r="M1049" s="69" t="str">
        <f>IFERROR(G1049/SUM(G1041:G1051)*100,"")</f>
        <v/>
      </c>
    </row>
    <row r="1050" spans="1:13" ht="12" customHeight="1" x14ac:dyDescent="0.15">
      <c r="A1050" s="47" t="s">
        <v>189</v>
      </c>
      <c r="B1050" s="33"/>
      <c r="C1050" s="33"/>
      <c r="D1050" s="33">
        <v>4.5</v>
      </c>
      <c r="E1050" s="33">
        <v>3.83</v>
      </c>
      <c r="F1050" s="33">
        <v>4.17</v>
      </c>
      <c r="G1050" s="73"/>
      <c r="H1050" s="69">
        <f t="shared" ref="H1050:K1050" si="858">IFERROR(B1050/SUM(B1041:B1051)*100,"")</f>
        <v>0</v>
      </c>
      <c r="I1050" s="69">
        <f t="shared" si="858"/>
        <v>0</v>
      </c>
      <c r="J1050" s="69">
        <f t="shared" si="858"/>
        <v>18.726591760299623</v>
      </c>
      <c r="K1050" s="69">
        <f t="shared" si="858"/>
        <v>15.767805681350353</v>
      </c>
      <c r="L1050" s="69">
        <f>IFERROR(F1050/SUM(F1041:F1051)*100,"")</f>
        <v>18.281455501972822</v>
      </c>
      <c r="M1050" s="69" t="str">
        <f>IFERROR(G1050/SUM(G1041:G1051)*100,"")</f>
        <v/>
      </c>
    </row>
    <row r="1051" spans="1:13" ht="12" customHeight="1" x14ac:dyDescent="0.15">
      <c r="A1051" s="47" t="s">
        <v>190</v>
      </c>
      <c r="B1051" s="33">
        <v>2.56</v>
      </c>
      <c r="C1051" s="33">
        <v>8.18</v>
      </c>
      <c r="D1051" s="33">
        <v>3.58</v>
      </c>
      <c r="E1051" s="33">
        <v>5.0599999999999996</v>
      </c>
      <c r="F1051" s="33">
        <v>5.07</v>
      </c>
      <c r="G1051" s="73"/>
      <c r="H1051" s="69">
        <f t="shared" ref="H1051:K1051" si="859">IFERROR(B1051/SUM(B1041:B1051)*100,"")</f>
        <v>11.835413777161351</v>
      </c>
      <c r="I1051" s="69">
        <f t="shared" si="859"/>
        <v>37.488542621448211</v>
      </c>
      <c r="J1051" s="69">
        <f t="shared" si="859"/>
        <v>14.898044111527255</v>
      </c>
      <c r="K1051" s="69">
        <f t="shared" si="859"/>
        <v>20.83161794977357</v>
      </c>
      <c r="L1051" s="69">
        <f>IFERROR(F1051/SUM(F1041:F1051)*100,"")</f>
        <v>22.227093380096452</v>
      </c>
      <c r="M1051" s="69" t="str">
        <f>IFERROR(G1051/SUM(G1041:G1051)*100,"")</f>
        <v/>
      </c>
    </row>
    <row r="1052" spans="1:13" ht="12" customHeight="1" x14ac:dyDescent="0.15">
      <c r="A1052" s="48" t="s">
        <v>145</v>
      </c>
      <c r="B1052" s="66"/>
      <c r="C1052" s="66"/>
      <c r="D1052" s="66"/>
      <c r="E1052" s="66"/>
      <c r="F1052" s="66"/>
      <c r="G1052" s="67"/>
      <c r="H1052" s="5"/>
      <c r="I1052" s="5"/>
      <c r="J1052" s="5"/>
      <c r="K1052" s="5"/>
      <c r="L1052" s="5"/>
      <c r="M1052" s="5"/>
    </row>
    <row r="1053" spans="1:13" ht="12" customHeight="1" x14ac:dyDescent="0.15">
      <c r="A1053" s="47" t="s">
        <v>181</v>
      </c>
      <c r="B1053" s="33">
        <v>0.26</v>
      </c>
      <c r="C1053" s="33">
        <v>0.62</v>
      </c>
      <c r="D1053" s="33">
        <v>0.64</v>
      </c>
      <c r="E1053" s="33">
        <v>0.41</v>
      </c>
      <c r="F1053" s="33">
        <v>0.41</v>
      </c>
      <c r="G1053" s="73"/>
      <c r="H1053" s="69">
        <f t="shared" ref="H1053:K1053" si="860">IFERROR(B1053/SUM(B1053:B1063)*100,"")</f>
        <v>1.1633109619686801</v>
      </c>
      <c r="I1053" s="69">
        <f t="shared" si="860"/>
        <v>3.0347528144884972</v>
      </c>
      <c r="J1053" s="69">
        <f t="shared" si="860"/>
        <v>3.0754444978375779</v>
      </c>
      <c r="K1053" s="69">
        <f t="shared" si="860"/>
        <v>1.6984258492129245</v>
      </c>
      <c r="L1053" s="69">
        <f>IFERROR(F1053/SUM(F1053:F1063)*100,"")</f>
        <v>1.7140468227424748</v>
      </c>
      <c r="M1053" s="69" t="str">
        <f>IFERROR(G1053/SUM(G1053:G1063)*100,"")</f>
        <v/>
      </c>
    </row>
    <row r="1054" spans="1:13" ht="12" customHeight="1" x14ac:dyDescent="0.15">
      <c r="A1054" s="47" t="s">
        <v>182</v>
      </c>
      <c r="B1054" s="33">
        <v>7.2500000000000009</v>
      </c>
      <c r="C1054" s="33">
        <v>3.6900000000000004</v>
      </c>
      <c r="D1054" s="33">
        <v>2.31</v>
      </c>
      <c r="E1054" s="33">
        <v>2.15</v>
      </c>
      <c r="F1054" s="33">
        <v>2.67</v>
      </c>
      <c r="G1054" s="73"/>
      <c r="H1054" s="69">
        <f t="shared" ref="H1054:K1054" si="861">IFERROR(B1054/SUM(B1053:B1063)*100,"")</f>
        <v>32.438478747203582</v>
      </c>
      <c r="I1054" s="69">
        <f t="shared" si="861"/>
        <v>18.061674008810574</v>
      </c>
      <c r="J1054" s="69">
        <f t="shared" si="861"/>
        <v>11.100432484382509</v>
      </c>
      <c r="K1054" s="69">
        <f t="shared" si="861"/>
        <v>8.9063794531897269</v>
      </c>
      <c r="L1054" s="69">
        <f>IFERROR(F1054/SUM(F1053:F1063)*100,"")</f>
        <v>11.162207357859531</v>
      </c>
      <c r="M1054" s="69" t="str">
        <f>IFERROR(G1054/SUM(G1053:G1063)*100,"")</f>
        <v/>
      </c>
    </row>
    <row r="1055" spans="1:13" ht="12" customHeight="1" x14ac:dyDescent="0.15">
      <c r="A1055" s="47" t="s">
        <v>184</v>
      </c>
      <c r="B1055" s="33">
        <v>0.26</v>
      </c>
      <c r="C1055" s="33"/>
      <c r="D1055" s="33"/>
      <c r="E1055" s="33"/>
      <c r="F1055" s="33"/>
      <c r="G1055" s="73"/>
      <c r="H1055" s="69">
        <f t="shared" ref="H1055:K1055" si="862">IFERROR(B1055/SUM(B1053:B1063)*100,"")</f>
        <v>1.1633109619686801</v>
      </c>
      <c r="I1055" s="69">
        <f t="shared" si="862"/>
        <v>0</v>
      </c>
      <c r="J1055" s="69">
        <f t="shared" si="862"/>
        <v>0</v>
      </c>
      <c r="K1055" s="69">
        <f t="shared" si="862"/>
        <v>0</v>
      </c>
      <c r="L1055" s="69">
        <f>IFERROR(F1055/SUM(F1053:F1063)*100,"")</f>
        <v>0</v>
      </c>
      <c r="M1055" s="69" t="str">
        <f>IFERROR(G1055/SUM(G1053:G1063)*100,"")</f>
        <v/>
      </c>
    </row>
    <row r="1056" spans="1:13" ht="12" customHeight="1" x14ac:dyDescent="0.15">
      <c r="A1056" s="47" t="s">
        <v>195</v>
      </c>
      <c r="B1056" s="33"/>
      <c r="C1056" s="33"/>
      <c r="D1056" s="33">
        <v>0.75</v>
      </c>
      <c r="E1056" s="33"/>
      <c r="F1056" s="33"/>
      <c r="G1056" s="73"/>
      <c r="H1056" s="69">
        <f t="shared" ref="H1056:K1056" si="863">IFERROR(B1056/SUM(B1053:B1063)*100,"")</f>
        <v>0</v>
      </c>
      <c r="I1056" s="69">
        <f t="shared" si="863"/>
        <v>0</v>
      </c>
      <c r="J1056" s="69">
        <f t="shared" si="863"/>
        <v>3.6040365209034113</v>
      </c>
      <c r="K1056" s="69">
        <f t="shared" si="863"/>
        <v>0</v>
      </c>
      <c r="L1056" s="69">
        <f>IFERROR(F1056/SUM(F1053:F1063)*100,"")</f>
        <v>0</v>
      </c>
      <c r="M1056" s="69" t="str">
        <f>IFERROR(G1056/SUM(G1053:G1063)*100,"")</f>
        <v/>
      </c>
    </row>
    <row r="1057" spans="1:13" ht="12" customHeight="1" x14ac:dyDescent="0.15">
      <c r="A1057" s="47" t="s">
        <v>194</v>
      </c>
      <c r="B1057" s="33">
        <v>4</v>
      </c>
      <c r="C1057" s="33"/>
      <c r="D1057" s="33"/>
      <c r="E1057" s="33"/>
      <c r="F1057" s="33"/>
      <c r="G1057" s="73"/>
      <c r="H1057" s="69">
        <f t="shared" ref="H1057:K1057" si="864">IFERROR(B1057/SUM(B1053:B1063)*100,"")</f>
        <v>17.897091722595075</v>
      </c>
      <c r="I1057" s="69">
        <f t="shared" si="864"/>
        <v>0</v>
      </c>
      <c r="J1057" s="69">
        <f t="shared" si="864"/>
        <v>0</v>
      </c>
      <c r="K1057" s="69">
        <f t="shared" si="864"/>
        <v>0</v>
      </c>
      <c r="L1057" s="69">
        <f>IFERROR(F1057/SUM(F1053:F1063)*100,"")</f>
        <v>0</v>
      </c>
      <c r="M1057" s="69" t="str">
        <f>IFERROR(G1057/SUM(G1053:G1063)*100,"")</f>
        <v/>
      </c>
    </row>
    <row r="1058" spans="1:13" ht="12" customHeight="1" x14ac:dyDescent="0.15">
      <c r="A1058" s="47" t="s">
        <v>185</v>
      </c>
      <c r="B1058" s="33">
        <v>1.27</v>
      </c>
      <c r="C1058" s="33">
        <v>1.17</v>
      </c>
      <c r="D1058" s="33">
        <v>1.7400000000000002</v>
      </c>
      <c r="E1058" s="33">
        <v>2.1</v>
      </c>
      <c r="F1058" s="33">
        <v>2.12</v>
      </c>
      <c r="G1058" s="73"/>
      <c r="H1058" s="69">
        <f t="shared" ref="H1058:K1058" si="865">IFERROR(B1058/SUM(B1053:B1063)*100,"")</f>
        <v>5.682326621923937</v>
      </c>
      <c r="I1058" s="69">
        <f t="shared" si="865"/>
        <v>5.7268722466960345</v>
      </c>
      <c r="J1058" s="69">
        <f t="shared" si="865"/>
        <v>8.3613647284959161</v>
      </c>
      <c r="K1058" s="69">
        <f t="shared" si="865"/>
        <v>8.699254349627175</v>
      </c>
      <c r="L1058" s="69">
        <f>IFERROR(F1058/SUM(F1053:F1063)*100,"")</f>
        <v>8.8628762541806019</v>
      </c>
      <c r="M1058" s="69" t="str">
        <f>IFERROR(G1058/SUM(G1053:G1063)*100,"")</f>
        <v/>
      </c>
    </row>
    <row r="1059" spans="1:13" ht="12" customHeight="1" x14ac:dyDescent="0.15">
      <c r="A1059" s="47" t="s">
        <v>186</v>
      </c>
      <c r="B1059" s="33">
        <v>0.26</v>
      </c>
      <c r="C1059" s="33"/>
      <c r="D1059" s="33">
        <v>3.41</v>
      </c>
      <c r="E1059" s="33">
        <v>11.02</v>
      </c>
      <c r="F1059" s="33">
        <v>5.45</v>
      </c>
      <c r="G1059" s="73"/>
      <c r="H1059" s="69">
        <f t="shared" ref="H1059:K1059" si="866">IFERROR(B1059/SUM(B1053:B1063)*100,"")</f>
        <v>1.1633109619686801</v>
      </c>
      <c r="I1059" s="69">
        <f t="shared" si="866"/>
        <v>0</v>
      </c>
      <c r="J1059" s="69">
        <f t="shared" si="866"/>
        <v>16.386352715040843</v>
      </c>
      <c r="K1059" s="69">
        <f t="shared" si="866"/>
        <v>45.650372825186409</v>
      </c>
      <c r="L1059" s="69">
        <f>IFERROR(F1059/SUM(F1053:F1063)*100,"")</f>
        <v>22.784280936454849</v>
      </c>
      <c r="M1059" s="69" t="str">
        <f>IFERROR(G1059/SUM(G1053:G1063)*100,"")</f>
        <v/>
      </c>
    </row>
    <row r="1060" spans="1:13" ht="12" customHeight="1" x14ac:dyDescent="0.15">
      <c r="A1060" s="47" t="s">
        <v>187</v>
      </c>
      <c r="B1060" s="33">
        <v>0.23</v>
      </c>
      <c r="C1060" s="33"/>
      <c r="D1060" s="33">
        <v>0.46</v>
      </c>
      <c r="E1060" s="33">
        <v>0.6</v>
      </c>
      <c r="F1060" s="33">
        <v>0.55999999999999994</v>
      </c>
      <c r="G1060" s="73"/>
      <c r="H1060" s="69">
        <f t="shared" ref="H1060:K1060" si="867">IFERROR(B1060/SUM(B1053:B1063)*100,"")</f>
        <v>1.029082774049217</v>
      </c>
      <c r="I1060" s="69">
        <f t="shared" si="867"/>
        <v>0</v>
      </c>
      <c r="J1060" s="69">
        <f t="shared" si="867"/>
        <v>2.2104757328207594</v>
      </c>
      <c r="K1060" s="69">
        <f t="shared" si="867"/>
        <v>2.4855012427506216</v>
      </c>
      <c r="L1060" s="69">
        <f>IFERROR(F1060/SUM(F1053:F1063)*100,"")</f>
        <v>2.3411371237458187</v>
      </c>
      <c r="M1060" s="69" t="str">
        <f>IFERROR(G1060/SUM(G1053:G1063)*100,"")</f>
        <v/>
      </c>
    </row>
    <row r="1061" spans="1:13" ht="12" customHeight="1" x14ac:dyDescent="0.15">
      <c r="A1061" s="47" t="s">
        <v>188</v>
      </c>
      <c r="B1061" s="33">
        <v>1.72</v>
      </c>
      <c r="C1061" s="33">
        <v>6.25</v>
      </c>
      <c r="D1061" s="33">
        <v>1.56</v>
      </c>
      <c r="E1061" s="33">
        <v>2.5499999999999998</v>
      </c>
      <c r="F1061" s="33">
        <v>4.4099999999999993</v>
      </c>
      <c r="G1061" s="73"/>
      <c r="H1061" s="69">
        <f t="shared" ref="H1061:K1061" si="868">IFERROR(B1061/SUM(B1053:B1063)*100,"")</f>
        <v>7.6957494407158835</v>
      </c>
      <c r="I1061" s="69">
        <f t="shared" si="868"/>
        <v>30.59226627508566</v>
      </c>
      <c r="J1061" s="69">
        <f t="shared" si="868"/>
        <v>7.4963959634790971</v>
      </c>
      <c r="K1061" s="69">
        <f t="shared" si="868"/>
        <v>10.56338028169014</v>
      </c>
      <c r="L1061" s="69">
        <f>IFERROR(F1061/SUM(F1053:F1063)*100,"")</f>
        <v>18.436454849498325</v>
      </c>
      <c r="M1061" s="69" t="str">
        <f>IFERROR(G1061/SUM(G1053:G1063)*100,"")</f>
        <v/>
      </c>
    </row>
    <row r="1062" spans="1:13" ht="12" customHeight="1" x14ac:dyDescent="0.15">
      <c r="A1062" s="47" t="s">
        <v>189</v>
      </c>
      <c r="B1062" s="33"/>
      <c r="C1062" s="33"/>
      <c r="D1062" s="33">
        <v>2.81</v>
      </c>
      <c r="E1062" s="33">
        <v>0.75</v>
      </c>
      <c r="F1062" s="33">
        <v>3</v>
      </c>
      <c r="G1062" s="73"/>
      <c r="H1062" s="69">
        <f t="shared" ref="H1062:K1062" si="869">IFERROR(B1062/SUM(B1053:B1063)*100,"")</f>
        <v>0</v>
      </c>
      <c r="I1062" s="69">
        <f t="shared" si="869"/>
        <v>0</v>
      </c>
      <c r="J1062" s="69">
        <f t="shared" si="869"/>
        <v>13.503123498318114</v>
      </c>
      <c r="K1062" s="69">
        <f t="shared" si="869"/>
        <v>3.1068765534382767</v>
      </c>
      <c r="L1062" s="69">
        <f>IFERROR(F1062/SUM(F1053:F1063)*100,"")</f>
        <v>12.54180602006689</v>
      </c>
      <c r="M1062" s="69" t="str">
        <f>IFERROR(G1062/SUM(G1053:G1063)*100,"")</f>
        <v/>
      </c>
    </row>
    <row r="1063" spans="1:13" ht="12" customHeight="1" x14ac:dyDescent="0.15">
      <c r="A1063" s="47" t="s">
        <v>190</v>
      </c>
      <c r="B1063" s="33">
        <v>7.1</v>
      </c>
      <c r="C1063" s="33">
        <v>8.6999999999999993</v>
      </c>
      <c r="D1063" s="33">
        <v>7.13</v>
      </c>
      <c r="E1063" s="33">
        <v>4.5599999999999996</v>
      </c>
      <c r="F1063" s="33">
        <v>5.3</v>
      </c>
      <c r="G1063" s="73"/>
      <c r="H1063" s="69">
        <f t="shared" ref="H1063:K1063" si="870">IFERROR(B1063/SUM(B1053:B1063)*100,"")</f>
        <v>31.76733780760626</v>
      </c>
      <c r="I1063" s="69">
        <f t="shared" si="870"/>
        <v>42.584434654919235</v>
      </c>
      <c r="J1063" s="69">
        <f t="shared" si="870"/>
        <v>34.262373858721759</v>
      </c>
      <c r="K1063" s="69">
        <f t="shared" si="870"/>
        <v>18.889809444904721</v>
      </c>
      <c r="L1063" s="69">
        <f>IFERROR(F1063/SUM(F1053:F1063)*100,"")</f>
        <v>22.157190635451503</v>
      </c>
      <c r="M1063" s="69" t="str">
        <f>IFERROR(G1063/SUM(G1053:G1063)*100,"")</f>
        <v/>
      </c>
    </row>
    <row r="1064" spans="1:13" ht="12" customHeight="1" x14ac:dyDescent="0.15">
      <c r="A1064" s="48" t="s">
        <v>146</v>
      </c>
      <c r="B1064" s="66"/>
      <c r="C1064" s="66"/>
      <c r="D1064" s="66"/>
      <c r="E1064" s="66"/>
      <c r="F1064" s="66"/>
      <c r="G1064" s="67"/>
      <c r="H1064" s="5"/>
      <c r="I1064" s="5"/>
      <c r="J1064" s="5"/>
      <c r="K1064" s="5"/>
      <c r="L1064" s="5"/>
      <c r="M1064" s="5"/>
    </row>
    <row r="1065" spans="1:13" ht="12" customHeight="1" x14ac:dyDescent="0.15">
      <c r="A1065" s="47" t="s">
        <v>181</v>
      </c>
      <c r="B1065" s="33">
        <v>0.27</v>
      </c>
      <c r="C1065" s="33">
        <v>0.46</v>
      </c>
      <c r="D1065" s="33">
        <v>0.5</v>
      </c>
      <c r="E1065" s="33">
        <v>0.28999999999999998</v>
      </c>
      <c r="F1065" s="33">
        <v>0.31</v>
      </c>
      <c r="G1065" s="73"/>
      <c r="H1065" s="69">
        <f t="shared" ref="H1065:K1065" si="871">IFERROR(B1065/SUM(B1065:B1074)*100,"")</f>
        <v>2.2149302707136997</v>
      </c>
      <c r="I1065" s="69">
        <f t="shared" si="871"/>
        <v>5.3056516724336795</v>
      </c>
      <c r="J1065" s="69">
        <f t="shared" si="871"/>
        <v>3.536067892503536</v>
      </c>
      <c r="K1065" s="69">
        <f t="shared" si="871"/>
        <v>3.1659388646288207</v>
      </c>
      <c r="L1065" s="69">
        <f>IFERROR(F1065/SUM(F1065:F1074)*100,"")</f>
        <v>2.72887323943662</v>
      </c>
      <c r="M1065" s="69" t="str">
        <f>IFERROR(G1065/SUM(G1065:G1074)*100,"")</f>
        <v/>
      </c>
    </row>
    <row r="1066" spans="1:13" ht="12" customHeight="1" x14ac:dyDescent="0.15">
      <c r="A1066" s="47" t="s">
        <v>182</v>
      </c>
      <c r="B1066" s="33">
        <v>0.88</v>
      </c>
      <c r="C1066" s="33">
        <v>1.21</v>
      </c>
      <c r="D1066" s="33">
        <v>1.4300000000000002</v>
      </c>
      <c r="E1066" s="33">
        <v>0.57999999999999996</v>
      </c>
      <c r="F1066" s="33">
        <v>0.89</v>
      </c>
      <c r="G1066" s="73"/>
      <c r="H1066" s="69">
        <f t="shared" ref="H1066:K1066" si="872">IFERROR(B1066/SUM(B1065:B1074)*100,"")</f>
        <v>7.2190319934372429</v>
      </c>
      <c r="I1066" s="69">
        <f t="shared" si="872"/>
        <v>13.956170703575548</v>
      </c>
      <c r="J1066" s="69">
        <f t="shared" si="872"/>
        <v>10.113154172560114</v>
      </c>
      <c r="K1066" s="69">
        <f t="shared" si="872"/>
        <v>6.3318777292576414</v>
      </c>
      <c r="L1066" s="69">
        <f>IFERROR(F1066/SUM(F1065:F1074)*100,"")</f>
        <v>7.8345070422535219</v>
      </c>
      <c r="M1066" s="69" t="str">
        <f>IFERROR(G1066/SUM(G1065:G1074)*100,"")</f>
        <v/>
      </c>
    </row>
    <row r="1067" spans="1:13" ht="12" customHeight="1" x14ac:dyDescent="0.15">
      <c r="A1067" s="47" t="s">
        <v>184</v>
      </c>
      <c r="B1067" s="33">
        <v>0.27</v>
      </c>
      <c r="C1067" s="33"/>
      <c r="D1067" s="33"/>
      <c r="E1067" s="33"/>
      <c r="F1067" s="33"/>
      <c r="G1067" s="73"/>
      <c r="H1067" s="69">
        <f t="shared" ref="H1067:K1067" si="873">IFERROR(B1067/SUM(B1065:B1074)*100,"")</f>
        <v>2.2149302707136997</v>
      </c>
      <c r="I1067" s="69">
        <f t="shared" si="873"/>
        <v>0</v>
      </c>
      <c r="J1067" s="69">
        <f t="shared" si="873"/>
        <v>0</v>
      </c>
      <c r="K1067" s="69">
        <f t="shared" si="873"/>
        <v>0</v>
      </c>
      <c r="L1067" s="69">
        <f>IFERROR(F1067/SUM(F1065:F1074)*100,"")</f>
        <v>0</v>
      </c>
      <c r="M1067" s="69" t="str">
        <f>IFERROR(G1067/SUM(G1065:G1074)*100,"")</f>
        <v/>
      </c>
    </row>
    <row r="1068" spans="1:13" ht="12" customHeight="1" x14ac:dyDescent="0.15">
      <c r="A1068" s="47" t="s">
        <v>195</v>
      </c>
      <c r="B1068" s="33">
        <v>7.5</v>
      </c>
      <c r="C1068" s="33"/>
      <c r="D1068" s="33">
        <v>3.31</v>
      </c>
      <c r="E1068" s="33">
        <v>1.47</v>
      </c>
      <c r="F1068" s="33"/>
      <c r="G1068" s="73"/>
      <c r="H1068" s="69">
        <f t="shared" ref="H1068:K1068" si="874">IFERROR(B1068/SUM(B1065:B1074)*100,"")</f>
        <v>61.525840853158321</v>
      </c>
      <c r="I1068" s="69">
        <f t="shared" si="874"/>
        <v>0</v>
      </c>
      <c r="J1068" s="69">
        <f t="shared" si="874"/>
        <v>23.408769448373409</v>
      </c>
      <c r="K1068" s="69">
        <f t="shared" si="874"/>
        <v>16.048034934497814</v>
      </c>
      <c r="L1068" s="69">
        <f>IFERROR(F1068/SUM(F1065:F1074)*100,"")</f>
        <v>0</v>
      </c>
      <c r="M1068" s="69" t="str">
        <f>IFERROR(G1068/SUM(G1065:G1074)*100,"")</f>
        <v/>
      </c>
    </row>
    <row r="1069" spans="1:13" ht="12" customHeight="1" x14ac:dyDescent="0.15">
      <c r="A1069" s="47" t="s">
        <v>185</v>
      </c>
      <c r="B1069" s="33">
        <v>0.56000000000000005</v>
      </c>
      <c r="C1069" s="33">
        <v>3.76</v>
      </c>
      <c r="D1069" s="33">
        <v>4.07</v>
      </c>
      <c r="E1069" s="33">
        <v>1.96</v>
      </c>
      <c r="F1069" s="33">
        <v>3.0399999999999996</v>
      </c>
      <c r="G1069" s="73"/>
      <c r="H1069" s="69">
        <f t="shared" ref="H1069:K1069" si="875">IFERROR(B1069/SUM(B1065:B1074)*100,"")</f>
        <v>4.5939294503691555</v>
      </c>
      <c r="I1069" s="69">
        <f t="shared" si="875"/>
        <v>43.3679354094579</v>
      </c>
      <c r="J1069" s="69">
        <f t="shared" si="875"/>
        <v>28.783592644978782</v>
      </c>
      <c r="K1069" s="69">
        <f t="shared" si="875"/>
        <v>21.397379912663755</v>
      </c>
      <c r="L1069" s="69">
        <f>IFERROR(F1069/SUM(F1065:F1074)*100,"")</f>
        <v>26.760563380281688</v>
      </c>
      <c r="M1069" s="69" t="str">
        <f>IFERROR(G1069/SUM(G1065:G1074)*100,"")</f>
        <v/>
      </c>
    </row>
    <row r="1070" spans="1:13" ht="12" customHeight="1" x14ac:dyDescent="0.15">
      <c r="A1070" s="47" t="s">
        <v>186</v>
      </c>
      <c r="B1070" s="33">
        <v>0.27</v>
      </c>
      <c r="C1070" s="33">
        <v>0.49</v>
      </c>
      <c r="D1070" s="33">
        <v>1.28</v>
      </c>
      <c r="E1070" s="33">
        <v>0.43999999999999995</v>
      </c>
      <c r="F1070" s="33"/>
      <c r="G1070" s="73"/>
      <c r="H1070" s="69">
        <f t="shared" ref="H1070:K1070" si="876">IFERROR(B1070/SUM(B1065:B1074)*100,"")</f>
        <v>2.2149302707136997</v>
      </c>
      <c r="I1070" s="69">
        <f t="shared" si="876"/>
        <v>5.6516724336793542</v>
      </c>
      <c r="J1070" s="69">
        <f t="shared" si="876"/>
        <v>9.0523338048090523</v>
      </c>
      <c r="K1070" s="69">
        <f t="shared" si="876"/>
        <v>4.8034934497816586</v>
      </c>
      <c r="L1070" s="69">
        <f>IFERROR(F1070/SUM(F1065:F1074)*100,"")</f>
        <v>0</v>
      </c>
      <c r="M1070" s="69" t="str">
        <f>IFERROR(G1070/SUM(G1065:G1074)*100,"")</f>
        <v/>
      </c>
    </row>
    <row r="1071" spans="1:13" ht="12" customHeight="1" x14ac:dyDescent="0.15">
      <c r="A1071" s="47" t="s">
        <v>187</v>
      </c>
      <c r="B1071" s="33">
        <v>0.24</v>
      </c>
      <c r="C1071" s="33"/>
      <c r="D1071" s="33">
        <v>0.36</v>
      </c>
      <c r="E1071" s="33">
        <v>0.43</v>
      </c>
      <c r="F1071" s="33">
        <v>0.45</v>
      </c>
      <c r="G1071" s="73"/>
      <c r="H1071" s="69">
        <f t="shared" ref="H1071:K1071" si="877">IFERROR(B1071/SUM(B1065:B1074)*100,"")</f>
        <v>1.9688269073010662</v>
      </c>
      <c r="I1071" s="69">
        <f t="shared" si="877"/>
        <v>0</v>
      </c>
      <c r="J1071" s="69">
        <f t="shared" si="877"/>
        <v>2.5459688826025459</v>
      </c>
      <c r="K1071" s="69">
        <f t="shared" si="877"/>
        <v>4.6943231441048034</v>
      </c>
      <c r="L1071" s="69">
        <f>IFERROR(F1071/SUM(F1065:F1074)*100,"")</f>
        <v>3.961267605633803</v>
      </c>
      <c r="M1071" s="69" t="str">
        <f>IFERROR(G1071/SUM(G1065:G1074)*100,"")</f>
        <v/>
      </c>
    </row>
    <row r="1072" spans="1:13" ht="12" customHeight="1" x14ac:dyDescent="0.15">
      <c r="A1072" s="47" t="s">
        <v>188</v>
      </c>
      <c r="B1072" s="33">
        <v>1.05</v>
      </c>
      <c r="C1072" s="33">
        <v>1.01</v>
      </c>
      <c r="D1072" s="33">
        <v>1.23</v>
      </c>
      <c r="E1072" s="33">
        <v>1.3</v>
      </c>
      <c r="F1072" s="33">
        <v>1.45</v>
      </c>
      <c r="G1072" s="73"/>
      <c r="H1072" s="69">
        <f t="shared" ref="H1072:K1072" si="878">IFERROR(B1072/SUM(B1065:B1074)*100,"")</f>
        <v>8.6136177194421659</v>
      </c>
      <c r="I1072" s="69">
        <f t="shared" si="878"/>
        <v>11.649365628604382</v>
      </c>
      <c r="J1072" s="69">
        <f t="shared" si="878"/>
        <v>8.6987270155586973</v>
      </c>
      <c r="K1072" s="69">
        <f t="shared" si="878"/>
        <v>14.192139737991265</v>
      </c>
      <c r="L1072" s="69">
        <f>IFERROR(F1072/SUM(F1065:F1074)*100,"")</f>
        <v>12.764084507042254</v>
      </c>
      <c r="M1072" s="69" t="str">
        <f>IFERROR(G1072/SUM(G1065:G1074)*100,"")</f>
        <v/>
      </c>
    </row>
    <row r="1073" spans="1:13" ht="12" customHeight="1" x14ac:dyDescent="0.15">
      <c r="A1073" s="47" t="s">
        <v>193</v>
      </c>
      <c r="B1073" s="33"/>
      <c r="C1073" s="33"/>
      <c r="D1073" s="33"/>
      <c r="E1073" s="33"/>
      <c r="F1073" s="33">
        <v>1.2</v>
      </c>
      <c r="G1073" s="73"/>
      <c r="H1073" s="69">
        <f t="shared" ref="H1073:K1073" si="879">IFERROR(B1073/SUM(B1065:B1074)*100,"")</f>
        <v>0</v>
      </c>
      <c r="I1073" s="69">
        <f t="shared" si="879"/>
        <v>0</v>
      </c>
      <c r="J1073" s="69">
        <f t="shared" si="879"/>
        <v>0</v>
      </c>
      <c r="K1073" s="69">
        <f t="shared" si="879"/>
        <v>0</v>
      </c>
      <c r="L1073" s="69">
        <f>IFERROR(F1073/SUM(F1065:F1074)*100,"")</f>
        <v>10.56338028169014</v>
      </c>
      <c r="M1073" s="69" t="str">
        <f>IFERROR(G1073/SUM(G1065:G1074)*100,"")</f>
        <v/>
      </c>
    </row>
    <row r="1074" spans="1:13" ht="12" customHeight="1" x14ac:dyDescent="0.15">
      <c r="A1074" s="47" t="s">
        <v>190</v>
      </c>
      <c r="B1074" s="33">
        <v>1.1499999999999999</v>
      </c>
      <c r="C1074" s="33">
        <v>1.74</v>
      </c>
      <c r="D1074" s="33">
        <v>1.96</v>
      </c>
      <c r="E1074" s="33">
        <v>2.69</v>
      </c>
      <c r="F1074" s="33">
        <v>4.0200000000000005</v>
      </c>
      <c r="G1074" s="73"/>
      <c r="H1074" s="69">
        <f t="shared" ref="H1074:K1074" si="880">IFERROR(B1074/SUM(B1065:B1074)*100,"")</f>
        <v>9.4339622641509422</v>
      </c>
      <c r="I1074" s="69">
        <f t="shared" si="880"/>
        <v>20.069204152249135</v>
      </c>
      <c r="J1074" s="69">
        <f t="shared" si="880"/>
        <v>13.861386138613859</v>
      </c>
      <c r="K1074" s="69">
        <f t="shared" si="880"/>
        <v>29.366812227074234</v>
      </c>
      <c r="L1074" s="69">
        <f>IFERROR(F1074/SUM(F1065:F1074)*100,"")</f>
        <v>35.387323943661983</v>
      </c>
      <c r="M1074" s="69" t="str">
        <f>IFERROR(G1074/SUM(G1065:G1074)*100,"")</f>
        <v/>
      </c>
    </row>
    <row r="1075" spans="1:13" s="6" customFormat="1" ht="11.25" customHeight="1" x14ac:dyDescent="0.15">
      <c r="M1075" s="6" t="str">
        <f t="shared" si="848"/>
        <v/>
      </c>
    </row>
    <row r="1076" spans="1:13" ht="12" customHeight="1" x14ac:dyDescent="0.15">
      <c r="A1076" s="6"/>
      <c r="B1076" s="95"/>
      <c r="C1076" s="96"/>
      <c r="D1076" s="100" t="s">
        <v>199</v>
      </c>
      <c r="E1076" s="98"/>
      <c r="F1076" s="96"/>
      <c r="G1076" s="97"/>
      <c r="H1076" s="95"/>
      <c r="I1076" s="96"/>
      <c r="J1076" s="100" t="s">
        <v>179</v>
      </c>
      <c r="K1076" s="98"/>
      <c r="L1076" s="96"/>
      <c r="M1076" s="97"/>
    </row>
    <row r="1077" spans="1:13" ht="12" customHeight="1" x14ac:dyDescent="0.15">
      <c r="A1077" s="6"/>
      <c r="B1077" s="40" t="s">
        <v>33</v>
      </c>
      <c r="C1077" s="40" t="s">
        <v>34</v>
      </c>
      <c r="D1077" s="40" t="s">
        <v>35</v>
      </c>
      <c r="E1077" s="40" t="s">
        <v>36</v>
      </c>
      <c r="F1077" s="40" t="s">
        <v>37</v>
      </c>
      <c r="G1077" s="40" t="s">
        <v>38</v>
      </c>
      <c r="H1077" s="40" t="s">
        <v>33</v>
      </c>
      <c r="I1077" s="40" t="s">
        <v>34</v>
      </c>
      <c r="J1077" s="40" t="s">
        <v>35</v>
      </c>
      <c r="K1077" s="40" t="s">
        <v>36</v>
      </c>
      <c r="L1077" s="40" t="s">
        <v>37</v>
      </c>
      <c r="M1077" s="40" t="s">
        <v>38</v>
      </c>
    </row>
    <row r="1078" spans="1:13" ht="12" customHeight="1" x14ac:dyDescent="0.15">
      <c r="A1078" s="48" t="s">
        <v>147</v>
      </c>
      <c r="B1078" s="66"/>
      <c r="C1078" s="66"/>
      <c r="D1078" s="66"/>
      <c r="E1078" s="66"/>
      <c r="F1078" s="66"/>
      <c r="G1078" s="67"/>
      <c r="H1078" s="5"/>
      <c r="I1078" s="5"/>
      <c r="J1078" s="5"/>
      <c r="K1078" s="5"/>
      <c r="L1078" s="5"/>
      <c r="M1078" s="13"/>
    </row>
    <row r="1079" spans="1:13" ht="12" customHeight="1" x14ac:dyDescent="0.15">
      <c r="A1079" s="47" t="s">
        <v>181</v>
      </c>
      <c r="B1079" s="33">
        <v>0.24</v>
      </c>
      <c r="C1079" s="33">
        <v>0.59</v>
      </c>
      <c r="D1079" s="33">
        <v>0.71</v>
      </c>
      <c r="E1079" s="33">
        <v>0.39</v>
      </c>
      <c r="F1079" s="33">
        <v>0.39</v>
      </c>
      <c r="G1079" s="73"/>
      <c r="H1079" s="69">
        <f t="shared" ref="H1079:K1079" si="881">IFERROR(B1079/SUM(B1079:B1088)*100,"")</f>
        <v>1.2030075187969922</v>
      </c>
      <c r="I1079" s="69">
        <f t="shared" si="881"/>
        <v>3.5671100362756953</v>
      </c>
      <c r="J1079" s="69">
        <f t="shared" si="881"/>
        <v>3.7927350427350426</v>
      </c>
      <c r="K1079" s="69">
        <f t="shared" si="881"/>
        <v>2.2375215146299485</v>
      </c>
      <c r="L1079" s="69">
        <f>IFERROR(F1079/SUM(F1079:F1088)*100,"")</f>
        <v>2.2452504317789295</v>
      </c>
      <c r="M1079" s="69" t="str">
        <f>IFERROR(G1079/SUM(G1079:G1088)*100,"")</f>
        <v/>
      </c>
    </row>
    <row r="1080" spans="1:13" ht="12" customHeight="1" x14ac:dyDescent="0.15">
      <c r="A1080" s="47" t="s">
        <v>182</v>
      </c>
      <c r="B1080" s="33">
        <v>0.77999999999999992</v>
      </c>
      <c r="C1080" s="33">
        <v>0.9</v>
      </c>
      <c r="D1080" s="33">
        <v>0.79</v>
      </c>
      <c r="E1080" s="33">
        <v>0.39</v>
      </c>
      <c r="F1080" s="33">
        <v>0.27</v>
      </c>
      <c r="G1080" s="73"/>
      <c r="H1080" s="69">
        <f t="shared" ref="H1080:K1080" si="882">IFERROR(B1080/SUM(B1079:B1088)*100,"")</f>
        <v>3.9097744360902249</v>
      </c>
      <c r="I1080" s="69">
        <f t="shared" si="882"/>
        <v>5.4413542926239424</v>
      </c>
      <c r="J1080" s="69">
        <f t="shared" si="882"/>
        <v>4.2200854700854702</v>
      </c>
      <c r="K1080" s="69">
        <f t="shared" si="882"/>
        <v>2.2375215146299485</v>
      </c>
      <c r="L1080" s="69">
        <f>IFERROR(F1080/SUM(F1079:F1088)*100,"")</f>
        <v>1.5544041450777202</v>
      </c>
      <c r="M1080" s="69" t="str">
        <f>IFERROR(G1080/SUM(G1079:G1088)*100,"")</f>
        <v/>
      </c>
    </row>
    <row r="1081" spans="1:13" ht="12" customHeight="1" x14ac:dyDescent="0.15">
      <c r="A1081" s="47" t="s">
        <v>184</v>
      </c>
      <c r="B1081" s="33">
        <v>0.24</v>
      </c>
      <c r="C1081" s="33"/>
      <c r="D1081" s="33"/>
      <c r="E1081" s="33"/>
      <c r="F1081" s="33"/>
      <c r="G1081" s="73"/>
      <c r="H1081" s="69">
        <f t="shared" ref="H1081:K1081" si="883">IFERROR(B1081/SUM(B1079:B1088)*100,"")</f>
        <v>1.2030075187969922</v>
      </c>
      <c r="I1081" s="69">
        <f t="shared" si="883"/>
        <v>0</v>
      </c>
      <c r="J1081" s="69">
        <f t="shared" si="883"/>
        <v>0</v>
      </c>
      <c r="K1081" s="69">
        <f t="shared" si="883"/>
        <v>0</v>
      </c>
      <c r="L1081" s="69">
        <f>IFERROR(F1081/SUM(F1079:F1088)*100,"")</f>
        <v>0</v>
      </c>
      <c r="M1081" s="69" t="str">
        <f>IFERROR(G1081/SUM(G1079:G1088)*100,"")</f>
        <v/>
      </c>
    </row>
    <row r="1082" spans="1:13" ht="12" customHeight="1" x14ac:dyDescent="0.15">
      <c r="A1082" s="47" t="s">
        <v>195</v>
      </c>
      <c r="B1082" s="33">
        <v>3.16</v>
      </c>
      <c r="C1082" s="33"/>
      <c r="D1082" s="33">
        <v>2.2400000000000002</v>
      </c>
      <c r="E1082" s="33">
        <v>0.39</v>
      </c>
      <c r="F1082" s="33"/>
      <c r="G1082" s="73"/>
      <c r="H1082" s="69">
        <f t="shared" ref="H1082:K1082" si="884">IFERROR(B1082/SUM(B1079:B1088)*100,"")</f>
        <v>15.839598997493734</v>
      </c>
      <c r="I1082" s="69">
        <f t="shared" si="884"/>
        <v>0</v>
      </c>
      <c r="J1082" s="69">
        <f t="shared" si="884"/>
        <v>11.965811965811968</v>
      </c>
      <c r="K1082" s="69">
        <f t="shared" si="884"/>
        <v>2.2375215146299485</v>
      </c>
      <c r="L1082" s="69">
        <f>IFERROR(F1082/SUM(F1079:F1088)*100,"")</f>
        <v>0</v>
      </c>
      <c r="M1082" s="69" t="str">
        <f>IFERROR(G1082/SUM(G1079:G1088)*100,"")</f>
        <v/>
      </c>
    </row>
    <row r="1083" spans="1:13" ht="12" customHeight="1" x14ac:dyDescent="0.15">
      <c r="A1083" s="47" t="s">
        <v>185</v>
      </c>
      <c r="B1083" s="33">
        <v>1.23</v>
      </c>
      <c r="C1083" s="33">
        <v>1.08</v>
      </c>
      <c r="D1083" s="33">
        <v>1.9100000000000001</v>
      </c>
      <c r="E1083" s="33">
        <v>3.3200000000000003</v>
      </c>
      <c r="F1083" s="33">
        <v>3.42</v>
      </c>
      <c r="G1083" s="73"/>
      <c r="H1083" s="69">
        <f t="shared" ref="H1083:K1083" si="885">IFERROR(B1083/SUM(B1079:B1088)*100,"")</f>
        <v>6.1654135338345855</v>
      </c>
      <c r="I1083" s="69">
        <f t="shared" si="885"/>
        <v>6.5296251511487311</v>
      </c>
      <c r="J1083" s="69">
        <f t="shared" si="885"/>
        <v>10.202991452991455</v>
      </c>
      <c r="K1083" s="69">
        <f t="shared" si="885"/>
        <v>19.047619047619051</v>
      </c>
      <c r="L1083" s="69">
        <f>IFERROR(F1083/SUM(F1079:F1088)*100,"")</f>
        <v>19.689119170984455</v>
      </c>
      <c r="M1083" s="69" t="str">
        <f>IFERROR(G1083/SUM(G1079:G1088)*100,"")</f>
        <v/>
      </c>
    </row>
    <row r="1084" spans="1:13" ht="12" customHeight="1" x14ac:dyDescent="0.15">
      <c r="A1084" s="47" t="s">
        <v>186</v>
      </c>
      <c r="B1084" s="33">
        <v>0.24</v>
      </c>
      <c r="C1084" s="33"/>
      <c r="D1084" s="33">
        <v>1.22</v>
      </c>
      <c r="E1084" s="33">
        <v>2.82</v>
      </c>
      <c r="F1084" s="33">
        <v>2.46</v>
      </c>
      <c r="G1084" s="73"/>
      <c r="H1084" s="69">
        <f t="shared" ref="H1084:K1084" si="886">IFERROR(B1084/SUM(B1079:B1088)*100,"")</f>
        <v>1.2030075187969922</v>
      </c>
      <c r="I1084" s="69">
        <f t="shared" si="886"/>
        <v>0</v>
      </c>
      <c r="J1084" s="69">
        <f t="shared" si="886"/>
        <v>6.5170940170940179</v>
      </c>
      <c r="K1084" s="69">
        <f t="shared" si="886"/>
        <v>16.179001721170394</v>
      </c>
      <c r="L1084" s="69">
        <f>IFERROR(F1084/SUM(F1079:F1088)*100,"")</f>
        <v>14.162348877374784</v>
      </c>
      <c r="M1084" s="69" t="str">
        <f>IFERROR(G1084/SUM(G1079:G1088)*100,"")</f>
        <v/>
      </c>
    </row>
    <row r="1085" spans="1:13" ht="12" customHeight="1" x14ac:dyDescent="0.15">
      <c r="A1085" s="47" t="s">
        <v>187</v>
      </c>
      <c r="B1085" s="33">
        <v>2.86</v>
      </c>
      <c r="C1085" s="33">
        <v>2.31</v>
      </c>
      <c r="D1085" s="33">
        <v>0.51</v>
      </c>
      <c r="E1085" s="33">
        <v>0.55000000000000004</v>
      </c>
      <c r="F1085" s="33">
        <v>0.55999999999999994</v>
      </c>
      <c r="G1085" s="73"/>
      <c r="H1085" s="69">
        <f t="shared" ref="H1085:K1085" si="887">IFERROR(B1085/SUM(B1079:B1088)*100,"")</f>
        <v>14.335839598997492</v>
      </c>
      <c r="I1085" s="69">
        <f t="shared" si="887"/>
        <v>13.966142684401452</v>
      </c>
      <c r="J1085" s="69">
        <f t="shared" si="887"/>
        <v>2.7243589743589749</v>
      </c>
      <c r="K1085" s="69">
        <f t="shared" si="887"/>
        <v>3.1554790590935173</v>
      </c>
      <c r="L1085" s="69">
        <f>IFERROR(F1085/SUM(F1079:F1088)*100,"")</f>
        <v>3.2239493379389748</v>
      </c>
      <c r="M1085" s="69" t="str">
        <f>IFERROR(G1085/SUM(G1079:G1088)*100,"")</f>
        <v/>
      </c>
    </row>
    <row r="1086" spans="1:13" ht="12" customHeight="1" x14ac:dyDescent="0.15">
      <c r="A1086" s="47" t="s">
        <v>188</v>
      </c>
      <c r="B1086" s="33">
        <v>8.2800000000000011</v>
      </c>
      <c r="C1086" s="33">
        <v>5.4799999999999995</v>
      </c>
      <c r="D1086" s="33">
        <v>2.92</v>
      </c>
      <c r="E1086" s="33">
        <v>2.8800000000000003</v>
      </c>
      <c r="F1086" s="33">
        <v>0.99</v>
      </c>
      <c r="G1086" s="73"/>
      <c r="H1086" s="69">
        <f t="shared" ref="H1086:K1086" si="888">IFERROR(B1086/SUM(B1079:B1088)*100,"")</f>
        <v>41.503759398496243</v>
      </c>
      <c r="I1086" s="69">
        <f t="shared" si="888"/>
        <v>33.131801692865778</v>
      </c>
      <c r="J1086" s="69">
        <f t="shared" si="888"/>
        <v>15.598290598290598</v>
      </c>
      <c r="K1086" s="69">
        <f t="shared" si="888"/>
        <v>16.523235800344235</v>
      </c>
      <c r="L1086" s="69">
        <f>IFERROR(F1086/SUM(F1079:F1088)*100,"")</f>
        <v>5.6994818652849739</v>
      </c>
      <c r="M1086" s="69" t="str">
        <f>IFERROR(G1086/SUM(G1079:G1088)*100,"")</f>
        <v/>
      </c>
    </row>
    <row r="1087" spans="1:13" ht="12" customHeight="1" x14ac:dyDescent="0.15">
      <c r="A1087" s="47" t="s">
        <v>193</v>
      </c>
      <c r="B1087" s="33"/>
      <c r="C1087" s="33"/>
      <c r="D1087" s="33"/>
      <c r="E1087" s="33"/>
      <c r="F1087" s="33">
        <v>0.32</v>
      </c>
      <c r="G1087" s="73"/>
      <c r="H1087" s="69">
        <f t="shared" ref="H1087:K1087" si="889">IFERROR(B1087/SUM(B1079:B1088)*100,"")</f>
        <v>0</v>
      </c>
      <c r="I1087" s="69">
        <f t="shared" si="889"/>
        <v>0</v>
      </c>
      <c r="J1087" s="69">
        <f t="shared" si="889"/>
        <v>0</v>
      </c>
      <c r="K1087" s="69">
        <f t="shared" si="889"/>
        <v>0</v>
      </c>
      <c r="L1087" s="69">
        <f>IFERROR(F1087/SUM(F1079:F1088)*100,"")</f>
        <v>1.8422567645365571</v>
      </c>
      <c r="M1087" s="69" t="str">
        <f>IFERROR(G1087/SUM(G1079:G1088)*100,"")</f>
        <v/>
      </c>
    </row>
    <row r="1088" spans="1:13" ht="12" customHeight="1" x14ac:dyDescent="0.15">
      <c r="A1088" s="47" t="s">
        <v>190</v>
      </c>
      <c r="B1088" s="33">
        <v>2.92</v>
      </c>
      <c r="C1088" s="33">
        <v>6.18</v>
      </c>
      <c r="D1088" s="33">
        <v>8.42</v>
      </c>
      <c r="E1088" s="33">
        <v>6.69</v>
      </c>
      <c r="F1088" s="33">
        <v>8.9600000000000009</v>
      </c>
      <c r="G1088" s="73"/>
      <c r="H1088" s="69">
        <f t="shared" ref="H1088:K1088" si="890">IFERROR(B1088/SUM(B1079:B1088)*100,"")</f>
        <v>14.63659147869674</v>
      </c>
      <c r="I1088" s="69">
        <f t="shared" si="890"/>
        <v>37.363966142684404</v>
      </c>
      <c r="J1088" s="69">
        <f t="shared" si="890"/>
        <v>44.978632478632477</v>
      </c>
      <c r="K1088" s="69">
        <f t="shared" si="890"/>
        <v>38.382099827882968</v>
      </c>
      <c r="L1088" s="69">
        <f>IFERROR(F1088/SUM(F1079:F1088)*100,"")</f>
        <v>51.58318940702361</v>
      </c>
      <c r="M1088" s="69" t="str">
        <f>IFERROR(G1088/SUM(G1079:G1088)*100,"")</f>
        <v/>
      </c>
    </row>
    <row r="1089" spans="1:13" ht="12" customHeight="1" x14ac:dyDescent="0.15">
      <c r="A1089" s="48" t="s">
        <v>148</v>
      </c>
      <c r="B1089" s="66"/>
      <c r="C1089" s="66"/>
      <c r="D1089" s="66"/>
      <c r="E1089" s="66"/>
      <c r="F1089" s="66"/>
      <c r="G1089" s="67"/>
      <c r="H1089" s="5"/>
      <c r="I1089" s="5"/>
      <c r="J1089" s="5"/>
      <c r="K1089" s="5"/>
      <c r="L1089" s="5"/>
      <c r="M1089" s="5"/>
    </row>
    <row r="1090" spans="1:13" ht="12" customHeight="1" x14ac:dyDescent="0.15">
      <c r="A1090" s="47" t="s">
        <v>181</v>
      </c>
      <c r="B1090" s="33">
        <v>2.48</v>
      </c>
      <c r="C1090" s="33">
        <v>2.52</v>
      </c>
      <c r="D1090" s="33">
        <v>2.57</v>
      </c>
      <c r="E1090" s="33">
        <v>2.25</v>
      </c>
      <c r="F1090" s="33">
        <v>2.2999999999999998</v>
      </c>
      <c r="G1090" s="73"/>
      <c r="H1090" s="69">
        <f t="shared" ref="H1090:K1090" si="891">IFERROR(B1090/SUM(B1090:B1097)*100,"")</f>
        <v>12.633723892002038</v>
      </c>
      <c r="I1090" s="69">
        <f t="shared" si="891"/>
        <v>13.340391741662255</v>
      </c>
      <c r="J1090" s="69">
        <f t="shared" si="891"/>
        <v>12.921065862242331</v>
      </c>
      <c r="K1090" s="69">
        <f t="shared" si="891"/>
        <v>11.233150274588118</v>
      </c>
      <c r="L1090" s="69">
        <f>IFERROR(F1090/SUM(F1090:F1097)*100,"")</f>
        <v>11.318897637795274</v>
      </c>
      <c r="M1090" s="69" t="str">
        <f>IFERROR(G1090/SUM(G1090:G1097)*100,"")</f>
        <v/>
      </c>
    </row>
    <row r="1091" spans="1:13" ht="12" customHeight="1" x14ac:dyDescent="0.15">
      <c r="A1091" s="47" t="s">
        <v>182</v>
      </c>
      <c r="B1091" s="33">
        <v>0.74</v>
      </c>
      <c r="C1091" s="33">
        <v>0.9</v>
      </c>
      <c r="D1091" s="33">
        <v>0.77</v>
      </c>
      <c r="E1091" s="33">
        <v>0.39</v>
      </c>
      <c r="F1091" s="33">
        <v>0.28000000000000003</v>
      </c>
      <c r="G1091" s="73"/>
      <c r="H1091" s="69">
        <f t="shared" ref="H1091:K1091" si="892">IFERROR(B1091/SUM(B1090:B1097)*100,"")</f>
        <v>3.7697401935812529</v>
      </c>
      <c r="I1091" s="69">
        <f t="shared" si="892"/>
        <v>4.7644256220222339</v>
      </c>
      <c r="J1091" s="69">
        <f t="shared" si="892"/>
        <v>3.8712921065862242</v>
      </c>
      <c r="K1091" s="69">
        <f t="shared" si="892"/>
        <v>1.9470793809286069</v>
      </c>
      <c r="L1091" s="69">
        <f>IFERROR(F1091/SUM(F1090:F1097)*100,"")</f>
        <v>1.377952755905512</v>
      </c>
      <c r="M1091" s="69" t="str">
        <f>IFERROR(G1091/SUM(G1090:G1097)*100,"")</f>
        <v/>
      </c>
    </row>
    <row r="1092" spans="1:13" ht="12" customHeight="1" x14ac:dyDescent="0.15">
      <c r="A1092" s="47" t="s">
        <v>184</v>
      </c>
      <c r="B1092" s="33">
        <v>0.23</v>
      </c>
      <c r="C1092" s="33"/>
      <c r="D1092" s="33"/>
      <c r="E1092" s="33"/>
      <c r="F1092" s="33"/>
      <c r="G1092" s="73"/>
      <c r="H1092" s="69">
        <f t="shared" ref="H1092:K1092" si="893">IFERROR(B1092/SUM(B1090:B1097)*100,"")</f>
        <v>1.1716760061130922</v>
      </c>
      <c r="I1092" s="69">
        <f t="shared" si="893"/>
        <v>0</v>
      </c>
      <c r="J1092" s="69">
        <f t="shared" si="893"/>
        <v>0</v>
      </c>
      <c r="K1092" s="69">
        <f t="shared" si="893"/>
        <v>0</v>
      </c>
      <c r="L1092" s="69">
        <f>IFERROR(F1092/SUM(F1090:F1097)*100,"")</f>
        <v>0</v>
      </c>
      <c r="M1092" s="69" t="str">
        <f>IFERROR(G1092/SUM(G1090:G1097)*100,"")</f>
        <v/>
      </c>
    </row>
    <row r="1093" spans="1:13" ht="12" customHeight="1" x14ac:dyDescent="0.15">
      <c r="A1093" s="47" t="s">
        <v>185</v>
      </c>
      <c r="B1093" s="33">
        <v>0.44</v>
      </c>
      <c r="C1093" s="33">
        <v>0.41</v>
      </c>
      <c r="D1093" s="33">
        <v>0.84</v>
      </c>
      <c r="E1093" s="33">
        <v>1.7400000000000002</v>
      </c>
      <c r="F1093" s="33">
        <v>1.8499999999999999</v>
      </c>
      <c r="G1093" s="73"/>
      <c r="H1093" s="69">
        <f t="shared" ref="H1093:K1093" si="894">IFERROR(B1093/SUM(B1090:B1097)*100,"")</f>
        <v>2.2414671421293937</v>
      </c>
      <c r="I1093" s="69">
        <f t="shared" si="894"/>
        <v>2.1704605611434622</v>
      </c>
      <c r="J1093" s="69">
        <f t="shared" si="894"/>
        <v>4.2232277526395166</v>
      </c>
      <c r="K1093" s="69">
        <f t="shared" si="894"/>
        <v>8.6869695456814782</v>
      </c>
      <c r="L1093" s="69">
        <f>IFERROR(F1093/SUM(F1090:F1097)*100,"")</f>
        <v>9.1043307086614167</v>
      </c>
      <c r="M1093" s="69" t="str">
        <f>IFERROR(G1093/SUM(G1090:G1097)*100,"")</f>
        <v/>
      </c>
    </row>
    <row r="1094" spans="1:13" ht="12" customHeight="1" x14ac:dyDescent="0.15">
      <c r="A1094" s="47" t="s">
        <v>186</v>
      </c>
      <c r="B1094" s="33">
        <v>2.48</v>
      </c>
      <c r="C1094" s="33">
        <v>1.92</v>
      </c>
      <c r="D1094" s="33">
        <v>3.05</v>
      </c>
      <c r="E1094" s="33">
        <v>0.2</v>
      </c>
      <c r="F1094" s="33"/>
      <c r="G1094" s="73"/>
      <c r="H1094" s="69">
        <f t="shared" ref="H1094:K1094" si="895">IFERROR(B1094/SUM(B1090:B1097)*100,"")</f>
        <v>12.633723892002038</v>
      </c>
      <c r="I1094" s="69">
        <f t="shared" si="895"/>
        <v>10.164107993647432</v>
      </c>
      <c r="J1094" s="69">
        <f t="shared" si="895"/>
        <v>15.334338863750627</v>
      </c>
      <c r="K1094" s="69">
        <f t="shared" si="895"/>
        <v>0.99850224663005505</v>
      </c>
      <c r="L1094" s="69">
        <f>IFERROR(F1094/SUM(F1090:F1097)*100,"")</f>
        <v>0</v>
      </c>
      <c r="M1094" s="69" t="str">
        <f>IFERROR(G1094/SUM(G1090:G1097)*100,"")</f>
        <v/>
      </c>
    </row>
    <row r="1095" spans="1:13" ht="12" customHeight="1" x14ac:dyDescent="0.15">
      <c r="A1095" s="47" t="s">
        <v>187</v>
      </c>
      <c r="B1095" s="33">
        <v>1.3</v>
      </c>
      <c r="C1095" s="33">
        <v>0.98</v>
      </c>
      <c r="D1095" s="33">
        <v>0.5</v>
      </c>
      <c r="E1095" s="33">
        <v>0.57000000000000006</v>
      </c>
      <c r="F1095" s="33">
        <v>0.56999999999999995</v>
      </c>
      <c r="G1095" s="73"/>
      <c r="H1095" s="69">
        <f t="shared" ref="H1095:K1095" si="896">IFERROR(B1095/SUM(B1090:B1097)*100,"")</f>
        <v>6.6225165562913908</v>
      </c>
      <c r="I1095" s="69">
        <f t="shared" si="896"/>
        <v>5.1879301217575433</v>
      </c>
      <c r="J1095" s="69">
        <f t="shared" si="896"/>
        <v>2.5138260432378079</v>
      </c>
      <c r="K1095" s="69">
        <f t="shared" si="896"/>
        <v>2.8457314028956566</v>
      </c>
      <c r="L1095" s="69">
        <f>IFERROR(F1095/SUM(F1090:F1097)*100,"")</f>
        <v>2.8051181102362204</v>
      </c>
      <c r="M1095" s="69" t="str">
        <f>IFERROR(G1095/SUM(G1090:G1097)*100,"")</f>
        <v/>
      </c>
    </row>
    <row r="1096" spans="1:13" ht="12" customHeight="1" x14ac:dyDescent="0.15">
      <c r="A1096" s="47" t="s">
        <v>188</v>
      </c>
      <c r="B1096" s="33">
        <v>3.89</v>
      </c>
      <c r="C1096" s="33">
        <v>3.85</v>
      </c>
      <c r="D1096" s="33">
        <v>4.1900000000000004</v>
      </c>
      <c r="E1096" s="33">
        <v>6.0699999999999994</v>
      </c>
      <c r="F1096" s="33">
        <v>2.9</v>
      </c>
      <c r="G1096" s="73"/>
      <c r="H1096" s="69">
        <f t="shared" ref="H1096:K1096" si="897">IFERROR(B1096/SUM(B1090:B1097)*100,"")</f>
        <v>19.816607233825778</v>
      </c>
      <c r="I1096" s="69">
        <f t="shared" si="897"/>
        <v>20.381154049761779</v>
      </c>
      <c r="J1096" s="69">
        <f t="shared" si="897"/>
        <v>21.06586224233283</v>
      </c>
      <c r="K1096" s="69">
        <f t="shared" si="897"/>
        <v>30.304543185222162</v>
      </c>
      <c r="L1096" s="69">
        <f>IFERROR(F1096/SUM(F1090:F1097)*100,"")</f>
        <v>14.271653543307087</v>
      </c>
      <c r="M1096" s="69" t="str">
        <f>IFERROR(G1096/SUM(G1090:G1097)*100,"")</f>
        <v/>
      </c>
    </row>
    <row r="1097" spans="1:13" ht="12" customHeight="1" x14ac:dyDescent="0.15">
      <c r="A1097" s="47" t="s">
        <v>190</v>
      </c>
      <c r="B1097" s="33">
        <v>8.07</v>
      </c>
      <c r="C1097" s="33">
        <v>8.31</v>
      </c>
      <c r="D1097" s="33">
        <v>7.97</v>
      </c>
      <c r="E1097" s="33">
        <v>8.81</v>
      </c>
      <c r="F1097" s="33">
        <v>12.42</v>
      </c>
      <c r="G1097" s="73"/>
      <c r="H1097" s="69">
        <f t="shared" ref="H1097:K1097" si="898">IFERROR(B1097/SUM(B1090:B1097)*100,"")</f>
        <v>41.110545084055019</v>
      </c>
      <c r="I1097" s="69">
        <f t="shared" si="898"/>
        <v>43.991529910005298</v>
      </c>
      <c r="J1097" s="69">
        <f t="shared" si="898"/>
        <v>40.070387129210658</v>
      </c>
      <c r="K1097" s="69">
        <f t="shared" si="898"/>
        <v>43.984023964053918</v>
      </c>
      <c r="L1097" s="69">
        <f>IFERROR(F1097/SUM(F1090:F1097)*100,"")</f>
        <v>61.122047244094489</v>
      </c>
      <c r="M1097" s="69" t="str">
        <f>IFERROR(G1097/SUM(G1090:G1097)*100,"")</f>
        <v/>
      </c>
    </row>
    <row r="1098" spans="1:13" ht="12" customHeight="1" x14ac:dyDescent="0.15">
      <c r="A1098" s="48" t="s">
        <v>149</v>
      </c>
      <c r="B1098" s="66"/>
      <c r="C1098" s="66"/>
      <c r="D1098" s="66"/>
      <c r="E1098" s="66"/>
      <c r="F1098" s="66"/>
      <c r="G1098" s="67"/>
      <c r="H1098" s="5"/>
      <c r="I1098" s="5"/>
      <c r="J1098" s="5"/>
      <c r="K1098" s="5"/>
      <c r="L1098" s="5"/>
      <c r="M1098" s="5"/>
    </row>
    <row r="1099" spans="1:13" ht="12" customHeight="1" x14ac:dyDescent="0.15">
      <c r="A1099" s="47" t="s">
        <v>181</v>
      </c>
      <c r="B1099" s="33"/>
      <c r="C1099" s="33">
        <v>0.16</v>
      </c>
      <c r="D1099" s="33"/>
      <c r="E1099" s="33"/>
      <c r="F1099" s="33"/>
      <c r="G1099" s="73"/>
      <c r="H1099" s="69">
        <f t="shared" ref="H1099:K1099" si="899">IFERROR(B1099/SUM(B1099:B1105)*100,"")</f>
        <v>0</v>
      </c>
      <c r="I1099" s="69">
        <f t="shared" si="899"/>
        <v>0.51563003544956487</v>
      </c>
      <c r="J1099" s="69">
        <f t="shared" si="899"/>
        <v>0</v>
      </c>
      <c r="K1099" s="69">
        <f t="shared" si="899"/>
        <v>0</v>
      </c>
      <c r="L1099" s="69">
        <f>IFERROR(F1099/SUM(F1099:F1105)*100,"")</f>
        <v>0</v>
      </c>
      <c r="M1099" s="69" t="str">
        <f>IFERROR(G1099/SUM(G1099:G1105)*100,"")</f>
        <v/>
      </c>
    </row>
    <row r="1100" spans="1:13" ht="12" customHeight="1" x14ac:dyDescent="0.15">
      <c r="A1100" s="47" t="s">
        <v>182</v>
      </c>
      <c r="B1100" s="33">
        <v>0.52</v>
      </c>
      <c r="C1100" s="33">
        <v>0.8600000000000001</v>
      </c>
      <c r="D1100" s="33">
        <v>0.42</v>
      </c>
      <c r="E1100" s="33"/>
      <c r="F1100" s="33">
        <v>0.23</v>
      </c>
      <c r="G1100" s="73"/>
      <c r="H1100" s="69">
        <f t="shared" ref="H1100:K1100" si="900">IFERROR(B1100/SUM(B1099:B1105)*100,"")</f>
        <v>1.8200910045502277</v>
      </c>
      <c r="I1100" s="69">
        <f t="shared" si="900"/>
        <v>2.7715114405414116</v>
      </c>
      <c r="J1100" s="69">
        <f t="shared" si="900"/>
        <v>1.3457225248317846</v>
      </c>
      <c r="K1100" s="69">
        <f t="shared" si="900"/>
        <v>0</v>
      </c>
      <c r="L1100" s="69">
        <f>IFERROR(F1100/SUM(F1099:F1105)*100,"")</f>
        <v>0.76234670202187604</v>
      </c>
      <c r="M1100" s="69" t="str">
        <f>IFERROR(G1100/SUM(G1099:G1105)*100,"")</f>
        <v/>
      </c>
    </row>
    <row r="1101" spans="1:13" ht="12" customHeight="1" x14ac:dyDescent="0.15">
      <c r="A1101" s="47" t="s">
        <v>185</v>
      </c>
      <c r="B1101" s="33"/>
      <c r="C1101" s="33">
        <v>0.49</v>
      </c>
      <c r="D1101" s="33">
        <v>0.17</v>
      </c>
      <c r="E1101" s="33">
        <v>0.65</v>
      </c>
      <c r="F1101" s="33">
        <v>0.43</v>
      </c>
      <c r="G1101" s="73"/>
      <c r="H1101" s="69">
        <f t="shared" ref="H1101:K1101" si="901">IFERROR(B1101/SUM(B1099:B1105)*100,"")</f>
        <v>0</v>
      </c>
      <c r="I1101" s="69">
        <f t="shared" si="901"/>
        <v>1.5791169835642924</v>
      </c>
      <c r="J1101" s="69">
        <f t="shared" si="901"/>
        <v>0.54469721243191283</v>
      </c>
      <c r="K1101" s="69">
        <f t="shared" si="901"/>
        <v>2.1001615508885294</v>
      </c>
      <c r="L1101" s="69">
        <f>IFERROR(F1101/SUM(F1099:F1105)*100,"")</f>
        <v>1.4252568776930725</v>
      </c>
      <c r="M1101" s="69" t="str">
        <f>IFERROR(G1101/SUM(G1099:G1105)*100,"")</f>
        <v/>
      </c>
    </row>
    <row r="1102" spans="1:13" ht="12" customHeight="1" x14ac:dyDescent="0.15">
      <c r="A1102" s="47" t="s">
        <v>186</v>
      </c>
      <c r="B1102" s="33"/>
      <c r="C1102" s="33"/>
      <c r="D1102" s="33">
        <v>2.2400000000000002</v>
      </c>
      <c r="E1102" s="33">
        <v>4.71</v>
      </c>
      <c r="F1102" s="33"/>
      <c r="G1102" s="73"/>
      <c r="H1102" s="69">
        <f t="shared" ref="H1102:K1102" si="902">IFERROR(B1102/SUM(B1099:B1105)*100,"")</f>
        <v>0</v>
      </c>
      <c r="I1102" s="69">
        <f t="shared" si="902"/>
        <v>0</v>
      </c>
      <c r="J1102" s="69">
        <f t="shared" si="902"/>
        <v>7.1771867991028522</v>
      </c>
      <c r="K1102" s="69">
        <f t="shared" si="902"/>
        <v>15.218093699515345</v>
      </c>
      <c r="L1102" s="69">
        <f>IFERROR(F1102/SUM(F1099:F1105)*100,"")</f>
        <v>0</v>
      </c>
      <c r="M1102" s="69" t="str">
        <f>IFERROR(G1102/SUM(G1099:G1105)*100,"")</f>
        <v/>
      </c>
    </row>
    <row r="1103" spans="1:13" ht="12" customHeight="1" x14ac:dyDescent="0.15">
      <c r="A1103" s="47" t="s">
        <v>187</v>
      </c>
      <c r="B1103" s="33">
        <v>0.26</v>
      </c>
      <c r="C1103" s="33"/>
      <c r="D1103" s="33">
        <v>0.66</v>
      </c>
      <c r="E1103" s="33">
        <v>0.6</v>
      </c>
      <c r="F1103" s="33">
        <v>0.46</v>
      </c>
      <c r="G1103" s="73"/>
      <c r="H1103" s="69">
        <f t="shared" ref="H1103:K1103" si="903">IFERROR(B1103/SUM(B1099:B1105)*100,"")</f>
        <v>0.91004550227511383</v>
      </c>
      <c r="I1103" s="69">
        <f t="shared" si="903"/>
        <v>0</v>
      </c>
      <c r="J1103" s="69">
        <f t="shared" si="903"/>
        <v>2.1147068247356615</v>
      </c>
      <c r="K1103" s="69">
        <f t="shared" si="903"/>
        <v>1.9386106623586425</v>
      </c>
      <c r="L1103" s="69">
        <f>IFERROR(F1103/SUM(F1099:F1105)*100,"")</f>
        <v>1.5246934040437521</v>
      </c>
      <c r="M1103" s="69" t="str">
        <f>IFERROR(G1103/SUM(G1099:G1105)*100,"")</f>
        <v/>
      </c>
    </row>
    <row r="1104" spans="1:13" ht="12" customHeight="1" x14ac:dyDescent="0.15">
      <c r="A1104" s="47" t="s">
        <v>188</v>
      </c>
      <c r="B1104" s="33">
        <v>9.42</v>
      </c>
      <c r="C1104" s="33">
        <v>9.9400000000000013</v>
      </c>
      <c r="D1104" s="33">
        <v>8.35</v>
      </c>
      <c r="E1104" s="33">
        <v>7.84</v>
      </c>
      <c r="F1104" s="33">
        <v>12</v>
      </c>
      <c r="G1104" s="73"/>
      <c r="H1104" s="69">
        <f t="shared" ref="H1104:K1104" si="904">IFERROR(B1104/SUM(B1099:B1105)*100,"")</f>
        <v>32.971648582429118</v>
      </c>
      <c r="I1104" s="69">
        <f t="shared" si="904"/>
        <v>32.033515952304228</v>
      </c>
      <c r="J1104" s="69">
        <f t="shared" si="904"/>
        <v>26.754245434155717</v>
      </c>
      <c r="K1104" s="69">
        <f t="shared" si="904"/>
        <v>25.331179321486264</v>
      </c>
      <c r="L1104" s="69">
        <f>IFERROR(F1104/SUM(F1099:F1105)*100,"")</f>
        <v>39.774610540271794</v>
      </c>
      <c r="M1104" s="69" t="str">
        <f>IFERROR(G1104/SUM(G1099:G1105)*100,"")</f>
        <v/>
      </c>
    </row>
    <row r="1105" spans="1:13" ht="12" customHeight="1" x14ac:dyDescent="0.15">
      <c r="A1105" s="47" t="s">
        <v>190</v>
      </c>
      <c r="B1105" s="33">
        <v>18.37</v>
      </c>
      <c r="C1105" s="33">
        <v>19.579999999999998</v>
      </c>
      <c r="D1105" s="33">
        <v>19.37</v>
      </c>
      <c r="E1105" s="33">
        <v>17.150000000000002</v>
      </c>
      <c r="F1105" s="33">
        <v>17.05</v>
      </c>
      <c r="G1105" s="73"/>
      <c r="H1105" s="69">
        <f t="shared" ref="H1105:K1105" si="905">IFERROR(B1105/SUM(B1099:B1105)*100,"")</f>
        <v>64.298214910745543</v>
      </c>
      <c r="I1105" s="69">
        <f t="shared" si="905"/>
        <v>63.100225588140503</v>
      </c>
      <c r="J1105" s="69">
        <f t="shared" si="905"/>
        <v>62.063441204742077</v>
      </c>
      <c r="K1105" s="69">
        <f t="shared" si="905"/>
        <v>55.411954765751211</v>
      </c>
      <c r="L1105" s="69">
        <f>IFERROR(F1105/SUM(F1099:F1105)*100,"")</f>
        <v>56.513092475969508</v>
      </c>
      <c r="M1105" s="69" t="str">
        <f>IFERROR(G1105/SUM(G1099:G1105)*100,"")</f>
        <v/>
      </c>
    </row>
    <row r="1106" spans="1:13" s="6" customFormat="1" ht="11.25" customHeight="1" x14ac:dyDescent="0.15">
      <c r="M1106" s="6" t="str">
        <f t="shared" ref="M1106:M1139" si="906">IFERROR(G1106/SUM(G1106:G1116)*100,"")</f>
        <v/>
      </c>
    </row>
    <row r="1107" spans="1:13" ht="12" customHeight="1" x14ac:dyDescent="0.15">
      <c r="A1107" s="6"/>
      <c r="B1107" s="95"/>
      <c r="C1107" s="96"/>
      <c r="D1107" s="100" t="s">
        <v>199</v>
      </c>
      <c r="E1107" s="98"/>
      <c r="F1107" s="96"/>
      <c r="G1107" s="97"/>
      <c r="H1107" s="95"/>
      <c r="I1107" s="96"/>
      <c r="J1107" s="100" t="s">
        <v>179</v>
      </c>
      <c r="K1107" s="98"/>
      <c r="L1107" s="96"/>
      <c r="M1107" s="97"/>
    </row>
    <row r="1108" spans="1:13" ht="12" customHeight="1" x14ac:dyDescent="0.15">
      <c r="A1108" s="6"/>
      <c r="B1108" s="40" t="s">
        <v>33</v>
      </c>
      <c r="C1108" s="40" t="s">
        <v>34</v>
      </c>
      <c r="D1108" s="40" t="s">
        <v>35</v>
      </c>
      <c r="E1108" s="40" t="s">
        <v>36</v>
      </c>
      <c r="F1108" s="40" t="s">
        <v>37</v>
      </c>
      <c r="G1108" s="40" t="s">
        <v>38</v>
      </c>
      <c r="H1108" s="40" t="s">
        <v>33</v>
      </c>
      <c r="I1108" s="40" t="s">
        <v>34</v>
      </c>
      <c r="J1108" s="40" t="s">
        <v>35</v>
      </c>
      <c r="K1108" s="40" t="s">
        <v>36</v>
      </c>
      <c r="L1108" s="40" t="s">
        <v>37</v>
      </c>
      <c r="M1108" s="40" t="s">
        <v>38</v>
      </c>
    </row>
    <row r="1109" spans="1:13" ht="12" customHeight="1" x14ac:dyDescent="0.15">
      <c r="A1109" s="48" t="s">
        <v>150</v>
      </c>
      <c r="B1109" s="66"/>
      <c r="C1109" s="66"/>
      <c r="D1109" s="66"/>
      <c r="E1109" s="66"/>
      <c r="F1109" s="66"/>
      <c r="G1109" s="67"/>
      <c r="H1109" s="5"/>
      <c r="I1109" s="5"/>
      <c r="J1109" s="5"/>
      <c r="K1109" s="5"/>
      <c r="L1109" s="5"/>
      <c r="M1109" s="13"/>
    </row>
    <row r="1110" spans="1:13" ht="12" customHeight="1" x14ac:dyDescent="0.15">
      <c r="A1110" s="47" t="s">
        <v>181</v>
      </c>
      <c r="B1110" s="33">
        <v>1.38</v>
      </c>
      <c r="C1110" s="33">
        <v>1.6999999999999997</v>
      </c>
      <c r="D1110" s="33">
        <v>1.88</v>
      </c>
      <c r="E1110" s="33">
        <v>1.5399999999999998</v>
      </c>
      <c r="F1110" s="33">
        <v>1.5</v>
      </c>
      <c r="G1110" s="73"/>
      <c r="H1110" s="69">
        <f t="shared" ref="H1110:K1110" si="907">IFERROR(B1110/SUM(B1110:B1118)*100,"")</f>
        <v>6.3800277392510401</v>
      </c>
      <c r="I1110" s="69">
        <f t="shared" si="907"/>
        <v>7.5221238938053077</v>
      </c>
      <c r="J1110" s="69">
        <f t="shared" si="907"/>
        <v>7.695456406058125</v>
      </c>
      <c r="K1110" s="69">
        <f t="shared" si="907"/>
        <v>6.3348416289592739</v>
      </c>
      <c r="L1110" s="69">
        <f>IFERROR(F1110/SUM(F1110:F1118)*100,"")</f>
        <v>6.4020486555697822</v>
      </c>
      <c r="M1110" s="69" t="str">
        <f>IFERROR(G1110/SUM(G1110:G1118)*100,"")</f>
        <v/>
      </c>
    </row>
    <row r="1111" spans="1:13" ht="12" customHeight="1" x14ac:dyDescent="0.15">
      <c r="A1111" s="47" t="s">
        <v>182</v>
      </c>
      <c r="B1111" s="33">
        <v>0.82</v>
      </c>
      <c r="C1111" s="33">
        <v>0.9</v>
      </c>
      <c r="D1111" s="33">
        <v>0.82000000000000006</v>
      </c>
      <c r="E1111" s="33">
        <v>0.4</v>
      </c>
      <c r="F1111" s="33">
        <v>0.26</v>
      </c>
      <c r="G1111" s="73"/>
      <c r="H1111" s="69">
        <f t="shared" ref="H1111:K1111" si="908">IFERROR(B1111/SUM(B1110:B1118)*100,"")</f>
        <v>3.7910309754969953</v>
      </c>
      <c r="I1111" s="69">
        <f t="shared" si="908"/>
        <v>3.9823008849557522</v>
      </c>
      <c r="J1111" s="69">
        <f t="shared" si="908"/>
        <v>3.3565288579615231</v>
      </c>
      <c r="K1111" s="69">
        <f t="shared" si="908"/>
        <v>1.6454134101192923</v>
      </c>
      <c r="L1111" s="69">
        <f>IFERROR(F1111/SUM(F1110:F1118)*100,"")</f>
        <v>1.1096884336320956</v>
      </c>
      <c r="M1111" s="69" t="str">
        <f>IFERROR(G1111/SUM(G1110:G1118)*100,"")</f>
        <v/>
      </c>
    </row>
    <row r="1112" spans="1:13" ht="12" customHeight="1" x14ac:dyDescent="0.15">
      <c r="A1112" s="47" t="s">
        <v>184</v>
      </c>
      <c r="B1112" s="33">
        <v>0.25</v>
      </c>
      <c r="C1112" s="33"/>
      <c r="D1112" s="33"/>
      <c r="E1112" s="33"/>
      <c r="F1112" s="33"/>
      <c r="G1112" s="73"/>
      <c r="H1112" s="69">
        <f t="shared" ref="H1112:K1112" si="909">IFERROR(B1112/SUM(B1110:B1118)*100,"")</f>
        <v>1.1558021266759133</v>
      </c>
      <c r="I1112" s="69">
        <f t="shared" si="909"/>
        <v>0</v>
      </c>
      <c r="J1112" s="69">
        <f t="shared" si="909"/>
        <v>0</v>
      </c>
      <c r="K1112" s="69">
        <f t="shared" si="909"/>
        <v>0</v>
      </c>
      <c r="L1112" s="69">
        <f>IFERROR(F1112/SUM(F1110:F1118)*100,"")</f>
        <v>0</v>
      </c>
      <c r="M1112" s="69" t="str">
        <f>IFERROR(G1112/SUM(G1110:G1118)*100,"")</f>
        <v/>
      </c>
    </row>
    <row r="1113" spans="1:13" ht="12" customHeight="1" x14ac:dyDescent="0.15">
      <c r="A1113" s="47" t="s">
        <v>185</v>
      </c>
      <c r="B1113" s="33">
        <v>1.28</v>
      </c>
      <c r="C1113" s="33">
        <v>0.79</v>
      </c>
      <c r="D1113" s="33">
        <v>0.83000000000000007</v>
      </c>
      <c r="E1113" s="33">
        <v>1.1000000000000001</v>
      </c>
      <c r="F1113" s="33">
        <v>0.90999999999999992</v>
      </c>
      <c r="G1113" s="73"/>
      <c r="H1113" s="69">
        <f t="shared" ref="H1113:K1113" si="910">IFERROR(B1113/SUM(B1110:B1118)*100,"")</f>
        <v>5.9177068885806756</v>
      </c>
      <c r="I1113" s="69">
        <f t="shared" si="910"/>
        <v>3.4955752212389375</v>
      </c>
      <c r="J1113" s="69">
        <f t="shared" si="910"/>
        <v>3.3974621367171514</v>
      </c>
      <c r="K1113" s="69">
        <f t="shared" si="910"/>
        <v>4.5248868778280542</v>
      </c>
      <c r="L1113" s="69">
        <f>IFERROR(F1113/SUM(F1110:F1118)*100,"")</f>
        <v>3.8839095177123339</v>
      </c>
      <c r="M1113" s="69" t="str">
        <f>IFERROR(G1113/SUM(G1110:G1118)*100,"")</f>
        <v/>
      </c>
    </row>
    <row r="1114" spans="1:13" ht="12" customHeight="1" x14ac:dyDescent="0.15">
      <c r="A1114" s="47" t="s">
        <v>186</v>
      </c>
      <c r="B1114" s="33">
        <v>0.25</v>
      </c>
      <c r="C1114" s="33">
        <v>0.38</v>
      </c>
      <c r="D1114" s="33">
        <v>0.86</v>
      </c>
      <c r="E1114" s="33">
        <v>0.45999999999999996</v>
      </c>
      <c r="F1114" s="33">
        <v>0.24</v>
      </c>
      <c r="G1114" s="73"/>
      <c r="H1114" s="69">
        <f t="shared" ref="H1114:K1114" si="911">IFERROR(B1114/SUM(B1110:B1118)*100,"")</f>
        <v>1.1558021266759133</v>
      </c>
      <c r="I1114" s="69">
        <f t="shared" si="911"/>
        <v>1.6814159292035398</v>
      </c>
      <c r="J1114" s="69">
        <f t="shared" si="911"/>
        <v>3.5202619729840361</v>
      </c>
      <c r="K1114" s="69">
        <f t="shared" si="911"/>
        <v>1.8922254216371861</v>
      </c>
      <c r="L1114" s="69">
        <f>IFERROR(F1114/SUM(F1110:F1118)*100,"")</f>
        <v>1.0243277848911652</v>
      </c>
      <c r="M1114" s="69" t="str">
        <f>IFERROR(G1114/SUM(G1110:G1118)*100,"")</f>
        <v/>
      </c>
    </row>
    <row r="1115" spans="1:13" ht="12" customHeight="1" x14ac:dyDescent="0.15">
      <c r="A1115" s="47" t="s">
        <v>187</v>
      </c>
      <c r="B1115" s="33">
        <v>15.61</v>
      </c>
      <c r="C1115" s="33">
        <v>15.41</v>
      </c>
      <c r="D1115" s="33">
        <v>16.02</v>
      </c>
      <c r="E1115" s="33">
        <v>15.17</v>
      </c>
      <c r="F1115" s="33">
        <v>15.81</v>
      </c>
      <c r="G1115" s="73"/>
      <c r="H1115" s="69">
        <f t="shared" ref="H1115:K1115" si="912">IFERROR(B1115/SUM(B1110:B1118)*100,"")</f>
        <v>72.168284789644005</v>
      </c>
      <c r="I1115" s="69">
        <f t="shared" si="912"/>
        <v>68.185840707964601</v>
      </c>
      <c r="J1115" s="69">
        <f t="shared" si="912"/>
        <v>65.57511256651658</v>
      </c>
      <c r="K1115" s="69">
        <f t="shared" si="912"/>
        <v>62.402303578774166</v>
      </c>
      <c r="L1115" s="69">
        <f>IFERROR(F1115/SUM(F1110:F1118)*100,"")</f>
        <v>67.477592829705515</v>
      </c>
      <c r="M1115" s="69" t="str">
        <f>IFERROR(G1115/SUM(G1110:G1118)*100,"")</f>
        <v/>
      </c>
    </row>
    <row r="1116" spans="1:13" ht="12" customHeight="1" x14ac:dyDescent="0.15">
      <c r="A1116" s="47" t="s">
        <v>188</v>
      </c>
      <c r="B1116" s="33">
        <v>0.98</v>
      </c>
      <c r="C1116" s="33">
        <v>1.26</v>
      </c>
      <c r="D1116" s="33">
        <v>1.82</v>
      </c>
      <c r="E1116" s="33">
        <v>1.8</v>
      </c>
      <c r="F1116" s="33">
        <v>0.92</v>
      </c>
      <c r="G1116" s="73"/>
      <c r="H1116" s="69">
        <f t="shared" ref="H1116:K1116" si="913">IFERROR(B1116/SUM(B1110:B1118)*100,"")</f>
        <v>4.5307443365695796</v>
      </c>
      <c r="I1116" s="69">
        <f t="shared" si="913"/>
        <v>5.5752212389380533</v>
      </c>
      <c r="J1116" s="69">
        <f t="shared" si="913"/>
        <v>7.4498567335243555</v>
      </c>
      <c r="K1116" s="69">
        <f t="shared" si="913"/>
        <v>7.4043603455368157</v>
      </c>
      <c r="L1116" s="69">
        <f>IFERROR(F1116/SUM(F1110:F1118)*100,"")</f>
        <v>3.9265898420827998</v>
      </c>
      <c r="M1116" s="69" t="str">
        <f>IFERROR(G1116/SUM(G1110:G1118)*100,"")</f>
        <v/>
      </c>
    </row>
    <row r="1117" spans="1:13" ht="12" customHeight="1" x14ac:dyDescent="0.15">
      <c r="A1117" s="47" t="s">
        <v>189</v>
      </c>
      <c r="B1117" s="33"/>
      <c r="C1117" s="33"/>
      <c r="D1117" s="33"/>
      <c r="E1117" s="33">
        <v>0.78</v>
      </c>
      <c r="F1117" s="33">
        <v>0.16</v>
      </c>
      <c r="G1117" s="73"/>
      <c r="H1117" s="69">
        <f t="shared" ref="H1117:K1117" si="914">IFERROR(B1117/SUM(B1110:B1118)*100,"")</f>
        <v>0</v>
      </c>
      <c r="I1117" s="69">
        <f t="shared" si="914"/>
        <v>0</v>
      </c>
      <c r="J1117" s="69">
        <f t="shared" si="914"/>
        <v>0</v>
      </c>
      <c r="K1117" s="69">
        <f t="shared" si="914"/>
        <v>3.2085561497326198</v>
      </c>
      <c r="L1117" s="69">
        <f>IFERROR(F1117/SUM(F1110:F1118)*100,"")</f>
        <v>0.68288518992744351</v>
      </c>
      <c r="M1117" s="69" t="str">
        <f>IFERROR(G1117/SUM(G1110:G1118)*100,"")</f>
        <v/>
      </c>
    </row>
    <row r="1118" spans="1:13" ht="12" customHeight="1" x14ac:dyDescent="0.15">
      <c r="A1118" s="47" t="s">
        <v>190</v>
      </c>
      <c r="B1118" s="33">
        <v>1.06</v>
      </c>
      <c r="C1118" s="33">
        <v>2.1599999999999997</v>
      </c>
      <c r="D1118" s="33">
        <v>2.2000000000000002</v>
      </c>
      <c r="E1118" s="33">
        <v>3.06</v>
      </c>
      <c r="F1118" s="33">
        <v>3.6300000000000003</v>
      </c>
      <c r="G1118" s="73"/>
      <c r="H1118" s="69">
        <f t="shared" ref="H1118:K1118" si="915">IFERROR(B1118/SUM(B1110:B1118)*100,"")</f>
        <v>4.9006010171058723</v>
      </c>
      <c r="I1118" s="69">
        <f t="shared" si="915"/>
        <v>9.5575221238938042</v>
      </c>
      <c r="J1118" s="69">
        <f t="shared" si="915"/>
        <v>9.0053213262382332</v>
      </c>
      <c r="K1118" s="69">
        <f t="shared" si="915"/>
        <v>12.587412587412587</v>
      </c>
      <c r="L1118" s="69">
        <f>IFERROR(F1118/SUM(F1110:F1118)*100,"")</f>
        <v>15.492957746478876</v>
      </c>
      <c r="M1118" s="69" t="str">
        <f>IFERROR(G1118/SUM(G1110:G1118)*100,"")</f>
        <v/>
      </c>
    </row>
    <row r="1119" spans="1:13" ht="12" customHeight="1" x14ac:dyDescent="0.15">
      <c r="A1119" s="48" t="s">
        <v>151</v>
      </c>
      <c r="B1119" s="66"/>
      <c r="C1119" s="66"/>
      <c r="D1119" s="66"/>
      <c r="E1119" s="66"/>
      <c r="F1119" s="66"/>
      <c r="G1119" s="67"/>
      <c r="H1119" s="5"/>
      <c r="I1119" s="5"/>
      <c r="J1119" s="5"/>
      <c r="K1119" s="5"/>
      <c r="L1119" s="5"/>
      <c r="M1119" s="5"/>
    </row>
    <row r="1120" spans="1:13" ht="12" customHeight="1" x14ac:dyDescent="0.15">
      <c r="A1120" s="47" t="s">
        <v>181</v>
      </c>
      <c r="B1120" s="33"/>
      <c r="C1120" s="33"/>
      <c r="D1120" s="33"/>
      <c r="E1120" s="33"/>
      <c r="F1120" s="32"/>
      <c r="G1120" s="73"/>
      <c r="H1120" s="69">
        <f t="shared" ref="H1120:K1120" si="916">IFERROR(B1120/SUM(B1120:B1128)*100,"")</f>
        <v>0</v>
      </c>
      <c r="I1120" s="69">
        <f t="shared" si="916"/>
        <v>0</v>
      </c>
      <c r="J1120" s="69">
        <f t="shared" si="916"/>
        <v>0</v>
      </c>
      <c r="K1120" s="69" t="str">
        <f t="shared" si="916"/>
        <v/>
      </c>
      <c r="L1120" s="69" t="str">
        <f>IFERROR(F1120/SUM(F1120:F1128)*100,"")</f>
        <v/>
      </c>
      <c r="M1120" s="69" t="str">
        <f>IFERROR(G1120/SUM(G1120:G1128)*100,"")</f>
        <v/>
      </c>
    </row>
    <row r="1121" spans="1:13" ht="12" customHeight="1" x14ac:dyDescent="0.15">
      <c r="A1121" s="47" t="s">
        <v>182</v>
      </c>
      <c r="B1121" s="33"/>
      <c r="C1121" s="33">
        <v>1.5</v>
      </c>
      <c r="D1121" s="33">
        <v>1.5</v>
      </c>
      <c r="E1121" s="33"/>
      <c r="F1121" s="32"/>
      <c r="G1121" s="73"/>
      <c r="H1121" s="69">
        <f t="shared" ref="H1121:K1121" si="917">IFERROR(B1121/SUM(B1120:B1128)*100,"")</f>
        <v>0</v>
      </c>
      <c r="I1121" s="69">
        <f t="shared" si="917"/>
        <v>26.086956521739129</v>
      </c>
      <c r="J1121" s="69">
        <f t="shared" si="917"/>
        <v>66.666666666666657</v>
      </c>
      <c r="K1121" s="69" t="str">
        <f t="shared" si="917"/>
        <v/>
      </c>
      <c r="L1121" s="69" t="str">
        <f>IFERROR(F1121/SUM(F1120:F1128)*100,"")</f>
        <v/>
      </c>
      <c r="M1121" s="69" t="str">
        <f>IFERROR(G1121/SUM(G1120:G1128)*100,"")</f>
        <v/>
      </c>
    </row>
    <row r="1122" spans="1:13" ht="12" customHeight="1" x14ac:dyDescent="0.15">
      <c r="A1122" s="47" t="s">
        <v>195</v>
      </c>
      <c r="B1122" s="33"/>
      <c r="C1122" s="33"/>
      <c r="D1122" s="33"/>
      <c r="E1122" s="33"/>
      <c r="F1122" s="32"/>
      <c r="G1122" s="73"/>
      <c r="H1122" s="69">
        <f t="shared" ref="H1122:K1122" si="918">IFERROR(B1122/SUM(B1120:B1128)*100,"")</f>
        <v>0</v>
      </c>
      <c r="I1122" s="69">
        <f t="shared" si="918"/>
        <v>0</v>
      </c>
      <c r="J1122" s="69">
        <f t="shared" si="918"/>
        <v>0</v>
      </c>
      <c r="K1122" s="69" t="str">
        <f t="shared" si="918"/>
        <v/>
      </c>
      <c r="L1122" s="69" t="str">
        <f>IFERROR(F1122/SUM(F1120:F1128)*100,"")</f>
        <v/>
      </c>
      <c r="M1122" s="69" t="str">
        <f>IFERROR(G1122/SUM(G1120:G1128)*100,"")</f>
        <v/>
      </c>
    </row>
    <row r="1123" spans="1:13" ht="12" customHeight="1" x14ac:dyDescent="0.15">
      <c r="A1123" s="47" t="s">
        <v>185</v>
      </c>
      <c r="B1123" s="33">
        <v>2.42</v>
      </c>
      <c r="C1123" s="33"/>
      <c r="D1123" s="33"/>
      <c r="E1123" s="33"/>
      <c r="F1123" s="32"/>
      <c r="G1123" s="73"/>
      <c r="H1123" s="69">
        <f t="shared" ref="H1123:K1123" si="919">IFERROR(B1123/SUM(B1120:B1128)*100,"")</f>
        <v>100</v>
      </c>
      <c r="I1123" s="69">
        <f t="shared" si="919"/>
        <v>0</v>
      </c>
      <c r="J1123" s="69">
        <f t="shared" si="919"/>
        <v>0</v>
      </c>
      <c r="K1123" s="69" t="str">
        <f t="shared" si="919"/>
        <v/>
      </c>
      <c r="L1123" s="69" t="str">
        <f>IFERROR(F1123/SUM(F1120:F1128)*100,"")</f>
        <v/>
      </c>
      <c r="M1123" s="69" t="str">
        <f>IFERROR(G1123/SUM(G1120:G1128)*100,"")</f>
        <v/>
      </c>
    </row>
    <row r="1124" spans="1:13" ht="12" customHeight="1" x14ac:dyDescent="0.15">
      <c r="A1124" s="47" t="s">
        <v>186</v>
      </c>
      <c r="B1124" s="33"/>
      <c r="C1124" s="33"/>
      <c r="D1124" s="33"/>
      <c r="E1124" s="33"/>
      <c r="F1124" s="32"/>
      <c r="G1124" s="73"/>
      <c r="H1124" s="69">
        <f t="shared" ref="H1124:K1124" si="920">IFERROR(B1124/SUM(B1120:B1128)*100,"")</f>
        <v>0</v>
      </c>
      <c r="I1124" s="69">
        <f t="shared" si="920"/>
        <v>0</v>
      </c>
      <c r="J1124" s="69">
        <f t="shared" si="920"/>
        <v>0</v>
      </c>
      <c r="K1124" s="69" t="str">
        <f t="shared" si="920"/>
        <v/>
      </c>
      <c r="L1124" s="69" t="str">
        <f>IFERROR(F1124/SUM(F1120:F1128)*100,"")</f>
        <v/>
      </c>
      <c r="M1124" s="69" t="str">
        <f>IFERROR(G1124/SUM(G1120:G1128)*100,"")</f>
        <v/>
      </c>
    </row>
    <row r="1125" spans="1:13" ht="12" customHeight="1" x14ac:dyDescent="0.15">
      <c r="A1125" s="47" t="s">
        <v>187</v>
      </c>
      <c r="B1125" s="33"/>
      <c r="C1125" s="33">
        <v>3.5</v>
      </c>
      <c r="D1125" s="33"/>
      <c r="E1125" s="33"/>
      <c r="F1125" s="32"/>
      <c r="G1125" s="73"/>
      <c r="H1125" s="69">
        <f t="shared" ref="H1125:K1125" si="921">IFERROR(B1125/SUM(B1120:B1128)*100,"")</f>
        <v>0</v>
      </c>
      <c r="I1125" s="69">
        <f t="shared" si="921"/>
        <v>60.869565217391312</v>
      </c>
      <c r="J1125" s="69">
        <f t="shared" si="921"/>
        <v>0</v>
      </c>
      <c r="K1125" s="69" t="str">
        <f t="shared" si="921"/>
        <v/>
      </c>
      <c r="L1125" s="69" t="str">
        <f>IFERROR(F1125/SUM(F1120:F1128)*100,"")</f>
        <v/>
      </c>
      <c r="M1125" s="69" t="str">
        <f>IFERROR(G1125/SUM(G1120:G1128)*100,"")</f>
        <v/>
      </c>
    </row>
    <row r="1126" spans="1:13" ht="12" customHeight="1" x14ac:dyDescent="0.15">
      <c r="A1126" s="47" t="s">
        <v>188</v>
      </c>
      <c r="B1126" s="33"/>
      <c r="C1126" s="33">
        <v>0.75</v>
      </c>
      <c r="D1126" s="33">
        <v>0.75</v>
      </c>
      <c r="E1126" s="33"/>
      <c r="F1126" s="32"/>
      <c r="G1126" s="73"/>
      <c r="H1126" s="69">
        <f t="shared" ref="H1126:K1126" si="922">IFERROR(B1126/SUM(B1120:B1128)*100,"")</f>
        <v>0</v>
      </c>
      <c r="I1126" s="69">
        <f t="shared" si="922"/>
        <v>13.043478260869565</v>
      </c>
      <c r="J1126" s="69">
        <f t="shared" si="922"/>
        <v>33.333333333333329</v>
      </c>
      <c r="K1126" s="69" t="str">
        <f t="shared" si="922"/>
        <v/>
      </c>
      <c r="L1126" s="69" t="str">
        <f>IFERROR(F1126/SUM(F1120:F1128)*100,"")</f>
        <v/>
      </c>
      <c r="M1126" s="69" t="str">
        <f>IFERROR(G1126/SUM(G1120:G1128)*100,"")</f>
        <v/>
      </c>
    </row>
    <row r="1127" spans="1:13" ht="12" customHeight="1" x14ac:dyDescent="0.15">
      <c r="A1127" s="47" t="s">
        <v>189</v>
      </c>
      <c r="B1127" s="33"/>
      <c r="C1127" s="33"/>
      <c r="D1127" s="33"/>
      <c r="E1127" s="33"/>
      <c r="F1127" s="32"/>
      <c r="G1127" s="73"/>
      <c r="H1127" s="69">
        <f t="shared" ref="H1127:K1127" si="923">IFERROR(B1127/SUM(B1120:B1128)*100,"")</f>
        <v>0</v>
      </c>
      <c r="I1127" s="69">
        <f t="shared" si="923"/>
        <v>0</v>
      </c>
      <c r="J1127" s="69">
        <f t="shared" si="923"/>
        <v>0</v>
      </c>
      <c r="K1127" s="69" t="str">
        <f t="shared" si="923"/>
        <v/>
      </c>
      <c r="L1127" s="69" t="str">
        <f>IFERROR(F1127/SUM(F1120:F1128)*100,"")</f>
        <v/>
      </c>
      <c r="M1127" s="69" t="str">
        <f>IFERROR(G1127/SUM(G1120:G1128)*100,"")</f>
        <v/>
      </c>
    </row>
    <row r="1128" spans="1:13" ht="12" customHeight="1" x14ac:dyDescent="0.15">
      <c r="A1128" s="47" t="s">
        <v>190</v>
      </c>
      <c r="B1128" s="33"/>
      <c r="C1128" s="33"/>
      <c r="D1128" s="33"/>
      <c r="E1128" s="33"/>
      <c r="F1128" s="32"/>
      <c r="G1128" s="73"/>
      <c r="H1128" s="69">
        <f t="shared" ref="H1128:K1128" si="924">IFERROR(B1128/SUM(B1120:B1128)*100,"")</f>
        <v>0</v>
      </c>
      <c r="I1128" s="69">
        <f t="shared" si="924"/>
        <v>0</v>
      </c>
      <c r="J1128" s="69">
        <f t="shared" si="924"/>
        <v>0</v>
      </c>
      <c r="K1128" s="69" t="str">
        <f t="shared" si="924"/>
        <v/>
      </c>
      <c r="L1128" s="69" t="str">
        <f>IFERROR(F1128/SUM(F1120:F1128)*100,"")</f>
        <v/>
      </c>
      <c r="M1128" s="69" t="str">
        <f>IFERROR(G1128/SUM(G1120:G1128)*100,"")</f>
        <v/>
      </c>
    </row>
    <row r="1129" spans="1:13" ht="12" customHeight="1" x14ac:dyDescent="0.15">
      <c r="A1129" s="48" t="s">
        <v>152</v>
      </c>
      <c r="B1129" s="66"/>
      <c r="C1129" s="66"/>
      <c r="D1129" s="66"/>
      <c r="E1129" s="66"/>
      <c r="F1129" s="66"/>
      <c r="G1129" s="67"/>
      <c r="H1129" s="5"/>
      <c r="I1129" s="5"/>
      <c r="J1129" s="5"/>
      <c r="K1129" s="5"/>
      <c r="L1129" s="5"/>
      <c r="M1129" s="5"/>
    </row>
    <row r="1130" spans="1:13" ht="12" customHeight="1" x14ac:dyDescent="0.15">
      <c r="A1130" s="47" t="s">
        <v>182</v>
      </c>
      <c r="B1130" s="33">
        <v>6.75</v>
      </c>
      <c r="C1130" s="33">
        <v>6.75</v>
      </c>
      <c r="D1130" s="33">
        <v>6.75</v>
      </c>
      <c r="E1130" s="33">
        <v>6.75</v>
      </c>
      <c r="F1130" s="32">
        <v>6</v>
      </c>
      <c r="G1130" s="73"/>
      <c r="H1130" s="69">
        <f t="shared" ref="H1130:K1130" si="925">B1130/SUM(B1130:B1134)*100</f>
        <v>30</v>
      </c>
      <c r="I1130" s="69">
        <f t="shared" si="925"/>
        <v>30</v>
      </c>
      <c r="J1130" s="69">
        <f t="shared" si="925"/>
        <v>30.201342281879196</v>
      </c>
      <c r="K1130" s="69">
        <f t="shared" si="925"/>
        <v>31.235539102267467</v>
      </c>
      <c r="L1130" s="69">
        <f>F1130/SUM(F1130:F1134)*100</f>
        <v>27.76492364645997</v>
      </c>
      <c r="M1130" s="69" t="e">
        <f>G1130/SUM(G1130:G1134)*100</f>
        <v>#DIV/0!</v>
      </c>
    </row>
    <row r="1131" spans="1:13" ht="12" customHeight="1" x14ac:dyDescent="0.15">
      <c r="A1131" s="47" t="s">
        <v>184</v>
      </c>
      <c r="B1131" s="33"/>
      <c r="C1131" s="33"/>
      <c r="D1131" s="33"/>
      <c r="E1131" s="33"/>
      <c r="F1131" s="32">
        <v>2.25</v>
      </c>
      <c r="G1131" s="73"/>
      <c r="H1131" s="14">
        <f t="shared" ref="H1131:K1131" si="926">B1131/SUM(B1130:B1134)*100</f>
        <v>0</v>
      </c>
      <c r="I1131" s="14">
        <f t="shared" si="926"/>
        <v>0</v>
      </c>
      <c r="J1131" s="14">
        <f t="shared" si="926"/>
        <v>0</v>
      </c>
      <c r="K1131" s="14">
        <f t="shared" si="926"/>
        <v>0</v>
      </c>
      <c r="L1131" s="14">
        <f>F1131/SUM(F1130:F1134)*100</f>
        <v>10.411846367422489</v>
      </c>
      <c r="M1131" s="14" t="e">
        <f>G1131/SUM(G1130:G1134)*100</f>
        <v>#DIV/0!</v>
      </c>
    </row>
    <row r="1132" spans="1:13" ht="12" customHeight="1" x14ac:dyDescent="0.15">
      <c r="A1132" s="47" t="s">
        <v>185</v>
      </c>
      <c r="B1132" s="33">
        <v>6.75</v>
      </c>
      <c r="C1132" s="33">
        <v>6</v>
      </c>
      <c r="D1132" s="33">
        <v>1.5</v>
      </c>
      <c r="E1132" s="33">
        <v>1.5</v>
      </c>
      <c r="F1132" s="33">
        <v>1.5</v>
      </c>
      <c r="G1132" s="73"/>
      <c r="H1132" s="14">
        <f t="shared" ref="H1132:K1132" si="927">B1132/SUM(B1130:B1134)*100</f>
        <v>30</v>
      </c>
      <c r="I1132" s="14">
        <f t="shared" si="927"/>
        <v>26.666666666666668</v>
      </c>
      <c r="J1132" s="14">
        <f t="shared" si="927"/>
        <v>6.7114093959731544</v>
      </c>
      <c r="K1132" s="14">
        <f t="shared" si="927"/>
        <v>6.9412309116149924</v>
      </c>
      <c r="L1132" s="14">
        <f>F1132/SUM(F1130:F1134)*100</f>
        <v>6.9412309116149924</v>
      </c>
      <c r="M1132" s="14" t="e">
        <f>G1132/SUM(G1130:G1134)*100</f>
        <v>#DIV/0!</v>
      </c>
    </row>
    <row r="1133" spans="1:13" ht="12" customHeight="1" x14ac:dyDescent="0.15">
      <c r="A1133" s="47" t="s">
        <v>186</v>
      </c>
      <c r="B1133" s="33"/>
      <c r="C1133" s="33"/>
      <c r="D1133" s="33">
        <v>4.3499999999999996</v>
      </c>
      <c r="E1133" s="33">
        <v>4.3600000000000003</v>
      </c>
      <c r="F1133" s="33">
        <v>4.3600000000000003</v>
      </c>
      <c r="G1133" s="73"/>
      <c r="H1133" s="14">
        <f t="shared" ref="H1133:K1133" si="928">B1133/SUM(B1130:B1134)*100</f>
        <v>0</v>
      </c>
      <c r="I1133" s="14">
        <f t="shared" si="928"/>
        <v>0</v>
      </c>
      <c r="J1133" s="14">
        <f t="shared" si="928"/>
        <v>19.463087248322143</v>
      </c>
      <c r="K1133" s="14">
        <f t="shared" si="928"/>
        <v>20.175844516427581</v>
      </c>
      <c r="L1133" s="14">
        <f>F1133/SUM(F1130:F1134)*100</f>
        <v>20.175844516427581</v>
      </c>
      <c r="M1133" s="14" t="e">
        <f>G1133/SUM(G1130:G1134)*100</f>
        <v>#DIV/0!</v>
      </c>
    </row>
    <row r="1134" spans="1:13" ht="12" customHeight="1" x14ac:dyDescent="0.15">
      <c r="A1134" s="47" t="s">
        <v>190</v>
      </c>
      <c r="B1134" s="33">
        <v>9</v>
      </c>
      <c r="C1134" s="33">
        <v>9.75</v>
      </c>
      <c r="D1134" s="33">
        <v>9.75</v>
      </c>
      <c r="E1134" s="33">
        <v>9</v>
      </c>
      <c r="F1134" s="33">
        <v>7.5</v>
      </c>
      <c r="G1134" s="73"/>
      <c r="H1134" s="57">
        <f t="shared" ref="H1134:K1134" si="929">B1134/SUM(B1130:B1134)*100</f>
        <v>40</v>
      </c>
      <c r="I1134" s="57">
        <f t="shared" si="929"/>
        <v>43.333333333333336</v>
      </c>
      <c r="J1134" s="57">
        <f t="shared" si="929"/>
        <v>43.624161073825505</v>
      </c>
      <c r="K1134" s="57">
        <f t="shared" si="929"/>
        <v>41.647385469689958</v>
      </c>
      <c r="L1134" s="57">
        <f>F1134/SUM(F1130:F1134)*100</f>
        <v>34.706154558074964</v>
      </c>
      <c r="M1134" s="57" t="e">
        <f>G1134/SUM(G1130:G1134)*100</f>
        <v>#DIV/0!</v>
      </c>
    </row>
    <row r="1135" spans="1:13" ht="12" customHeight="1" x14ac:dyDescent="0.15">
      <c r="A1135" s="48" t="s">
        <v>153</v>
      </c>
      <c r="B1135" s="66"/>
      <c r="C1135" s="66"/>
      <c r="D1135" s="66"/>
      <c r="E1135" s="66"/>
      <c r="F1135" s="66"/>
      <c r="G1135" s="67"/>
      <c r="H1135" s="5"/>
      <c r="I1135" s="5"/>
      <c r="J1135" s="5"/>
      <c r="K1135" s="5"/>
      <c r="L1135" s="5"/>
      <c r="M1135" s="5"/>
    </row>
    <row r="1136" spans="1:13" ht="12" customHeight="1" x14ac:dyDescent="0.15">
      <c r="A1136" s="47" t="s">
        <v>182</v>
      </c>
      <c r="B1136" s="33"/>
      <c r="C1136" s="33"/>
      <c r="D1136" s="33">
        <v>1.28</v>
      </c>
      <c r="E1136" s="33">
        <v>1.28</v>
      </c>
      <c r="F1136" s="33"/>
      <c r="G1136" s="73"/>
      <c r="H1136" s="14">
        <f t="shared" ref="H1136:K1136" si="930">IFERROR(B1136/SUM(B1136:B1138)*100,"")</f>
        <v>0</v>
      </c>
      <c r="I1136" s="14">
        <f t="shared" si="930"/>
        <v>0</v>
      </c>
      <c r="J1136" s="14">
        <f t="shared" si="930"/>
        <v>42.809364548494983</v>
      </c>
      <c r="K1136" s="14">
        <f t="shared" si="930"/>
        <v>42.809364548494983</v>
      </c>
      <c r="L1136" s="14" t="str">
        <f>IFERROR(F1136/SUM(F1136:F1138)*100,"")</f>
        <v/>
      </c>
      <c r="M1136" s="14" t="str">
        <f>IFERROR(G1136/SUM(G1136:G1138)*100,"")</f>
        <v/>
      </c>
    </row>
    <row r="1137" spans="1:13" ht="12" customHeight="1" x14ac:dyDescent="0.15">
      <c r="A1137" s="47" t="s">
        <v>188</v>
      </c>
      <c r="B1137" s="33">
        <v>1.71</v>
      </c>
      <c r="C1137" s="33"/>
      <c r="D1137" s="33"/>
      <c r="E1137" s="33"/>
      <c r="F1137" s="33"/>
      <c r="G1137" s="73"/>
      <c r="H1137" s="14">
        <f t="shared" ref="H1137:K1137" si="931">IFERROR(B1137/SUM(B1136:B1138)*100,"")</f>
        <v>57.19063545150501</v>
      </c>
      <c r="I1137" s="14">
        <f t="shared" si="931"/>
        <v>0</v>
      </c>
      <c r="J1137" s="14">
        <f t="shared" si="931"/>
        <v>0</v>
      </c>
      <c r="K1137" s="14">
        <f t="shared" si="931"/>
        <v>0</v>
      </c>
      <c r="L1137" s="14" t="str">
        <f>IFERROR(F1137/SUM(F1136:F1138)*100,"")</f>
        <v/>
      </c>
      <c r="M1137" s="14" t="str">
        <f>IFERROR(G1137/SUM(G1136:G1138)*100,"")</f>
        <v/>
      </c>
    </row>
    <row r="1138" spans="1:13" ht="12" customHeight="1" x14ac:dyDescent="0.15">
      <c r="A1138" s="47" t="s">
        <v>190</v>
      </c>
      <c r="B1138" s="33">
        <v>1.28</v>
      </c>
      <c r="C1138" s="33">
        <v>2.99</v>
      </c>
      <c r="D1138" s="33">
        <v>1.71</v>
      </c>
      <c r="E1138" s="33">
        <v>1.71</v>
      </c>
      <c r="F1138" s="33"/>
      <c r="G1138" s="73"/>
      <c r="H1138" s="14">
        <f t="shared" ref="H1138:K1138" si="932">IFERROR(B1138/SUM(B1136:B1138)*100,"")</f>
        <v>42.809364548494983</v>
      </c>
      <c r="I1138" s="14">
        <f t="shared" si="932"/>
        <v>100</v>
      </c>
      <c r="J1138" s="14">
        <f t="shared" si="932"/>
        <v>57.19063545150501</v>
      </c>
      <c r="K1138" s="14">
        <f t="shared" si="932"/>
        <v>57.19063545150501</v>
      </c>
      <c r="L1138" s="14" t="str">
        <f>IFERROR(F1138/SUM(F1136:F1138)*100,"")</f>
        <v/>
      </c>
      <c r="M1138" s="14" t="str">
        <f>IFERROR(G1138/SUM(G1136:G1138)*100,"")</f>
        <v/>
      </c>
    </row>
    <row r="1139" spans="1:13" s="6" customFormat="1" ht="11.25" customHeight="1" x14ac:dyDescent="0.15">
      <c r="M1139" s="6" t="str">
        <f t="shared" si="906"/>
        <v/>
      </c>
    </row>
    <row r="1140" spans="1:13" ht="12" customHeight="1" x14ac:dyDescent="0.15">
      <c r="A1140" s="6"/>
      <c r="B1140" s="95"/>
      <c r="C1140" s="96"/>
      <c r="D1140" s="100" t="s">
        <v>199</v>
      </c>
      <c r="E1140" s="98"/>
      <c r="F1140" s="96"/>
      <c r="G1140" s="97"/>
      <c r="H1140" s="95"/>
      <c r="I1140" s="96"/>
      <c r="J1140" s="100" t="s">
        <v>179</v>
      </c>
      <c r="K1140" s="98"/>
      <c r="L1140" s="96"/>
      <c r="M1140" s="97"/>
    </row>
    <row r="1141" spans="1:13" ht="12" customHeight="1" x14ac:dyDescent="0.15">
      <c r="A1141" s="6"/>
      <c r="B1141" s="40" t="s">
        <v>33</v>
      </c>
      <c r="C1141" s="40" t="s">
        <v>34</v>
      </c>
      <c r="D1141" s="40" t="s">
        <v>35</v>
      </c>
      <c r="E1141" s="40" t="s">
        <v>36</v>
      </c>
      <c r="F1141" s="40" t="s">
        <v>37</v>
      </c>
      <c r="G1141" s="40" t="s">
        <v>38</v>
      </c>
      <c r="H1141" s="40" t="s">
        <v>33</v>
      </c>
      <c r="I1141" s="40" t="s">
        <v>34</v>
      </c>
      <c r="J1141" s="40" t="s">
        <v>35</v>
      </c>
      <c r="K1141" s="40" t="s">
        <v>36</v>
      </c>
      <c r="L1141" s="40" t="s">
        <v>37</v>
      </c>
      <c r="M1141" s="40" t="s">
        <v>38</v>
      </c>
    </row>
    <row r="1142" spans="1:13" ht="12" customHeight="1" x14ac:dyDescent="0.15">
      <c r="A1142" s="48" t="s">
        <v>154</v>
      </c>
      <c r="B1142" s="66"/>
      <c r="C1142" s="66"/>
      <c r="D1142" s="66"/>
      <c r="E1142" s="66"/>
      <c r="F1142" s="66"/>
      <c r="G1142" s="67"/>
      <c r="H1142" s="5"/>
      <c r="I1142" s="5"/>
      <c r="J1142" s="5"/>
      <c r="K1142" s="5"/>
      <c r="L1142" s="5"/>
      <c r="M1142" s="13"/>
    </row>
    <row r="1143" spans="1:13" ht="12" customHeight="1" x14ac:dyDescent="0.15">
      <c r="A1143" s="47" t="s">
        <v>195</v>
      </c>
      <c r="B1143" s="33">
        <v>9.75</v>
      </c>
      <c r="C1143" s="33"/>
      <c r="D1143" s="33">
        <v>23.72</v>
      </c>
      <c r="E1143" s="33">
        <v>16.899999999999999</v>
      </c>
      <c r="F1143" s="33"/>
      <c r="G1143" s="73"/>
      <c r="H1143" s="69">
        <f t="shared" ref="H1143:K1143" si="933">B1143/SUM(B1143:B1149)*100</f>
        <v>23.197715917201997</v>
      </c>
      <c r="I1143" s="69">
        <f t="shared" si="933"/>
        <v>0</v>
      </c>
      <c r="J1143" s="69">
        <f t="shared" si="933"/>
        <v>30.8974859971343</v>
      </c>
      <c r="K1143" s="69">
        <f t="shared" si="933"/>
        <v>22.351540801481285</v>
      </c>
      <c r="L1143" s="69">
        <f>F1143/SUM(F1143:F1149)*100</f>
        <v>0</v>
      </c>
      <c r="M1143" s="69" t="e">
        <f>G1143/SUM(G1143:G1149)*100</f>
        <v>#DIV/0!</v>
      </c>
    </row>
    <row r="1144" spans="1:13" ht="12" customHeight="1" x14ac:dyDescent="0.15">
      <c r="A1144" s="47" t="s">
        <v>185</v>
      </c>
      <c r="B1144" s="33">
        <v>6</v>
      </c>
      <c r="C1144" s="33">
        <v>6</v>
      </c>
      <c r="D1144" s="33">
        <v>7.58</v>
      </c>
      <c r="E1144" s="33">
        <v>7.49</v>
      </c>
      <c r="F1144" s="33">
        <v>5.25</v>
      </c>
      <c r="G1144" s="73"/>
      <c r="H1144" s="14">
        <f t="shared" ref="H1144:K1144" si="934">B1144/SUM(B1143:B1149)*100</f>
        <v>14.275517487508921</v>
      </c>
      <c r="I1144" s="14">
        <f t="shared" si="934"/>
        <v>11.111111111111111</v>
      </c>
      <c r="J1144" s="14">
        <f t="shared" si="934"/>
        <v>9.8736485606356652</v>
      </c>
      <c r="K1144" s="14">
        <f t="shared" si="934"/>
        <v>9.9060970771062031</v>
      </c>
      <c r="L1144" s="14">
        <f>F1144/SUM(F1143:F1149)*100</f>
        <v>7.3995771670190269</v>
      </c>
      <c r="M1144" s="14" t="e">
        <f>G1144/SUM(G1143:G1149)*100</f>
        <v>#DIV/0!</v>
      </c>
    </row>
    <row r="1145" spans="1:13" ht="12" customHeight="1" x14ac:dyDescent="0.15">
      <c r="A1145" s="47" t="s">
        <v>186</v>
      </c>
      <c r="B1145" s="33">
        <v>3</v>
      </c>
      <c r="C1145" s="33">
        <v>7.5</v>
      </c>
      <c r="D1145" s="33">
        <v>3</v>
      </c>
      <c r="E1145" s="33">
        <v>11.25</v>
      </c>
      <c r="F1145" s="33">
        <v>6.5</v>
      </c>
      <c r="G1145" s="73"/>
      <c r="H1145" s="14">
        <f t="shared" ref="H1145:K1145" si="935">B1145/SUM(B1143:B1149)*100</f>
        <v>7.1377587437544605</v>
      </c>
      <c r="I1145" s="14">
        <f t="shared" si="935"/>
        <v>13.888888888888889</v>
      </c>
      <c r="J1145" s="14">
        <f t="shared" si="935"/>
        <v>3.9077764751856194</v>
      </c>
      <c r="K1145" s="14">
        <f t="shared" si="935"/>
        <v>14.878984261341094</v>
      </c>
      <c r="L1145" s="14">
        <f>F1145/SUM(F1143:F1149)*100</f>
        <v>9.1613812544045103</v>
      </c>
      <c r="M1145" s="14" t="e">
        <f>G1145/SUM(G1143:G1149)*100</f>
        <v>#DIV/0!</v>
      </c>
    </row>
    <row r="1146" spans="1:13" ht="12" customHeight="1" x14ac:dyDescent="0.15">
      <c r="A1146" s="47" t="s">
        <v>188</v>
      </c>
      <c r="B1146" s="33">
        <v>6.75</v>
      </c>
      <c r="C1146" s="33">
        <v>11.25</v>
      </c>
      <c r="D1146" s="33">
        <v>4.49</v>
      </c>
      <c r="E1146" s="33">
        <v>1.98</v>
      </c>
      <c r="F1146" s="33">
        <v>3.75</v>
      </c>
      <c r="G1146" s="73"/>
      <c r="H1146" s="14">
        <f t="shared" ref="H1146:K1146" si="936">B1146/SUM(B1143:B1149)*100</f>
        <v>16.059957173447536</v>
      </c>
      <c r="I1146" s="14">
        <f t="shared" si="936"/>
        <v>20.833333333333336</v>
      </c>
      <c r="J1146" s="14">
        <f t="shared" si="936"/>
        <v>5.8486387911944782</v>
      </c>
      <c r="K1146" s="14">
        <f t="shared" si="936"/>
        <v>2.6187012299960322</v>
      </c>
      <c r="L1146" s="14">
        <f>F1146/SUM(F1143:F1149)*100</f>
        <v>5.2854122621564477</v>
      </c>
      <c r="M1146" s="14" t="e">
        <f>G1146/SUM(G1143:G1149)*100</f>
        <v>#DIV/0!</v>
      </c>
    </row>
    <row r="1147" spans="1:13" ht="12" customHeight="1" x14ac:dyDescent="0.15">
      <c r="A1147" s="47" t="s">
        <v>189</v>
      </c>
      <c r="B1147" s="33"/>
      <c r="C1147" s="33"/>
      <c r="D1147" s="33"/>
      <c r="E1147" s="33"/>
      <c r="F1147" s="33"/>
      <c r="G1147" s="73"/>
      <c r="H1147" s="14">
        <f t="shared" ref="H1147:K1147" si="937">B1147/SUM(B1143:B1149)*100</f>
        <v>0</v>
      </c>
      <c r="I1147" s="14">
        <f t="shared" si="937"/>
        <v>0</v>
      </c>
      <c r="J1147" s="14">
        <f t="shared" si="937"/>
        <v>0</v>
      </c>
      <c r="K1147" s="14">
        <f t="shared" si="937"/>
        <v>0</v>
      </c>
      <c r="L1147" s="14">
        <f>F1147/SUM(F1143:F1149)*100</f>
        <v>0</v>
      </c>
      <c r="M1147" s="14" t="e">
        <f>G1147/SUM(G1143:G1149)*100</f>
        <v>#DIV/0!</v>
      </c>
    </row>
    <row r="1148" spans="1:13" ht="12" customHeight="1" x14ac:dyDescent="0.15">
      <c r="A1148" s="47" t="s">
        <v>193</v>
      </c>
      <c r="B1148" s="33"/>
      <c r="C1148" s="33"/>
      <c r="D1148" s="33"/>
      <c r="E1148" s="33"/>
      <c r="F1148" s="33">
        <v>14.25</v>
      </c>
      <c r="G1148" s="73"/>
      <c r="H1148" s="14">
        <f t="shared" ref="H1148:K1148" si="938">B1148/SUM(B1143:B1149)*100</f>
        <v>0</v>
      </c>
      <c r="I1148" s="14">
        <f t="shared" si="938"/>
        <v>0</v>
      </c>
      <c r="J1148" s="14">
        <f t="shared" si="938"/>
        <v>0</v>
      </c>
      <c r="K1148" s="14">
        <f t="shared" si="938"/>
        <v>0</v>
      </c>
      <c r="L1148" s="14">
        <f>F1148/SUM(F1143:F1149)*100</f>
        <v>20.084566596194502</v>
      </c>
      <c r="M1148" s="14" t="e">
        <f>G1148/SUM(G1143:G1149)*100</f>
        <v>#DIV/0!</v>
      </c>
    </row>
    <row r="1149" spans="1:13" ht="12" customHeight="1" x14ac:dyDescent="0.15">
      <c r="A1149" s="47" t="s">
        <v>190</v>
      </c>
      <c r="B1149" s="33">
        <v>16.53</v>
      </c>
      <c r="C1149" s="33">
        <v>29.25</v>
      </c>
      <c r="D1149" s="33">
        <v>37.979999999999997</v>
      </c>
      <c r="E1149" s="33">
        <v>37.99</v>
      </c>
      <c r="F1149" s="33">
        <v>41.2</v>
      </c>
      <c r="G1149" s="73"/>
      <c r="H1149" s="57">
        <f t="shared" ref="H1149:K1149" si="939">B1149/SUM(B1143:B1149)*100</f>
        <v>39.329050678087079</v>
      </c>
      <c r="I1149" s="57">
        <f t="shared" si="939"/>
        <v>54.166666666666664</v>
      </c>
      <c r="J1149" s="57">
        <f t="shared" si="939"/>
        <v>49.472450175849943</v>
      </c>
      <c r="K1149" s="57">
        <f t="shared" si="939"/>
        <v>50.244676630075389</v>
      </c>
      <c r="L1149" s="57">
        <f>F1149/SUM(F1143:F1149)*100</f>
        <v>58.069062720225517</v>
      </c>
      <c r="M1149" s="57" t="e">
        <f>G1149/SUM(G1143:G1149)*100</f>
        <v>#DIV/0!</v>
      </c>
    </row>
    <row r="1150" spans="1:13" ht="12" customHeight="1" x14ac:dyDescent="0.15">
      <c r="A1150" s="48" t="s">
        <v>155</v>
      </c>
      <c r="B1150" s="66"/>
      <c r="C1150" s="66"/>
      <c r="D1150" s="66"/>
      <c r="E1150" s="66"/>
      <c r="F1150" s="66"/>
      <c r="G1150" s="67"/>
      <c r="H1150" s="5"/>
      <c r="I1150" s="5"/>
      <c r="J1150" s="5"/>
      <c r="K1150" s="5"/>
      <c r="L1150" s="5"/>
      <c r="M1150" s="5"/>
    </row>
    <row r="1151" spans="1:13" ht="12" customHeight="1" x14ac:dyDescent="0.15">
      <c r="A1151" s="47" t="s">
        <v>182</v>
      </c>
      <c r="B1151" s="33"/>
      <c r="C1151" s="32"/>
      <c r="D1151" s="32"/>
      <c r="E1151" s="32"/>
      <c r="F1151" s="32"/>
      <c r="G1151" s="73"/>
      <c r="H1151" s="69" t="str">
        <f t="shared" ref="H1151:K1151" si="940">IFERROR(B1151/SUM(B1151:B1159)*100,"")</f>
        <v/>
      </c>
      <c r="I1151" s="69" t="str">
        <f t="shared" si="940"/>
        <v/>
      </c>
      <c r="J1151" s="69" t="str">
        <f t="shared" si="940"/>
        <v/>
      </c>
      <c r="K1151" s="69" t="str">
        <f t="shared" si="940"/>
        <v/>
      </c>
      <c r="L1151" s="69" t="str">
        <f>IFERROR(F1151/SUM(F1151:F1159)*100,"")</f>
        <v/>
      </c>
      <c r="M1151" s="69" t="str">
        <f>IFERROR(G1151/SUM(G1151:G1159)*100,"")</f>
        <v/>
      </c>
    </row>
    <row r="1152" spans="1:13" ht="12" customHeight="1" x14ac:dyDescent="0.15">
      <c r="A1152" s="47" t="s">
        <v>195</v>
      </c>
      <c r="B1152" s="33"/>
      <c r="C1152" s="32"/>
      <c r="D1152" s="32"/>
      <c r="E1152" s="32"/>
      <c r="F1152" s="32"/>
      <c r="G1152" s="73"/>
      <c r="H1152" s="69" t="str">
        <f t="shared" ref="H1152:K1152" si="941">IFERROR(B1152/SUM(B1151:B1159)*100,"")</f>
        <v/>
      </c>
      <c r="I1152" s="69" t="str">
        <f t="shared" si="941"/>
        <v/>
      </c>
      <c r="J1152" s="69" t="str">
        <f t="shared" si="941"/>
        <v/>
      </c>
      <c r="K1152" s="69" t="str">
        <f t="shared" si="941"/>
        <v/>
      </c>
      <c r="L1152" s="69" t="str">
        <f>IFERROR(F1152/SUM(F1151:F1159)*100,"")</f>
        <v/>
      </c>
      <c r="M1152" s="69" t="str">
        <f>IFERROR(G1152/SUM(G1151:G1159)*100,"")</f>
        <v/>
      </c>
    </row>
    <row r="1153" spans="1:13" ht="12" customHeight="1" x14ac:dyDescent="0.15">
      <c r="A1153" s="47" t="s">
        <v>185</v>
      </c>
      <c r="B1153" s="33"/>
      <c r="C1153" s="32"/>
      <c r="D1153" s="32"/>
      <c r="E1153" s="32"/>
      <c r="F1153" s="32"/>
      <c r="G1153" s="73"/>
      <c r="H1153" s="69" t="str">
        <f t="shared" ref="H1153:K1153" si="942">IFERROR(B1153/SUM(B1151:B1159)*100,"")</f>
        <v/>
      </c>
      <c r="I1153" s="69" t="str">
        <f t="shared" si="942"/>
        <v/>
      </c>
      <c r="J1153" s="69" t="str">
        <f t="shared" si="942"/>
        <v/>
      </c>
      <c r="K1153" s="69" t="str">
        <f t="shared" si="942"/>
        <v/>
      </c>
      <c r="L1153" s="69" t="str">
        <f>IFERROR(F1153/SUM(F1151:F1159)*100,"")</f>
        <v/>
      </c>
      <c r="M1153" s="69" t="str">
        <f>IFERROR(G1153/SUM(G1151:G1159)*100,"")</f>
        <v/>
      </c>
    </row>
    <row r="1154" spans="1:13" ht="12" customHeight="1" x14ac:dyDescent="0.15">
      <c r="A1154" s="47" t="s">
        <v>186</v>
      </c>
      <c r="B1154" s="33"/>
      <c r="C1154" s="32"/>
      <c r="D1154" s="32"/>
      <c r="E1154" s="32"/>
      <c r="F1154" s="32"/>
      <c r="G1154" s="73"/>
      <c r="H1154" s="69" t="str">
        <f t="shared" ref="H1154:K1154" si="943">IFERROR(B1154/SUM(B1151:B1159)*100,"")</f>
        <v/>
      </c>
      <c r="I1154" s="69" t="str">
        <f t="shared" si="943"/>
        <v/>
      </c>
      <c r="J1154" s="69" t="str">
        <f t="shared" si="943"/>
        <v/>
      </c>
      <c r="K1154" s="69" t="str">
        <f t="shared" si="943"/>
        <v/>
      </c>
      <c r="L1154" s="69" t="str">
        <f>IFERROR(F1154/SUM(F1151:F1159)*100,"")</f>
        <v/>
      </c>
      <c r="M1154" s="69" t="str">
        <f>IFERROR(G1154/SUM(G1151:G1159)*100,"")</f>
        <v/>
      </c>
    </row>
    <row r="1155" spans="1:13" ht="12" customHeight="1" x14ac:dyDescent="0.15">
      <c r="A1155" s="47" t="s">
        <v>187</v>
      </c>
      <c r="B1155" s="33"/>
      <c r="C1155" s="32"/>
      <c r="D1155" s="32"/>
      <c r="E1155" s="32"/>
      <c r="F1155" s="32"/>
      <c r="G1155" s="73"/>
      <c r="H1155" s="69" t="str">
        <f t="shared" ref="H1155:K1155" si="944">IFERROR(B1155/SUM(B1151:B1159)*100,"")</f>
        <v/>
      </c>
      <c r="I1155" s="69" t="str">
        <f t="shared" si="944"/>
        <v/>
      </c>
      <c r="J1155" s="69" t="str">
        <f t="shared" si="944"/>
        <v/>
      </c>
      <c r="K1155" s="69" t="str">
        <f t="shared" si="944"/>
        <v/>
      </c>
      <c r="L1155" s="69" t="str">
        <f>IFERROR(F1155/SUM(F1151:F1159)*100,"")</f>
        <v/>
      </c>
      <c r="M1155" s="69" t="str">
        <f>IFERROR(G1155/SUM(G1151:G1159)*100,"")</f>
        <v/>
      </c>
    </row>
    <row r="1156" spans="1:13" ht="12" customHeight="1" x14ac:dyDescent="0.15">
      <c r="A1156" s="47" t="s">
        <v>188</v>
      </c>
      <c r="B1156" s="33"/>
      <c r="C1156" s="32"/>
      <c r="D1156" s="32"/>
      <c r="E1156" s="32"/>
      <c r="F1156" s="32"/>
      <c r="G1156" s="73"/>
      <c r="H1156" s="69" t="str">
        <f t="shared" ref="H1156:K1156" si="945">IFERROR(B1156/SUM(B1151:B1159)*100,"")</f>
        <v/>
      </c>
      <c r="I1156" s="69" t="str">
        <f t="shared" si="945"/>
        <v/>
      </c>
      <c r="J1156" s="69" t="str">
        <f t="shared" si="945"/>
        <v/>
      </c>
      <c r="K1156" s="69" t="str">
        <f t="shared" si="945"/>
        <v/>
      </c>
      <c r="L1156" s="69" t="str">
        <f>IFERROR(F1156/SUM(F1151:F1159)*100,"")</f>
        <v/>
      </c>
      <c r="M1156" s="69" t="str">
        <f>IFERROR(G1156/SUM(G1151:G1159)*100,"")</f>
        <v/>
      </c>
    </row>
    <row r="1157" spans="1:13" ht="12" customHeight="1" x14ac:dyDescent="0.15">
      <c r="A1157" s="47" t="s">
        <v>189</v>
      </c>
      <c r="B1157" s="33"/>
      <c r="C1157" s="32"/>
      <c r="D1157" s="32"/>
      <c r="E1157" s="32"/>
      <c r="F1157" s="32"/>
      <c r="G1157" s="73"/>
      <c r="H1157" s="69" t="str">
        <f t="shared" ref="H1157:K1157" si="946">IFERROR(B1157/SUM(B1151:B1159)*100,"")</f>
        <v/>
      </c>
      <c r="I1157" s="69" t="str">
        <f t="shared" si="946"/>
        <v/>
      </c>
      <c r="J1157" s="69" t="str">
        <f t="shared" si="946"/>
        <v/>
      </c>
      <c r="K1157" s="69" t="str">
        <f t="shared" si="946"/>
        <v/>
      </c>
      <c r="L1157" s="69" t="str">
        <f>IFERROR(F1157/SUM(F1151:F1159)*100,"")</f>
        <v/>
      </c>
      <c r="M1157" s="69" t="str">
        <f>IFERROR(G1157/SUM(G1151:G1159)*100,"")</f>
        <v/>
      </c>
    </row>
    <row r="1158" spans="1:13" ht="12" customHeight="1" x14ac:dyDescent="0.15">
      <c r="A1158" s="47" t="s">
        <v>190</v>
      </c>
      <c r="B1158" s="33"/>
      <c r="C1158" s="32"/>
      <c r="D1158" s="32"/>
      <c r="E1158" s="32"/>
      <c r="F1158" s="32"/>
      <c r="G1158" s="73"/>
      <c r="H1158" s="69" t="str">
        <f t="shared" ref="H1158:K1158" si="947">IFERROR(B1158/SUM(B1151:B1159)*100,"")</f>
        <v/>
      </c>
      <c r="I1158" s="69" t="str">
        <f t="shared" si="947"/>
        <v/>
      </c>
      <c r="J1158" s="69" t="str">
        <f t="shared" si="947"/>
        <v/>
      </c>
      <c r="K1158" s="69" t="str">
        <f t="shared" si="947"/>
        <v/>
      </c>
      <c r="L1158" s="69" t="str">
        <f>IFERROR(F1158/SUM(F1151:F1159)*100,"")</f>
        <v/>
      </c>
      <c r="M1158" s="69" t="str">
        <f>IFERROR(G1158/SUM(G1151:G1159)*100,"")</f>
        <v/>
      </c>
    </row>
    <row r="1159" spans="1:13" ht="12" customHeight="1" x14ac:dyDescent="0.15">
      <c r="A1159" s="47" t="s">
        <v>191</v>
      </c>
      <c r="B1159" s="33"/>
      <c r="C1159" s="32"/>
      <c r="D1159" s="32"/>
      <c r="E1159" s="32"/>
      <c r="F1159" s="32"/>
      <c r="G1159" s="73"/>
      <c r="H1159" s="69" t="str">
        <f t="shared" ref="H1159:K1159" si="948">IFERROR(B1159/SUM(B1151:B1159)*100,"")</f>
        <v/>
      </c>
      <c r="I1159" s="69" t="str">
        <f t="shared" si="948"/>
        <v/>
      </c>
      <c r="J1159" s="69" t="str">
        <f t="shared" si="948"/>
        <v/>
      </c>
      <c r="K1159" s="69" t="str">
        <f t="shared" si="948"/>
        <v/>
      </c>
      <c r="L1159" s="69" t="str">
        <f>IFERROR(F1159/SUM(F1151:F1159)*100,"")</f>
        <v/>
      </c>
      <c r="M1159" s="69" t="str">
        <f>IFERROR(G1159/SUM(G1151:G1159)*100,"")</f>
        <v/>
      </c>
    </row>
    <row r="1160" spans="1:13" ht="12" customHeight="1" x14ac:dyDescent="0.15">
      <c r="A1160" s="48" t="s">
        <v>156</v>
      </c>
      <c r="B1160" s="66"/>
      <c r="C1160" s="66"/>
      <c r="D1160" s="66"/>
      <c r="E1160" s="66"/>
      <c r="F1160" s="66"/>
      <c r="G1160" s="67"/>
      <c r="H1160" s="5"/>
      <c r="I1160" s="5"/>
      <c r="J1160" s="5"/>
      <c r="K1160" s="5"/>
      <c r="L1160" s="5"/>
      <c r="M1160" s="5"/>
    </row>
    <row r="1161" spans="1:13" ht="12" customHeight="1" x14ac:dyDescent="0.15">
      <c r="A1161" s="47" t="s">
        <v>182</v>
      </c>
      <c r="B1161" s="33"/>
      <c r="C1161" s="32"/>
      <c r="D1161" s="32"/>
      <c r="E1161" s="32"/>
      <c r="F1161" s="32"/>
      <c r="G1161" s="73"/>
      <c r="H1161" s="69" t="str">
        <f t="shared" ref="H1161:K1161" si="949">IFERROR(B1161/SUM(B1161:B1164)*100,"")</f>
        <v/>
      </c>
      <c r="I1161" s="69" t="str">
        <f t="shared" si="949"/>
        <v/>
      </c>
      <c r="J1161" s="69" t="str">
        <f t="shared" si="949"/>
        <v/>
      </c>
      <c r="K1161" s="69" t="str">
        <f t="shared" si="949"/>
        <v/>
      </c>
      <c r="L1161" s="69" t="str">
        <f>IFERROR(F1161/SUM(F1161:F1164)*100,"")</f>
        <v/>
      </c>
      <c r="M1161" s="69" t="str">
        <f>IFERROR(G1161/SUM(G1161:G1164)*100,"")</f>
        <v/>
      </c>
    </row>
    <row r="1162" spans="1:13" ht="12" customHeight="1" x14ac:dyDescent="0.15">
      <c r="A1162" s="47" t="s">
        <v>185</v>
      </c>
      <c r="B1162" s="33"/>
      <c r="C1162" s="32"/>
      <c r="D1162" s="32"/>
      <c r="E1162" s="32"/>
      <c r="F1162" s="32"/>
      <c r="G1162" s="73"/>
      <c r="H1162" s="69" t="str">
        <f t="shared" ref="H1162:K1162" si="950">IFERROR(B1162/SUM(B1161:B1164)*100,"")</f>
        <v/>
      </c>
      <c r="I1162" s="69" t="str">
        <f t="shared" si="950"/>
        <v/>
      </c>
      <c r="J1162" s="69" t="str">
        <f t="shared" si="950"/>
        <v/>
      </c>
      <c r="K1162" s="69" t="str">
        <f t="shared" si="950"/>
        <v/>
      </c>
      <c r="L1162" s="69" t="str">
        <f>IFERROR(F1162/SUM(F1161:F1164)*100,"")</f>
        <v/>
      </c>
      <c r="M1162" s="69" t="str">
        <f>IFERROR(G1162/SUM(G1161:G1164)*100,"")</f>
        <v/>
      </c>
    </row>
    <row r="1163" spans="1:13" ht="12" customHeight="1" x14ac:dyDescent="0.15">
      <c r="A1163" s="47" t="s">
        <v>188</v>
      </c>
      <c r="B1163" s="33"/>
      <c r="C1163" s="32"/>
      <c r="D1163" s="32"/>
      <c r="E1163" s="32"/>
      <c r="F1163" s="32"/>
      <c r="G1163" s="73"/>
      <c r="H1163" s="69" t="str">
        <f t="shared" ref="H1163:K1163" si="951">IFERROR(B1163/SUM(B1161:B1164)*100,"")</f>
        <v/>
      </c>
      <c r="I1163" s="69" t="str">
        <f t="shared" si="951"/>
        <v/>
      </c>
      <c r="J1163" s="69" t="str">
        <f t="shared" si="951"/>
        <v/>
      </c>
      <c r="K1163" s="69" t="str">
        <f t="shared" si="951"/>
        <v/>
      </c>
      <c r="L1163" s="69" t="str">
        <f>IFERROR(F1163/SUM(F1161:F1164)*100,"")</f>
        <v/>
      </c>
      <c r="M1163" s="69" t="str">
        <f>IFERROR(G1163/SUM(G1161:G1164)*100,"")</f>
        <v/>
      </c>
    </row>
    <row r="1164" spans="1:13" ht="12" customHeight="1" x14ac:dyDescent="0.15">
      <c r="A1164" s="47" t="s">
        <v>190</v>
      </c>
      <c r="B1164" s="33"/>
      <c r="C1164" s="32"/>
      <c r="D1164" s="32"/>
      <c r="E1164" s="32"/>
      <c r="F1164" s="32"/>
      <c r="G1164" s="73"/>
      <c r="H1164" s="69" t="str">
        <f t="shared" ref="H1164:K1164" si="952">IFERROR(B1164/SUM(B1161:B1164)*100,"")</f>
        <v/>
      </c>
      <c r="I1164" s="69" t="str">
        <f t="shared" si="952"/>
        <v/>
      </c>
      <c r="J1164" s="69" t="str">
        <f t="shared" si="952"/>
        <v/>
      </c>
      <c r="K1164" s="69" t="str">
        <f t="shared" si="952"/>
        <v/>
      </c>
      <c r="L1164" s="69" t="str">
        <f>IFERROR(F1164/SUM(F1161:F1164)*100,"")</f>
        <v/>
      </c>
      <c r="M1164" s="69" t="str">
        <f>IFERROR(G1164/SUM(G1161:G1164)*100,"")</f>
        <v/>
      </c>
    </row>
    <row r="1165" spans="1:13" ht="12" customHeight="1" x14ac:dyDescent="0.15">
      <c r="A1165" s="48" t="s">
        <v>157</v>
      </c>
      <c r="B1165" s="66"/>
      <c r="C1165" s="66"/>
      <c r="D1165" s="66"/>
      <c r="E1165" s="66"/>
      <c r="F1165" s="66"/>
      <c r="G1165" s="67"/>
      <c r="H1165" s="5"/>
      <c r="I1165" s="5"/>
      <c r="J1165" s="5"/>
      <c r="K1165" s="5"/>
      <c r="L1165" s="5"/>
      <c r="M1165" s="5"/>
    </row>
    <row r="1166" spans="1:13" ht="12" customHeight="1" x14ac:dyDescent="0.15">
      <c r="A1166" s="47" t="s">
        <v>182</v>
      </c>
      <c r="B1166" s="33"/>
      <c r="C1166" s="33">
        <v>4.66</v>
      </c>
      <c r="D1166" s="33">
        <v>3.76</v>
      </c>
      <c r="E1166" s="33">
        <v>3.76</v>
      </c>
      <c r="F1166" s="33">
        <v>5.25</v>
      </c>
      <c r="G1166" s="73"/>
      <c r="H1166" s="69" t="str">
        <f t="shared" ref="H1166:K1166" si="953">IFERROR(B1166/SUM(B1166:B1169)*100,"")</f>
        <v/>
      </c>
      <c r="I1166" s="69">
        <f t="shared" si="953"/>
        <v>10.201401050788093</v>
      </c>
      <c r="J1166" s="69">
        <f t="shared" si="953"/>
        <v>6.9513773340728404</v>
      </c>
      <c r="K1166" s="69">
        <f t="shared" si="953"/>
        <v>7.1455720258456852</v>
      </c>
      <c r="L1166" s="69">
        <f>IFERROR(F1166/SUM(F1166:F1169)*100,"")</f>
        <v>10.595358224016147</v>
      </c>
      <c r="M1166" s="69" t="str">
        <f>IFERROR(G1166/SUM(G1166:G1169)*100,"")</f>
        <v/>
      </c>
    </row>
    <row r="1167" spans="1:13" ht="12" customHeight="1" x14ac:dyDescent="0.15">
      <c r="A1167" s="47" t="s">
        <v>186</v>
      </c>
      <c r="B1167" s="33"/>
      <c r="C1167" s="33">
        <v>1.5</v>
      </c>
      <c r="D1167" s="33">
        <v>4.3499999999999996</v>
      </c>
      <c r="E1167" s="33">
        <v>12.01</v>
      </c>
      <c r="F1167" s="33">
        <v>6</v>
      </c>
      <c r="G1167" s="73"/>
      <c r="H1167" s="69" t="str">
        <f t="shared" ref="H1167:K1167" si="954">IFERROR(B1167/SUM(B1166:B1169)*100,"")</f>
        <v/>
      </c>
      <c r="I1167" s="69">
        <f t="shared" si="954"/>
        <v>3.2837127845884413</v>
      </c>
      <c r="J1167" s="69">
        <f t="shared" si="954"/>
        <v>8.0421519689406527</v>
      </c>
      <c r="K1167" s="69">
        <f t="shared" si="954"/>
        <v>22.82402128468263</v>
      </c>
      <c r="L1167" s="69">
        <f>IFERROR(F1167/SUM(F1166:F1169)*100,"")</f>
        <v>12.108980827447024</v>
      </c>
      <c r="M1167" s="69" t="str">
        <f>IFERROR(G1167/SUM(G1166:G1169)*100,"")</f>
        <v/>
      </c>
    </row>
    <row r="1168" spans="1:13" ht="12" customHeight="1" x14ac:dyDescent="0.15">
      <c r="A1168" s="47" t="s">
        <v>188</v>
      </c>
      <c r="B1168" s="33"/>
      <c r="C1168" s="33">
        <v>14.28</v>
      </c>
      <c r="D1168" s="33">
        <v>16.68</v>
      </c>
      <c r="E1168" s="33">
        <v>11.61</v>
      </c>
      <c r="F1168" s="33">
        <v>11.28</v>
      </c>
      <c r="G1168" s="73"/>
      <c r="H1168" s="69" t="str">
        <f t="shared" ref="H1168:K1168" si="955">IFERROR(B1168/SUM(B1166:B1169)*100,"")</f>
        <v/>
      </c>
      <c r="I1168" s="69">
        <f t="shared" si="955"/>
        <v>31.260945709281962</v>
      </c>
      <c r="J1168" s="69">
        <f t="shared" si="955"/>
        <v>30.837493067110366</v>
      </c>
      <c r="K1168" s="69">
        <f t="shared" si="955"/>
        <v>22.063854047890537</v>
      </c>
      <c r="L1168" s="69">
        <f>IFERROR(F1168/SUM(F1166:F1169)*100,"")</f>
        <v>22.764883955600403</v>
      </c>
      <c r="M1168" s="69" t="str">
        <f>IFERROR(G1168/SUM(G1166:G1169)*100,"")</f>
        <v/>
      </c>
    </row>
    <row r="1169" spans="1:13" ht="12" customHeight="1" x14ac:dyDescent="0.15">
      <c r="A1169" s="47" t="s">
        <v>190</v>
      </c>
      <c r="B1169" s="33"/>
      <c r="C1169" s="33">
        <v>25.240000000000002</v>
      </c>
      <c r="D1169" s="33">
        <v>29.3</v>
      </c>
      <c r="E1169" s="33">
        <v>25.24</v>
      </c>
      <c r="F1169" s="33">
        <v>27.02</v>
      </c>
      <c r="G1169" s="73"/>
      <c r="H1169" s="69" t="str">
        <f t="shared" ref="H1169:K1169" si="956">IFERROR(B1169/SUM(B1166:B1169)*100,"")</f>
        <v/>
      </c>
      <c r="I1169" s="69">
        <f t="shared" si="956"/>
        <v>55.253940455341507</v>
      </c>
      <c r="J1169" s="69">
        <f t="shared" si="956"/>
        <v>54.168977629876125</v>
      </c>
      <c r="K1169" s="69">
        <f t="shared" si="956"/>
        <v>47.966552641581146</v>
      </c>
      <c r="L1169" s="69">
        <f>IFERROR(F1169/SUM(F1166:F1169)*100,"")</f>
        <v>54.530776992936424</v>
      </c>
      <c r="M1169" s="69" t="str">
        <f>IFERROR(G1169/SUM(G1166:G1169)*100,"")</f>
        <v/>
      </c>
    </row>
    <row r="1170" spans="1:13" ht="12" customHeight="1" x14ac:dyDescent="0.15">
      <c r="A1170" s="48" t="s">
        <v>158</v>
      </c>
      <c r="B1170" s="66"/>
      <c r="C1170" s="66"/>
      <c r="D1170" s="66"/>
      <c r="E1170" s="66"/>
      <c r="F1170" s="66"/>
      <c r="G1170" s="67"/>
      <c r="H1170" s="5"/>
      <c r="I1170" s="5"/>
      <c r="J1170" s="5"/>
      <c r="K1170" s="5"/>
      <c r="L1170" s="5"/>
      <c r="M1170" s="5"/>
    </row>
    <row r="1171" spans="1:13" ht="12" customHeight="1" x14ac:dyDescent="0.15">
      <c r="A1171" s="47" t="s">
        <v>195</v>
      </c>
      <c r="B1171" s="33"/>
      <c r="C1171" s="32"/>
      <c r="D1171" s="32"/>
      <c r="E1171" s="32"/>
      <c r="F1171" s="32"/>
      <c r="G1171" s="73"/>
      <c r="H1171" s="69" t="str">
        <f t="shared" ref="H1171:K1171" si="957">IFERROR(B1171/SUM(B1171:B1173)*100,"")</f>
        <v/>
      </c>
      <c r="I1171" s="69" t="str">
        <f t="shared" si="957"/>
        <v/>
      </c>
      <c r="J1171" s="69" t="str">
        <f t="shared" si="957"/>
        <v/>
      </c>
      <c r="K1171" s="69" t="str">
        <f t="shared" si="957"/>
        <v/>
      </c>
      <c r="L1171" s="69" t="str">
        <f>IFERROR(F1171/SUM(F1171:F1173)*100,"")</f>
        <v/>
      </c>
      <c r="M1171" s="69" t="str">
        <f>IFERROR(G1171/SUM(G1171:G1173)*100,"")</f>
        <v/>
      </c>
    </row>
    <row r="1172" spans="1:13" ht="12" customHeight="1" x14ac:dyDescent="0.15">
      <c r="A1172" s="47" t="s">
        <v>188</v>
      </c>
      <c r="B1172" s="33"/>
      <c r="C1172" s="32"/>
      <c r="D1172" s="32"/>
      <c r="E1172" s="32"/>
      <c r="F1172" s="32"/>
      <c r="G1172" s="73"/>
      <c r="H1172" s="69" t="str">
        <f t="shared" ref="H1172:K1172" si="958">IFERROR(B1172/SUM(B1171:B1173)*100,"")</f>
        <v/>
      </c>
      <c r="I1172" s="69" t="str">
        <f t="shared" si="958"/>
        <v/>
      </c>
      <c r="J1172" s="69" t="str">
        <f t="shared" si="958"/>
        <v/>
      </c>
      <c r="K1172" s="69" t="str">
        <f t="shared" si="958"/>
        <v/>
      </c>
      <c r="L1172" s="69" t="str">
        <f>IFERROR(F1172/SUM(F1171:F1173)*100,"")</f>
        <v/>
      </c>
      <c r="M1172" s="69" t="str">
        <f>IFERROR(G1172/SUM(G1171:G1173)*100,"")</f>
        <v/>
      </c>
    </row>
    <row r="1173" spans="1:13" ht="12" customHeight="1" x14ac:dyDescent="0.15">
      <c r="A1173" s="47" t="s">
        <v>190</v>
      </c>
      <c r="B1173" s="33"/>
      <c r="C1173" s="32"/>
      <c r="D1173" s="32"/>
      <c r="E1173" s="32"/>
      <c r="F1173" s="32"/>
      <c r="G1173" s="73"/>
      <c r="H1173" s="69" t="str">
        <f t="shared" ref="H1173:K1173" si="959">IFERROR(B1173/SUM(B1171:B1173)*100,"")</f>
        <v/>
      </c>
      <c r="I1173" s="69" t="str">
        <f t="shared" si="959"/>
        <v/>
      </c>
      <c r="J1173" s="69" t="str">
        <f t="shared" si="959"/>
        <v/>
      </c>
      <c r="K1173" s="69" t="str">
        <f t="shared" si="959"/>
        <v/>
      </c>
      <c r="L1173" s="69" t="str">
        <f>IFERROR(F1173/SUM(F1171:F1173)*100,"")</f>
        <v/>
      </c>
      <c r="M1173" s="69" t="str">
        <f>IFERROR(G1173/SUM(G1171:G1173)*100,"")</f>
        <v/>
      </c>
    </row>
    <row r="1174" spans="1:13" s="6" customFormat="1" ht="11.25" customHeight="1" x14ac:dyDescent="0.15">
      <c r="M1174" s="6" t="str">
        <f t="shared" ref="M1174" si="960">IFERROR(G1174/SUM(G1174:G1184)*100,"")</f>
        <v/>
      </c>
    </row>
    <row r="1175" spans="1:13" ht="12" customHeight="1" x14ac:dyDescent="0.15">
      <c r="A1175" s="6"/>
      <c r="B1175" s="95"/>
      <c r="C1175" s="96"/>
      <c r="D1175" s="100" t="s">
        <v>199</v>
      </c>
      <c r="E1175" s="98"/>
      <c r="F1175" s="96"/>
      <c r="G1175" s="97"/>
      <c r="H1175" s="95"/>
      <c r="I1175" s="96"/>
      <c r="J1175" s="100" t="s">
        <v>179</v>
      </c>
      <c r="K1175" s="98"/>
      <c r="L1175" s="96"/>
      <c r="M1175" s="97"/>
    </row>
    <row r="1176" spans="1:13" ht="12" customHeight="1" x14ac:dyDescent="0.15">
      <c r="A1176" s="6"/>
      <c r="B1176" s="40" t="s">
        <v>33</v>
      </c>
      <c r="C1176" s="40" t="s">
        <v>34</v>
      </c>
      <c r="D1176" s="40" t="s">
        <v>35</v>
      </c>
      <c r="E1176" s="40" t="s">
        <v>36</v>
      </c>
      <c r="F1176" s="40" t="s">
        <v>37</v>
      </c>
      <c r="G1176" s="40" t="s">
        <v>38</v>
      </c>
      <c r="H1176" s="40" t="s">
        <v>33</v>
      </c>
      <c r="I1176" s="40" t="s">
        <v>34</v>
      </c>
      <c r="J1176" s="40" t="s">
        <v>35</v>
      </c>
      <c r="K1176" s="40" t="s">
        <v>36</v>
      </c>
      <c r="L1176" s="40" t="s">
        <v>37</v>
      </c>
      <c r="M1176" s="40" t="s">
        <v>38</v>
      </c>
    </row>
    <row r="1177" spans="1:13" ht="12" customHeight="1" x14ac:dyDescent="0.15">
      <c r="A1177" s="48" t="s">
        <v>159</v>
      </c>
      <c r="B1177" s="66"/>
      <c r="C1177" s="66"/>
      <c r="D1177" s="66"/>
      <c r="E1177" s="66"/>
      <c r="F1177" s="66"/>
      <c r="G1177" s="67"/>
      <c r="H1177" s="5"/>
      <c r="I1177" s="5"/>
      <c r="J1177" s="5"/>
      <c r="K1177" s="5"/>
      <c r="L1177" s="5"/>
      <c r="M1177" s="13"/>
    </row>
    <row r="1178" spans="1:13" ht="12" customHeight="1" x14ac:dyDescent="0.15">
      <c r="A1178" s="47" t="s">
        <v>182</v>
      </c>
      <c r="B1178" s="33">
        <v>4.13</v>
      </c>
      <c r="C1178" s="33">
        <v>3.29</v>
      </c>
      <c r="D1178" s="33">
        <v>0.8</v>
      </c>
      <c r="E1178" s="33">
        <v>0.3</v>
      </c>
      <c r="F1178" s="33">
        <v>0.5</v>
      </c>
      <c r="G1178" s="73"/>
      <c r="H1178" s="69">
        <f t="shared" ref="H1178:K1178" si="961">IFERROR(B1178/SUM(B1178:B1186)*100,"")</f>
        <v>14.119658119658121</v>
      </c>
      <c r="I1178" s="69">
        <f t="shared" si="961"/>
        <v>15.824915824915827</v>
      </c>
      <c r="J1178" s="69">
        <f t="shared" si="961"/>
        <v>6.456820016142049</v>
      </c>
      <c r="K1178" s="69">
        <f t="shared" si="961"/>
        <v>1.8656716417910446</v>
      </c>
      <c r="L1178" s="69">
        <f>IFERROR(F1178/SUM(F1178:F1186)*100,"")</f>
        <v>2.9069767441860472</v>
      </c>
      <c r="M1178" s="69" t="str">
        <f>IFERROR(G1178/SUM(G1178:G1186)*100,"")</f>
        <v/>
      </c>
    </row>
    <row r="1179" spans="1:13" ht="12" customHeight="1" x14ac:dyDescent="0.15">
      <c r="A1179" s="47" t="s">
        <v>195</v>
      </c>
      <c r="B1179" s="33">
        <v>1.5</v>
      </c>
      <c r="C1179" s="33"/>
      <c r="D1179" s="33">
        <v>1.68</v>
      </c>
      <c r="E1179" s="33">
        <v>1.97</v>
      </c>
      <c r="F1179" s="33"/>
      <c r="G1179" s="73"/>
      <c r="H1179" s="69">
        <f t="shared" ref="H1179:K1179" si="962">IFERROR(B1179/SUM(B1178:B1186)*100,"")</f>
        <v>5.1282051282051286</v>
      </c>
      <c r="I1179" s="69">
        <f t="shared" si="962"/>
        <v>0</v>
      </c>
      <c r="J1179" s="69">
        <f t="shared" si="962"/>
        <v>13.559322033898304</v>
      </c>
      <c r="K1179" s="69">
        <f t="shared" si="962"/>
        <v>12.251243781094526</v>
      </c>
      <c r="L1179" s="69">
        <f>IFERROR(F1179/SUM(F1178:F1186)*100,"")</f>
        <v>0</v>
      </c>
      <c r="M1179" s="69" t="str">
        <f>IFERROR(G1179/SUM(G1178:G1186)*100,"")</f>
        <v/>
      </c>
    </row>
    <row r="1180" spans="1:13" ht="12" customHeight="1" x14ac:dyDescent="0.15">
      <c r="A1180" s="47" t="s">
        <v>185</v>
      </c>
      <c r="B1180" s="33">
        <v>7.13</v>
      </c>
      <c r="C1180" s="33">
        <v>6.77</v>
      </c>
      <c r="D1180" s="33">
        <v>1.1000000000000001</v>
      </c>
      <c r="E1180" s="33">
        <v>3.16</v>
      </c>
      <c r="F1180" s="33">
        <v>3.54</v>
      </c>
      <c r="G1180" s="73"/>
      <c r="H1180" s="69">
        <f t="shared" ref="H1180:K1180" si="963">IFERROR(B1180/SUM(B1178:B1186)*100,"")</f>
        <v>24.376068376068378</v>
      </c>
      <c r="I1180" s="69">
        <f t="shared" si="963"/>
        <v>32.563732563732565</v>
      </c>
      <c r="J1180" s="69">
        <f t="shared" si="963"/>
        <v>8.8781275221953191</v>
      </c>
      <c r="K1180" s="69">
        <f t="shared" si="963"/>
        <v>19.651741293532339</v>
      </c>
      <c r="L1180" s="69">
        <f>IFERROR(F1180/SUM(F1178:F1186)*100,"")</f>
        <v>20.581395348837216</v>
      </c>
      <c r="M1180" s="69" t="str">
        <f>IFERROR(G1180/SUM(G1178:G1186)*100,"")</f>
        <v/>
      </c>
    </row>
    <row r="1181" spans="1:13" ht="12" customHeight="1" x14ac:dyDescent="0.15">
      <c r="A1181" s="47" t="s">
        <v>186</v>
      </c>
      <c r="B1181" s="33">
        <v>5.62</v>
      </c>
      <c r="C1181" s="33">
        <v>3.36</v>
      </c>
      <c r="D1181" s="33">
        <v>3.67</v>
      </c>
      <c r="E1181" s="33">
        <v>5.15</v>
      </c>
      <c r="F1181" s="33">
        <v>3.45</v>
      </c>
      <c r="G1181" s="73"/>
      <c r="H1181" s="69">
        <f t="shared" ref="H1181:K1181" si="964">IFERROR(B1181/SUM(B1178:B1186)*100,"")</f>
        <v>19.213675213675216</v>
      </c>
      <c r="I1181" s="69">
        <f t="shared" si="964"/>
        <v>16.161616161616166</v>
      </c>
      <c r="J1181" s="69">
        <f t="shared" si="964"/>
        <v>29.620661824051652</v>
      </c>
      <c r="K1181" s="69">
        <f t="shared" si="964"/>
        <v>32.027363184079597</v>
      </c>
      <c r="L1181" s="69">
        <f>IFERROR(F1181/SUM(F1178:F1186)*100,"")</f>
        <v>20.058139534883725</v>
      </c>
      <c r="M1181" s="69" t="str">
        <f>IFERROR(G1181/SUM(G1178:G1186)*100,"")</f>
        <v/>
      </c>
    </row>
    <row r="1182" spans="1:13" ht="12" customHeight="1" x14ac:dyDescent="0.15">
      <c r="A1182" s="47" t="s">
        <v>187</v>
      </c>
      <c r="B1182" s="33">
        <v>1.1200000000000001</v>
      </c>
      <c r="C1182" s="33">
        <v>0.68</v>
      </c>
      <c r="D1182" s="33">
        <v>0.67</v>
      </c>
      <c r="E1182" s="33">
        <v>0.74</v>
      </c>
      <c r="F1182" s="33">
        <v>0.69</v>
      </c>
      <c r="G1182" s="73"/>
      <c r="H1182" s="69">
        <f t="shared" ref="H1182:K1182" si="965">IFERROR(B1182/SUM(B1178:B1186)*100,"")</f>
        <v>3.8290598290598297</v>
      </c>
      <c r="I1182" s="69">
        <f t="shared" si="965"/>
        <v>3.2708032708032722</v>
      </c>
      <c r="J1182" s="69">
        <f t="shared" si="965"/>
        <v>5.4075867635189674</v>
      </c>
      <c r="K1182" s="69">
        <f t="shared" si="965"/>
        <v>4.6019900497512429</v>
      </c>
      <c r="L1182" s="69">
        <f>IFERROR(F1182/SUM(F1178:F1186)*100,"")</f>
        <v>4.0116279069767451</v>
      </c>
      <c r="M1182" s="69" t="str">
        <f>IFERROR(G1182/SUM(G1178:G1186)*100,"")</f>
        <v/>
      </c>
    </row>
    <row r="1183" spans="1:13" ht="12" customHeight="1" x14ac:dyDescent="0.15">
      <c r="A1183" s="47" t="s">
        <v>188</v>
      </c>
      <c r="B1183" s="33">
        <v>3.38</v>
      </c>
      <c r="C1183" s="33">
        <v>0.69</v>
      </c>
      <c r="D1183" s="33">
        <v>0.68</v>
      </c>
      <c r="E1183" s="33">
        <v>0.73</v>
      </c>
      <c r="F1183" s="33">
        <v>2.36</v>
      </c>
      <c r="G1183" s="73"/>
      <c r="H1183" s="69">
        <f t="shared" ref="H1183:K1183" si="966">IFERROR(B1183/SUM(B1178:B1186)*100,"")</f>
        <v>11.555555555555557</v>
      </c>
      <c r="I1183" s="69">
        <f t="shared" si="966"/>
        <v>3.318903318903319</v>
      </c>
      <c r="J1183" s="69">
        <f t="shared" si="966"/>
        <v>5.488297013720743</v>
      </c>
      <c r="K1183" s="69">
        <f t="shared" si="966"/>
        <v>4.5398009950248754</v>
      </c>
      <c r="L1183" s="69">
        <f>IFERROR(F1183/SUM(F1178:F1186)*100,"")</f>
        <v>13.720930232558143</v>
      </c>
      <c r="M1183" s="69" t="str">
        <f>IFERROR(G1183/SUM(G1178:G1186)*100,"")</f>
        <v/>
      </c>
    </row>
    <row r="1184" spans="1:13" ht="12" customHeight="1" x14ac:dyDescent="0.15">
      <c r="A1184" s="65" t="s">
        <v>193</v>
      </c>
      <c r="B1184" s="33"/>
      <c r="C1184" s="33"/>
      <c r="D1184" s="33"/>
      <c r="E1184" s="33"/>
      <c r="F1184" s="33">
        <v>2.29</v>
      </c>
      <c r="G1184" s="73"/>
      <c r="H1184" s="69">
        <f t="shared" ref="H1184:K1184" si="967">IFERROR(B1184/SUM(B1178:B1186)*100,"")</f>
        <v>0</v>
      </c>
      <c r="I1184" s="69">
        <f t="shared" si="967"/>
        <v>0</v>
      </c>
      <c r="J1184" s="69">
        <f t="shared" si="967"/>
        <v>0</v>
      </c>
      <c r="K1184" s="69">
        <f t="shared" si="967"/>
        <v>0</v>
      </c>
      <c r="L1184" s="69">
        <f>IFERROR(F1184/SUM(F1178:F1186)*100,"")</f>
        <v>13.313953488372096</v>
      </c>
      <c r="M1184" s="69" t="str">
        <f>IFERROR(G1184/SUM(G1178:G1186)*100,"")</f>
        <v/>
      </c>
    </row>
    <row r="1185" spans="1:13" ht="12" customHeight="1" x14ac:dyDescent="0.15">
      <c r="A1185" s="47" t="s">
        <v>190</v>
      </c>
      <c r="B1185" s="33">
        <v>5.24</v>
      </c>
      <c r="C1185" s="33">
        <v>4.9799999999999995</v>
      </c>
      <c r="D1185" s="33">
        <v>3.6500000000000004</v>
      </c>
      <c r="E1185" s="33">
        <v>4.03</v>
      </c>
      <c r="F1185" s="33">
        <v>4.3699999999999992</v>
      </c>
      <c r="G1185" s="73"/>
      <c r="H1185" s="69">
        <f t="shared" ref="H1185:K1185" si="968">IFERROR(B1185/SUM(B1178:B1186)*100,"")</f>
        <v>17.914529914529918</v>
      </c>
      <c r="I1185" s="69">
        <f t="shared" si="968"/>
        <v>23.953823953823957</v>
      </c>
      <c r="J1185" s="69">
        <f t="shared" si="968"/>
        <v>29.459241323648104</v>
      </c>
      <c r="K1185" s="69">
        <f t="shared" si="968"/>
        <v>25.062189054726367</v>
      </c>
      <c r="L1185" s="69">
        <f>IFERROR(F1185/SUM(F1178:F1186)*100,"")</f>
        <v>25.40697674418605</v>
      </c>
      <c r="M1185" s="69" t="str">
        <f>IFERROR(G1185/SUM(G1178:G1186)*100,"")</f>
        <v/>
      </c>
    </row>
    <row r="1186" spans="1:13" ht="12" customHeight="1" x14ac:dyDescent="0.15">
      <c r="A1186" s="47" t="s">
        <v>191</v>
      </c>
      <c r="B1186" s="33">
        <v>1.1299999999999999</v>
      </c>
      <c r="C1186" s="33">
        <v>1.02</v>
      </c>
      <c r="D1186" s="33">
        <v>0.14000000000000001</v>
      </c>
      <c r="E1186" s="33"/>
      <c r="F1186" s="33"/>
      <c r="G1186" s="73"/>
      <c r="H1186" s="69">
        <f t="shared" ref="H1186:K1186" si="969">IFERROR(B1186/SUM(B1178:B1186)*100,"")</f>
        <v>3.8632478632478637</v>
      </c>
      <c r="I1186" s="69">
        <f t="shared" si="969"/>
        <v>4.9062049062049073</v>
      </c>
      <c r="J1186" s="69">
        <f t="shared" si="969"/>
        <v>1.1299435028248588</v>
      </c>
      <c r="K1186" s="69">
        <f t="shared" si="969"/>
        <v>0</v>
      </c>
      <c r="L1186" s="69">
        <f>IFERROR(F1186/SUM(F1178:F1186)*100,"")</f>
        <v>0</v>
      </c>
      <c r="M1186" s="69" t="str">
        <f>IFERROR(G1186/SUM(G1178:G1186)*100,"")</f>
        <v/>
      </c>
    </row>
    <row r="1187" spans="1:13" ht="12" customHeight="1" x14ac:dyDescent="0.15">
      <c r="A1187" s="48" t="s">
        <v>160</v>
      </c>
      <c r="B1187" s="66"/>
      <c r="C1187" s="66"/>
      <c r="D1187" s="66"/>
      <c r="E1187" s="66"/>
      <c r="F1187" s="66"/>
      <c r="G1187" s="67"/>
      <c r="H1187" s="5"/>
      <c r="I1187" s="5"/>
      <c r="J1187" s="5"/>
      <c r="K1187" s="5"/>
      <c r="L1187" s="5"/>
      <c r="M1187" s="5"/>
    </row>
    <row r="1188" spans="1:13" ht="12" customHeight="1" x14ac:dyDescent="0.15">
      <c r="A1188" s="47" t="s">
        <v>195</v>
      </c>
      <c r="B1188" s="33"/>
      <c r="C1188" s="33"/>
      <c r="D1188" s="33">
        <v>8.25</v>
      </c>
      <c r="E1188" s="33">
        <v>4.95</v>
      </c>
      <c r="F1188" s="33"/>
      <c r="G1188" s="73"/>
      <c r="H1188" s="69" t="str">
        <f t="shared" ref="H1188:K1188" si="970">IFERROR(B1188/SUM(B1188:B1191)*100,"")</f>
        <v/>
      </c>
      <c r="I1188" s="69" t="str">
        <f t="shared" si="970"/>
        <v/>
      </c>
      <c r="J1188" s="69">
        <f t="shared" si="970"/>
        <v>52.083333333333336</v>
      </c>
      <c r="K1188" s="69">
        <f t="shared" si="970"/>
        <v>41.631623212783857</v>
      </c>
      <c r="L1188" s="69" t="str">
        <f>IFERROR(F1188/SUM(F1188:F1191)*100,"")</f>
        <v/>
      </c>
      <c r="M1188" s="69" t="str">
        <f>IFERROR(G1188/SUM(G1188:G1191)*100,"")</f>
        <v/>
      </c>
    </row>
    <row r="1189" spans="1:13" ht="12" customHeight="1" x14ac:dyDescent="0.15">
      <c r="A1189" s="47" t="s">
        <v>188</v>
      </c>
      <c r="B1189" s="33"/>
      <c r="C1189" s="33"/>
      <c r="D1189" s="33">
        <v>0.5</v>
      </c>
      <c r="E1189" s="33">
        <v>0.5</v>
      </c>
      <c r="F1189" s="33"/>
      <c r="G1189" s="73"/>
      <c r="H1189" s="69" t="str">
        <f t="shared" ref="H1189:K1189" si="971">IFERROR(B1189/SUM(B1188:B1191)*100,"")</f>
        <v/>
      </c>
      <c r="I1189" s="69" t="str">
        <f t="shared" si="971"/>
        <v/>
      </c>
      <c r="J1189" s="69">
        <f t="shared" si="971"/>
        <v>3.1565656565656566</v>
      </c>
      <c r="K1189" s="69">
        <f t="shared" si="971"/>
        <v>4.2052144659377637</v>
      </c>
      <c r="L1189" s="69" t="str">
        <f>IFERROR(F1189/SUM(F1188:F1191)*100,"")</f>
        <v/>
      </c>
      <c r="M1189" s="69" t="str">
        <f>IFERROR(G1189/SUM(G1188:G1191)*100,"")</f>
        <v/>
      </c>
    </row>
    <row r="1190" spans="1:13" ht="12" customHeight="1" x14ac:dyDescent="0.15">
      <c r="A1190" s="47" t="s">
        <v>190</v>
      </c>
      <c r="B1190" s="33"/>
      <c r="C1190" s="33"/>
      <c r="D1190" s="33">
        <v>4.25</v>
      </c>
      <c r="E1190" s="33">
        <v>4</v>
      </c>
      <c r="F1190" s="33"/>
      <c r="G1190" s="73"/>
      <c r="H1190" s="69" t="str">
        <f t="shared" ref="H1190:K1190" si="972">IFERROR(B1190/SUM(B1188:B1191)*100,"")</f>
        <v/>
      </c>
      <c r="I1190" s="69" t="str">
        <f t="shared" si="972"/>
        <v/>
      </c>
      <c r="J1190" s="69">
        <f t="shared" si="972"/>
        <v>26.830808080808083</v>
      </c>
      <c r="K1190" s="69">
        <f t="shared" si="972"/>
        <v>33.64171572750211</v>
      </c>
      <c r="L1190" s="69" t="str">
        <f>IFERROR(F1190/SUM(F1188:F1191)*100,"")</f>
        <v/>
      </c>
      <c r="M1190" s="69" t="str">
        <f>IFERROR(G1190/SUM(G1188:G1191)*100,"")</f>
        <v/>
      </c>
    </row>
    <row r="1191" spans="1:13" ht="12" customHeight="1" x14ac:dyDescent="0.15">
      <c r="A1191" s="47" t="s">
        <v>191</v>
      </c>
      <c r="B1191" s="33"/>
      <c r="C1191" s="33"/>
      <c r="D1191" s="33">
        <v>2.84</v>
      </c>
      <c r="E1191" s="33">
        <v>2.44</v>
      </c>
      <c r="F1191" s="33"/>
      <c r="G1191" s="73"/>
      <c r="H1191" s="69" t="str">
        <f t="shared" ref="H1191:K1191" si="973">IFERROR(B1191/SUM(B1188:B1191)*100,"")</f>
        <v/>
      </c>
      <c r="I1191" s="69" t="str">
        <f t="shared" si="973"/>
        <v/>
      </c>
      <c r="J1191" s="69">
        <f t="shared" si="973"/>
        <v>17.929292929292927</v>
      </c>
      <c r="K1191" s="69">
        <f t="shared" si="973"/>
        <v>20.521446593776286</v>
      </c>
      <c r="L1191" s="69" t="str">
        <f>IFERROR(F1191/SUM(F1188:F1191)*100,"")</f>
        <v/>
      </c>
      <c r="M1191" s="69" t="str">
        <f>IFERROR(G1191/SUM(G1188:G1191)*100,"")</f>
        <v/>
      </c>
    </row>
    <row r="1192" spans="1:13" ht="12" customHeight="1" x14ac:dyDescent="0.15">
      <c r="A1192" s="48" t="s">
        <v>161</v>
      </c>
      <c r="B1192" s="66"/>
      <c r="C1192" s="66"/>
      <c r="D1192" s="66"/>
      <c r="E1192" s="66"/>
      <c r="F1192" s="66"/>
      <c r="G1192" s="67"/>
      <c r="H1192" s="5"/>
      <c r="I1192" s="5"/>
      <c r="J1192" s="5"/>
      <c r="K1192" s="5"/>
      <c r="L1192" s="5"/>
      <c r="M1192" s="5"/>
    </row>
    <row r="1193" spans="1:13" ht="12" customHeight="1" x14ac:dyDescent="0.15">
      <c r="A1193" s="47" t="s">
        <v>195</v>
      </c>
      <c r="B1193" s="33"/>
      <c r="C1193" s="33"/>
      <c r="D1193" s="32"/>
      <c r="E1193" s="32"/>
      <c r="F1193" s="32"/>
      <c r="G1193" s="73"/>
      <c r="H1193" s="69">
        <f t="shared" ref="H1193:K1193" si="974">IFERROR(B1193/SUM(B1193:B1197)*100,"")</f>
        <v>0</v>
      </c>
      <c r="I1193" s="69" t="str">
        <f t="shared" si="974"/>
        <v/>
      </c>
      <c r="J1193" s="69" t="str">
        <f t="shared" si="974"/>
        <v/>
      </c>
      <c r="K1193" s="69" t="str">
        <f t="shared" si="974"/>
        <v/>
      </c>
      <c r="L1193" s="69" t="str">
        <f>IFERROR(F1193/SUM(F1193:F1197)*100,"")</f>
        <v/>
      </c>
      <c r="M1193" s="69" t="str">
        <f>IFERROR(G1193/SUM(G1193:G1197)*100,"")</f>
        <v/>
      </c>
    </row>
    <row r="1194" spans="1:13" ht="12" customHeight="1" x14ac:dyDescent="0.15">
      <c r="A1194" s="47" t="s">
        <v>185</v>
      </c>
      <c r="B1194" s="33"/>
      <c r="C1194" s="33"/>
      <c r="D1194" s="32"/>
      <c r="E1194" s="32"/>
      <c r="F1194" s="32"/>
      <c r="G1194" s="73"/>
      <c r="H1194" s="69">
        <f t="shared" ref="H1194:K1194" si="975">IFERROR(B1194/SUM(B1193:B1197)*100,"")</f>
        <v>0</v>
      </c>
      <c r="I1194" s="69" t="str">
        <f t="shared" si="975"/>
        <v/>
      </c>
      <c r="J1194" s="69" t="str">
        <f t="shared" si="975"/>
        <v/>
      </c>
      <c r="K1194" s="69" t="str">
        <f t="shared" si="975"/>
        <v/>
      </c>
      <c r="L1194" s="69" t="str">
        <f>IFERROR(F1194/SUM(F1193:F1197)*100,"")</f>
        <v/>
      </c>
      <c r="M1194" s="69" t="str">
        <f>IFERROR(G1194/SUM(G1193:G1197)*100,"")</f>
        <v/>
      </c>
    </row>
    <row r="1195" spans="1:13" ht="12" customHeight="1" x14ac:dyDescent="0.15">
      <c r="A1195" s="47" t="s">
        <v>188</v>
      </c>
      <c r="B1195" s="33"/>
      <c r="C1195" s="33"/>
      <c r="D1195" s="32"/>
      <c r="E1195" s="32"/>
      <c r="F1195" s="32"/>
      <c r="G1195" s="73"/>
      <c r="H1195" s="69">
        <f t="shared" ref="H1195:K1195" si="976">IFERROR(B1195/SUM(B1193:B1197)*100,"")</f>
        <v>0</v>
      </c>
      <c r="I1195" s="69" t="str">
        <f t="shared" si="976"/>
        <v/>
      </c>
      <c r="J1195" s="69" t="str">
        <f t="shared" si="976"/>
        <v/>
      </c>
      <c r="K1195" s="69" t="str">
        <f t="shared" si="976"/>
        <v/>
      </c>
      <c r="L1195" s="69" t="str">
        <f>IFERROR(F1195/SUM(F1193:F1197)*100,"")</f>
        <v/>
      </c>
      <c r="M1195" s="69" t="str">
        <f>IFERROR(G1195/SUM(G1193:G1197)*100,"")</f>
        <v/>
      </c>
    </row>
    <row r="1196" spans="1:13" ht="12" customHeight="1" x14ac:dyDescent="0.15">
      <c r="A1196" s="47" t="s">
        <v>189</v>
      </c>
      <c r="B1196" s="33"/>
      <c r="C1196" s="33"/>
      <c r="D1196" s="32"/>
      <c r="E1196" s="32"/>
      <c r="F1196" s="32"/>
      <c r="G1196" s="73"/>
      <c r="H1196" s="69">
        <f t="shared" ref="H1196:K1196" si="977">IFERROR(B1196/SUM(B1193:B1197)*100,"")</f>
        <v>0</v>
      </c>
      <c r="I1196" s="69" t="str">
        <f t="shared" si="977"/>
        <v/>
      </c>
      <c r="J1196" s="69" t="str">
        <f t="shared" si="977"/>
        <v/>
      </c>
      <c r="K1196" s="69" t="str">
        <f t="shared" si="977"/>
        <v/>
      </c>
      <c r="L1196" s="69" t="str">
        <f>IFERROR(F1196/SUM(F1193:F1197)*100,"")</f>
        <v/>
      </c>
      <c r="M1196" s="69" t="str">
        <f>IFERROR(G1196/SUM(G1193:G1197)*100,"")</f>
        <v/>
      </c>
    </row>
    <row r="1197" spans="1:13" ht="12" customHeight="1" x14ac:dyDescent="0.15">
      <c r="A1197" s="47" t="s">
        <v>190</v>
      </c>
      <c r="B1197" s="33">
        <v>2.84</v>
      </c>
      <c r="C1197" s="33"/>
      <c r="D1197" s="32"/>
      <c r="E1197" s="32"/>
      <c r="F1197" s="32"/>
      <c r="G1197" s="73"/>
      <c r="H1197" s="69">
        <f t="shared" ref="H1197:K1197" si="978">IFERROR(B1197/SUM(B1193:B1197)*100,"")</f>
        <v>100</v>
      </c>
      <c r="I1197" s="69" t="str">
        <f t="shared" si="978"/>
        <v/>
      </c>
      <c r="J1197" s="69" t="str">
        <f t="shared" si="978"/>
        <v/>
      </c>
      <c r="K1197" s="69" t="str">
        <f t="shared" si="978"/>
        <v/>
      </c>
      <c r="L1197" s="69" t="str">
        <f>IFERROR(F1197/SUM(F1193:F1197)*100,"")</f>
        <v/>
      </c>
      <c r="M1197" s="69" t="str">
        <f>IFERROR(G1197/SUM(G1193:G1197)*100,"")</f>
        <v/>
      </c>
    </row>
    <row r="1198" spans="1:13" ht="12" customHeight="1" x14ac:dyDescent="0.15">
      <c r="A1198" s="48" t="s">
        <v>162</v>
      </c>
      <c r="B1198" s="66"/>
      <c r="C1198" s="66"/>
      <c r="D1198" s="66"/>
      <c r="E1198" s="66"/>
      <c r="F1198" s="66"/>
      <c r="G1198" s="67"/>
      <c r="H1198" s="5"/>
      <c r="I1198" s="5"/>
      <c r="J1198" s="5"/>
      <c r="K1198" s="5"/>
      <c r="L1198" s="5"/>
      <c r="M1198" s="5"/>
    </row>
    <row r="1199" spans="1:13" ht="12" customHeight="1" x14ac:dyDescent="0.15">
      <c r="A1199" s="47" t="s">
        <v>182</v>
      </c>
      <c r="B1199" s="33">
        <v>0.22</v>
      </c>
      <c r="C1199" s="33">
        <v>1.25</v>
      </c>
      <c r="D1199" s="33">
        <v>1.25</v>
      </c>
      <c r="E1199" s="33">
        <v>1.25</v>
      </c>
      <c r="F1199" s="33">
        <v>1.25</v>
      </c>
      <c r="G1199" s="73"/>
      <c r="H1199" s="69">
        <f t="shared" ref="H1199:K1199" si="979">B1199/SUM(B1199:B1206)*100</f>
        <v>0.50113895216400905</v>
      </c>
      <c r="I1199" s="69">
        <f t="shared" si="979"/>
        <v>2.4762282091917593</v>
      </c>
      <c r="J1199" s="69">
        <f t="shared" si="979"/>
        <v>2.5115531444645369</v>
      </c>
      <c r="K1199" s="69">
        <f t="shared" si="979"/>
        <v>2.574135090609555</v>
      </c>
      <c r="L1199" s="69">
        <f>F1199/SUM(F1199:F1206)*100</f>
        <v>2.7062134661182076</v>
      </c>
      <c r="M1199" s="69" t="e">
        <f>G1199/SUM(G1199:G1206)*100</f>
        <v>#DIV/0!</v>
      </c>
    </row>
    <row r="1200" spans="1:13" ht="12" customHeight="1" x14ac:dyDescent="0.15">
      <c r="A1200" s="47" t="s">
        <v>195</v>
      </c>
      <c r="B1200" s="33">
        <v>4.99</v>
      </c>
      <c r="C1200" s="33"/>
      <c r="D1200" s="33">
        <v>5.1100000000000003</v>
      </c>
      <c r="E1200" s="33">
        <v>4.2</v>
      </c>
      <c r="F1200" s="33"/>
      <c r="G1200" s="73"/>
      <c r="H1200" s="14">
        <f t="shared" ref="H1200:K1200" si="980">B1200/SUM(B1199:B1206)*100</f>
        <v>11.366742596810933</v>
      </c>
      <c r="I1200" s="14">
        <f t="shared" si="980"/>
        <v>0</v>
      </c>
      <c r="J1200" s="14">
        <f t="shared" si="980"/>
        <v>10.267229254571028</v>
      </c>
      <c r="K1200" s="14">
        <f t="shared" si="980"/>
        <v>8.6490939044481063</v>
      </c>
      <c r="L1200" s="14">
        <f>F1200/SUM(F1199:F1206)*100</f>
        <v>0</v>
      </c>
      <c r="M1200" s="14" t="e">
        <f>G1200/SUM(G1199:G1206)*100</f>
        <v>#DIV/0!</v>
      </c>
    </row>
    <row r="1201" spans="1:13" ht="12" customHeight="1" x14ac:dyDescent="0.15">
      <c r="A1201" s="47" t="s">
        <v>185</v>
      </c>
      <c r="B1201" s="33">
        <v>14.870000000000001</v>
      </c>
      <c r="C1201" s="33">
        <v>14.75</v>
      </c>
      <c r="D1201" s="33">
        <v>14.96</v>
      </c>
      <c r="E1201" s="33">
        <v>6.26</v>
      </c>
      <c r="F1201" s="33">
        <v>6.26</v>
      </c>
      <c r="G1201" s="73"/>
      <c r="H1201" s="14">
        <f t="shared" ref="H1201:K1201" si="981">B1201/SUM(B1199:B1206)*100</f>
        <v>33.872437357630979</v>
      </c>
      <c r="I1201" s="14">
        <f t="shared" si="981"/>
        <v>29.219492868462758</v>
      </c>
      <c r="J1201" s="14">
        <f t="shared" si="981"/>
        <v>30.058268032951581</v>
      </c>
      <c r="K1201" s="14">
        <f t="shared" si="981"/>
        <v>12.891268533772651</v>
      </c>
      <c r="L1201" s="14">
        <f>F1201/SUM(F1199:F1206)*100</f>
        <v>13.552717038319983</v>
      </c>
      <c r="M1201" s="14" t="e">
        <f>G1201/SUM(G1199:G1206)*100</f>
        <v>#DIV/0!</v>
      </c>
    </row>
    <row r="1202" spans="1:13" ht="12" customHeight="1" x14ac:dyDescent="0.15">
      <c r="A1202" s="47" t="s">
        <v>186</v>
      </c>
      <c r="B1202" s="33">
        <v>3.25</v>
      </c>
      <c r="C1202" s="33">
        <v>0.75</v>
      </c>
      <c r="D1202" s="33">
        <v>0.75</v>
      </c>
      <c r="E1202" s="33">
        <v>0.76</v>
      </c>
      <c r="F1202" s="33"/>
      <c r="G1202" s="73"/>
      <c r="H1202" s="14">
        <f t="shared" ref="H1202:K1202" si="982">B1202/SUM(B1199:B1206)*100</f>
        <v>7.403189066059225</v>
      </c>
      <c r="I1202" s="14">
        <f t="shared" si="982"/>
        <v>1.4857369255150557</v>
      </c>
      <c r="J1202" s="14">
        <f t="shared" si="982"/>
        <v>1.5069318866787222</v>
      </c>
      <c r="K1202" s="14">
        <f t="shared" si="982"/>
        <v>1.5650741350906094</v>
      </c>
      <c r="L1202" s="14">
        <f>F1202/SUM(F1199:F1206)*100</f>
        <v>0</v>
      </c>
      <c r="M1202" s="14" t="e">
        <f>G1202/SUM(G1199:G1206)*100</f>
        <v>#DIV/0!</v>
      </c>
    </row>
    <row r="1203" spans="1:13" ht="12" customHeight="1" x14ac:dyDescent="0.15">
      <c r="A1203" s="47" t="s">
        <v>188</v>
      </c>
      <c r="B1203" s="33">
        <v>9.2200000000000006</v>
      </c>
      <c r="C1203" s="33">
        <v>20.369999999999997</v>
      </c>
      <c r="D1203" s="33">
        <v>14.32</v>
      </c>
      <c r="E1203" s="33">
        <v>18.03</v>
      </c>
      <c r="F1203" s="33">
        <v>15.87</v>
      </c>
      <c r="G1203" s="73"/>
      <c r="H1203" s="14">
        <f t="shared" ref="H1203:K1203" si="983">B1203/SUM(B1199:B1206)*100</f>
        <v>21.002277904328018</v>
      </c>
      <c r="I1203" s="14">
        <f t="shared" si="983"/>
        <v>40.352614896988904</v>
      </c>
      <c r="J1203" s="14">
        <f t="shared" si="983"/>
        <v>28.772352822985738</v>
      </c>
      <c r="K1203" s="14">
        <f t="shared" si="983"/>
        <v>37.129324546952226</v>
      </c>
      <c r="L1203" s="14">
        <f>F1203/SUM(F1199:F1206)*100</f>
        <v>34.35808616583676</v>
      </c>
      <c r="M1203" s="14" t="e">
        <f>G1203/SUM(G1199:G1206)*100</f>
        <v>#DIV/0!</v>
      </c>
    </row>
    <row r="1204" spans="1:13" ht="12" customHeight="1" x14ac:dyDescent="0.15">
      <c r="A1204" s="65" t="s">
        <v>193</v>
      </c>
      <c r="B1204" s="33"/>
      <c r="C1204" s="33"/>
      <c r="D1204" s="33"/>
      <c r="E1204" s="33"/>
      <c r="F1204" s="33">
        <v>3.21</v>
      </c>
      <c r="G1204" s="73"/>
      <c r="H1204" s="14">
        <f t="shared" ref="H1204:K1204" si="984">B1204/SUM(B1199:B1206)*100</f>
        <v>0</v>
      </c>
      <c r="I1204" s="14">
        <f t="shared" si="984"/>
        <v>0</v>
      </c>
      <c r="J1204" s="14">
        <f t="shared" si="984"/>
        <v>0</v>
      </c>
      <c r="K1204" s="14">
        <f t="shared" si="984"/>
        <v>0</v>
      </c>
      <c r="L1204" s="14">
        <f>F1204/SUM(F1199:F1206)*100</f>
        <v>6.9495561809915563</v>
      </c>
      <c r="M1204" s="14" t="e">
        <f>G1204/SUM(G1199:G1206)*100</f>
        <v>#DIV/0!</v>
      </c>
    </row>
    <row r="1205" spans="1:13" ht="12" customHeight="1" x14ac:dyDescent="0.15">
      <c r="A1205" s="65" t="s">
        <v>189</v>
      </c>
      <c r="B1205" s="33"/>
      <c r="C1205" s="33"/>
      <c r="D1205" s="33"/>
      <c r="E1205" s="33"/>
      <c r="F1205" s="33">
        <v>0.49</v>
      </c>
      <c r="G1205" s="73"/>
      <c r="H1205" s="14">
        <f t="shared" ref="H1205:K1205" si="985">B1205/SUM(B1199:B1206)*100</f>
        <v>0</v>
      </c>
      <c r="I1205" s="14">
        <f t="shared" si="985"/>
        <v>0</v>
      </c>
      <c r="J1205" s="14">
        <f t="shared" si="985"/>
        <v>0</v>
      </c>
      <c r="K1205" s="14">
        <f t="shared" si="985"/>
        <v>0</v>
      </c>
      <c r="L1205" s="14">
        <f>F1205/SUM(F1199:F1206)*100</f>
        <v>1.0608356787183373</v>
      </c>
      <c r="M1205" s="14" t="e">
        <f>G1205/SUM(G1199:G1206)*100</f>
        <v>#DIV/0!</v>
      </c>
    </row>
    <row r="1206" spans="1:13" ht="12" customHeight="1" x14ac:dyDescent="0.15">
      <c r="A1206" s="47" t="s">
        <v>190</v>
      </c>
      <c r="B1206" s="33">
        <v>11.35</v>
      </c>
      <c r="C1206" s="33">
        <v>13.36</v>
      </c>
      <c r="D1206" s="33">
        <v>13.379999999999999</v>
      </c>
      <c r="E1206" s="33">
        <v>18.059999999999999</v>
      </c>
      <c r="F1206" s="33">
        <v>19.11</v>
      </c>
      <c r="G1206" s="73"/>
      <c r="H1206" s="14">
        <f t="shared" ref="H1206:K1206" si="986">B1206/SUM(B1199:B1206)*100</f>
        <v>25.85421412300683</v>
      </c>
      <c r="I1206" s="14">
        <f t="shared" si="986"/>
        <v>26.465927099841522</v>
      </c>
      <c r="J1206" s="14">
        <f t="shared" si="986"/>
        <v>26.883664858348403</v>
      </c>
      <c r="K1206" s="14">
        <f t="shared" si="986"/>
        <v>37.191103789126849</v>
      </c>
      <c r="L1206" s="14">
        <f>F1206/SUM(F1199:F1206)*100</f>
        <v>41.372591470015159</v>
      </c>
      <c r="M1206" s="14" t="e">
        <f>G1206/SUM(G1199:G1206)*100</f>
        <v>#DIV/0!</v>
      </c>
    </row>
  </sheetData>
  <pageMargins left="0.70866141732283472" right="0.70866141732283472" top="0.74803149606299213" bottom="0.6692913385826772" header="0" footer="0"/>
  <pageSetup paperSize="9" scale="87" fitToHeight="0" orientation="landscape" r:id="rId1"/>
  <rowBreaks count="32" manualBreakCount="32">
    <brk id="34" max="16383" man="1"/>
    <brk id="139" max="16383" man="1"/>
    <brk id="177" max="16383" man="1"/>
    <brk id="207" max="12" man="1"/>
    <brk id="239" max="16383" man="1"/>
    <brk id="274" max="16383" man="1"/>
    <brk id="310" max="16383" man="1"/>
    <brk id="327" max="16383" man="1"/>
    <brk id="356" max="16383" man="1"/>
    <brk id="430" max="16383" man="1"/>
    <brk id="467" max="16383" man="1"/>
    <brk id="486" max="16383" man="1"/>
    <brk id="516" max="16383" man="1"/>
    <brk id="547" max="16383" man="1"/>
    <brk id="585" max="16383" man="1"/>
    <brk id="610" max="16383" man="1"/>
    <brk id="648" max="16383" man="1"/>
    <brk id="667" max="12" man="1"/>
    <brk id="695" max="16383" man="1"/>
    <brk id="730" max="16383" man="1"/>
    <brk id="767" max="16383" man="1"/>
    <brk id="801" max="16383" man="1"/>
    <brk id="832" max="16383" man="1"/>
    <brk id="864" max="16383" man="1"/>
    <brk id="896" max="16383" man="1"/>
    <brk id="931" max="16383" man="1"/>
    <brk id="1006" max="16383" man="1"/>
    <brk id="1037" max="16383" man="1"/>
    <brk id="1075" max="16383" man="1"/>
    <brk id="1106" max="16383" man="1"/>
    <brk id="1139" max="16383" man="1"/>
    <brk id="117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99"/>
  <sheetViews>
    <sheetView workbookViewId="0">
      <selection activeCell="D19" sqref="D19"/>
    </sheetView>
  </sheetViews>
  <sheetFormatPr baseColWidth="10" defaultColWidth="11.5" defaultRowHeight="15" x14ac:dyDescent="0.2"/>
  <cols>
    <col min="8" max="8" width="82.6640625" bestFit="1" customWidth="1"/>
  </cols>
  <sheetData>
    <row r="1" spans="1:8" x14ac:dyDescent="0.2">
      <c r="A1" t="s">
        <v>202</v>
      </c>
      <c r="B1" t="s">
        <v>203</v>
      </c>
      <c r="E1" t="s">
        <v>204</v>
      </c>
      <c r="F1" t="s">
        <v>205</v>
      </c>
      <c r="G1" t="s">
        <v>206</v>
      </c>
      <c r="H1" t="s">
        <v>207</v>
      </c>
    </row>
    <row r="2" spans="1:8" x14ac:dyDescent="0.2">
      <c r="A2">
        <v>9517</v>
      </c>
      <c r="B2" t="s">
        <v>71</v>
      </c>
      <c r="E2" t="s">
        <v>208</v>
      </c>
      <c r="F2" t="s">
        <v>209</v>
      </c>
      <c r="G2" t="s">
        <v>210</v>
      </c>
      <c r="H2" t="s">
        <v>211</v>
      </c>
    </row>
    <row r="3" spans="1:8" x14ac:dyDescent="0.2">
      <c r="A3">
        <v>9517</v>
      </c>
      <c r="B3" t="s">
        <v>71</v>
      </c>
      <c r="E3" t="s">
        <v>208</v>
      </c>
      <c r="F3" t="s">
        <v>209</v>
      </c>
      <c r="G3" t="s">
        <v>210</v>
      </c>
      <c r="H3" t="s">
        <v>211</v>
      </c>
    </row>
    <row r="4" spans="1:8" x14ac:dyDescent="0.2">
      <c r="A4">
        <v>9010</v>
      </c>
      <c r="B4" t="s">
        <v>72</v>
      </c>
      <c r="E4" t="s">
        <v>212</v>
      </c>
      <c r="F4" t="s">
        <v>209</v>
      </c>
      <c r="G4" t="s">
        <v>213</v>
      </c>
      <c r="H4" t="s">
        <v>214</v>
      </c>
    </row>
    <row r="5" spans="1:8" x14ac:dyDescent="0.2">
      <c r="A5">
        <v>9110</v>
      </c>
      <c r="B5" t="s">
        <v>73</v>
      </c>
      <c r="E5" t="s">
        <v>212</v>
      </c>
      <c r="F5" t="s">
        <v>209</v>
      </c>
      <c r="G5" t="s">
        <v>213</v>
      </c>
      <c r="H5" t="s">
        <v>214</v>
      </c>
    </row>
    <row r="6" spans="1:8" x14ac:dyDescent="0.2">
      <c r="A6">
        <v>9020</v>
      </c>
      <c r="B6" t="s">
        <v>215</v>
      </c>
      <c r="E6" t="s">
        <v>208</v>
      </c>
      <c r="F6" t="s">
        <v>209</v>
      </c>
      <c r="G6" t="s">
        <v>216</v>
      </c>
      <c r="H6" t="s">
        <v>217</v>
      </c>
    </row>
    <row r="7" spans="1:8" x14ac:dyDescent="0.2">
      <c r="A7">
        <v>9020</v>
      </c>
      <c r="B7" t="s">
        <v>215</v>
      </c>
      <c r="E7" t="s">
        <v>208</v>
      </c>
      <c r="F7" t="s">
        <v>209</v>
      </c>
      <c r="G7" t="s">
        <v>216</v>
      </c>
      <c r="H7" t="s">
        <v>217</v>
      </c>
    </row>
    <row r="8" spans="1:8" x14ac:dyDescent="0.2">
      <c r="A8">
        <v>7914</v>
      </c>
      <c r="B8" t="s">
        <v>92</v>
      </c>
      <c r="E8" t="s">
        <v>218</v>
      </c>
      <c r="F8" t="s">
        <v>209</v>
      </c>
      <c r="G8" t="s">
        <v>219</v>
      </c>
      <c r="H8" t="s">
        <v>220</v>
      </c>
    </row>
    <row r="9" spans="1:8" x14ac:dyDescent="0.2">
      <c r="A9">
        <v>9012</v>
      </c>
      <c r="B9" t="s">
        <v>112</v>
      </c>
      <c r="E9" t="s">
        <v>218</v>
      </c>
      <c r="F9" t="s">
        <v>209</v>
      </c>
      <c r="G9" t="s">
        <v>219</v>
      </c>
      <c r="H9" t="s">
        <v>220</v>
      </c>
    </row>
    <row r="10" spans="1:8" x14ac:dyDescent="0.2">
      <c r="A10">
        <v>9021</v>
      </c>
      <c r="B10" t="s">
        <v>43</v>
      </c>
      <c r="E10" t="s">
        <v>218</v>
      </c>
      <c r="F10" t="s">
        <v>209</v>
      </c>
      <c r="G10" t="s">
        <v>221</v>
      </c>
      <c r="H10" t="s">
        <v>222</v>
      </c>
    </row>
    <row r="11" spans="1:8" x14ac:dyDescent="0.2">
      <c r="A11">
        <v>9417</v>
      </c>
      <c r="B11" t="s">
        <v>40</v>
      </c>
      <c r="E11" t="s">
        <v>218</v>
      </c>
      <c r="F11" t="s">
        <v>209</v>
      </c>
      <c r="G11" t="s">
        <v>221</v>
      </c>
      <c r="H11" t="s">
        <v>222</v>
      </c>
    </row>
    <row r="12" spans="1:8" x14ac:dyDescent="0.2">
      <c r="A12">
        <v>9017</v>
      </c>
      <c r="B12" t="s">
        <v>41</v>
      </c>
      <c r="E12" t="s">
        <v>218</v>
      </c>
      <c r="F12" t="s">
        <v>209</v>
      </c>
      <c r="G12" t="s">
        <v>223</v>
      </c>
      <c r="H12" t="s">
        <v>224</v>
      </c>
    </row>
    <row r="13" spans="1:8" x14ac:dyDescent="0.2">
      <c r="A13">
        <v>1621</v>
      </c>
      <c r="B13" t="s">
        <v>134</v>
      </c>
      <c r="E13" t="s">
        <v>218</v>
      </c>
      <c r="F13" t="s">
        <v>209</v>
      </c>
      <c r="G13" t="s">
        <v>223</v>
      </c>
      <c r="H13" t="s">
        <v>224</v>
      </c>
    </row>
    <row r="14" spans="1:8" x14ac:dyDescent="0.2">
      <c r="A14">
        <v>1706</v>
      </c>
      <c r="B14" t="s">
        <v>113</v>
      </c>
      <c r="E14" t="s">
        <v>212</v>
      </c>
      <c r="F14" t="s">
        <v>209</v>
      </c>
      <c r="G14" t="s">
        <v>225</v>
      </c>
      <c r="H14" t="s">
        <v>226</v>
      </c>
    </row>
    <row r="15" spans="1:8" x14ac:dyDescent="0.2">
      <c r="A15">
        <v>1706</v>
      </c>
      <c r="B15" t="s">
        <v>113</v>
      </c>
      <c r="E15" t="s">
        <v>212</v>
      </c>
      <c r="F15" t="s">
        <v>209</v>
      </c>
      <c r="G15" t="s">
        <v>225</v>
      </c>
      <c r="H15" t="s">
        <v>226</v>
      </c>
    </row>
    <row r="16" spans="1:8" x14ac:dyDescent="0.2">
      <c r="A16">
        <v>1705</v>
      </c>
      <c r="B16" t="s">
        <v>114</v>
      </c>
      <c r="E16" t="s">
        <v>212</v>
      </c>
      <c r="F16" t="s">
        <v>209</v>
      </c>
      <c r="G16" t="s">
        <v>227</v>
      </c>
      <c r="H16" t="s">
        <v>228</v>
      </c>
    </row>
    <row r="17" spans="1:8" x14ac:dyDescent="0.2">
      <c r="A17">
        <v>1705</v>
      </c>
      <c r="B17" t="s">
        <v>114</v>
      </c>
      <c r="E17" t="s">
        <v>212</v>
      </c>
      <c r="F17" t="s">
        <v>209</v>
      </c>
      <c r="G17" t="s">
        <v>227</v>
      </c>
      <c r="H17" t="s">
        <v>228</v>
      </c>
    </row>
    <row r="18" spans="1:8" x14ac:dyDescent="0.2">
      <c r="A18">
        <v>8510</v>
      </c>
      <c r="B18" t="s">
        <v>74</v>
      </c>
      <c r="E18" t="s">
        <v>208</v>
      </c>
      <c r="F18" t="s">
        <v>209</v>
      </c>
      <c r="G18" t="s">
        <v>229</v>
      </c>
      <c r="H18" t="s">
        <v>230</v>
      </c>
    </row>
    <row r="19" spans="1:8" x14ac:dyDescent="0.2">
      <c r="A19">
        <v>7709</v>
      </c>
      <c r="B19" t="s">
        <v>93</v>
      </c>
      <c r="E19" t="s">
        <v>208</v>
      </c>
      <c r="F19" t="s">
        <v>209</v>
      </c>
      <c r="G19" t="s">
        <v>229</v>
      </c>
      <c r="H19" t="s">
        <v>230</v>
      </c>
    </row>
    <row r="20" spans="1:8" x14ac:dyDescent="0.2">
      <c r="A20">
        <v>2411</v>
      </c>
      <c r="B20" t="s">
        <v>135</v>
      </c>
      <c r="E20" t="s">
        <v>231</v>
      </c>
      <c r="F20" t="s">
        <v>209</v>
      </c>
      <c r="G20" t="s">
        <v>232</v>
      </c>
      <c r="H20" t="s">
        <v>233</v>
      </c>
    </row>
    <row r="21" spans="1:8" x14ac:dyDescent="0.2">
      <c r="A21">
        <v>8009</v>
      </c>
      <c r="B21" t="s">
        <v>103</v>
      </c>
      <c r="E21" t="s">
        <v>231</v>
      </c>
      <c r="F21" t="s">
        <v>209</v>
      </c>
      <c r="G21" t="s">
        <v>232</v>
      </c>
      <c r="H21" t="s">
        <v>233</v>
      </c>
    </row>
    <row r="22" spans="1:8" x14ac:dyDescent="0.2">
      <c r="A22">
        <v>2010</v>
      </c>
      <c r="B22" t="s">
        <v>136</v>
      </c>
      <c r="E22" t="s">
        <v>218</v>
      </c>
      <c r="F22" t="s">
        <v>209</v>
      </c>
      <c r="G22" t="s">
        <v>234</v>
      </c>
      <c r="H22" t="s">
        <v>235</v>
      </c>
    </row>
    <row r="23" spans="1:8" x14ac:dyDescent="0.2">
      <c r="A23">
        <v>2110</v>
      </c>
      <c r="B23" t="s">
        <v>137</v>
      </c>
      <c r="E23" t="s">
        <v>218</v>
      </c>
      <c r="F23" t="s">
        <v>209</v>
      </c>
      <c r="G23" t="s">
        <v>234</v>
      </c>
      <c r="H23" t="s">
        <v>235</v>
      </c>
    </row>
    <row r="24" spans="1:8" x14ac:dyDescent="0.2">
      <c r="A24">
        <v>2210</v>
      </c>
      <c r="B24" t="s">
        <v>139</v>
      </c>
      <c r="E24" t="s">
        <v>218</v>
      </c>
      <c r="F24" t="s">
        <v>209</v>
      </c>
      <c r="G24" t="s">
        <v>236</v>
      </c>
      <c r="H24" t="s">
        <v>237</v>
      </c>
    </row>
    <row r="25" spans="1:8" x14ac:dyDescent="0.2">
      <c r="A25">
        <v>3009</v>
      </c>
      <c r="B25" t="s">
        <v>108</v>
      </c>
      <c r="E25" t="s">
        <v>218</v>
      </c>
      <c r="F25" t="s">
        <v>209</v>
      </c>
      <c r="G25" t="s">
        <v>236</v>
      </c>
      <c r="H25" t="s">
        <v>237</v>
      </c>
    </row>
    <row r="26" spans="1:8" x14ac:dyDescent="0.2">
      <c r="A26">
        <v>1210</v>
      </c>
      <c r="B26" t="s">
        <v>115</v>
      </c>
      <c r="E26" t="s">
        <v>208</v>
      </c>
      <c r="F26" t="s">
        <v>209</v>
      </c>
      <c r="G26" t="s">
        <v>238</v>
      </c>
      <c r="H26" t="s">
        <v>239</v>
      </c>
    </row>
    <row r="27" spans="1:8" x14ac:dyDescent="0.2">
      <c r="A27">
        <v>1110</v>
      </c>
      <c r="B27" t="s">
        <v>116</v>
      </c>
      <c r="E27" t="s">
        <v>208</v>
      </c>
      <c r="F27" t="s">
        <v>209</v>
      </c>
      <c r="G27" t="s">
        <v>238</v>
      </c>
      <c r="H27" t="s">
        <v>239</v>
      </c>
    </row>
    <row r="28" spans="1:8" x14ac:dyDescent="0.2">
      <c r="A28">
        <v>8610</v>
      </c>
      <c r="B28" t="s">
        <v>75</v>
      </c>
      <c r="E28" t="s">
        <v>231</v>
      </c>
      <c r="F28" t="s">
        <v>209</v>
      </c>
      <c r="G28" t="s">
        <v>240</v>
      </c>
      <c r="H28" t="s">
        <v>241</v>
      </c>
    </row>
    <row r="29" spans="1:8" x14ac:dyDescent="0.2">
      <c r="A29">
        <v>7609</v>
      </c>
      <c r="B29" t="s">
        <v>94</v>
      </c>
      <c r="E29" t="s">
        <v>231</v>
      </c>
      <c r="F29" t="s">
        <v>209</v>
      </c>
      <c r="G29" t="s">
        <v>240</v>
      </c>
      <c r="H29" t="s">
        <v>241</v>
      </c>
    </row>
    <row r="30" spans="1:8" x14ac:dyDescent="0.2">
      <c r="A30">
        <v>1312</v>
      </c>
      <c r="B30" t="s">
        <v>117</v>
      </c>
      <c r="E30" t="s">
        <v>208</v>
      </c>
      <c r="F30" t="s">
        <v>209</v>
      </c>
      <c r="G30" t="s">
        <v>242</v>
      </c>
      <c r="H30" t="s">
        <v>243</v>
      </c>
    </row>
    <row r="31" spans="1:8" x14ac:dyDescent="0.2">
      <c r="A31">
        <v>1010</v>
      </c>
      <c r="B31" t="s">
        <v>119</v>
      </c>
      <c r="E31" t="s">
        <v>208</v>
      </c>
      <c r="F31" t="s">
        <v>209</v>
      </c>
      <c r="G31" t="s">
        <v>242</v>
      </c>
      <c r="H31" t="s">
        <v>243</v>
      </c>
    </row>
    <row r="32" spans="1:8" x14ac:dyDescent="0.2">
      <c r="A32">
        <v>1413</v>
      </c>
      <c r="B32" t="s">
        <v>120</v>
      </c>
      <c r="E32" t="s">
        <v>212</v>
      </c>
      <c r="F32" t="s">
        <v>209</v>
      </c>
      <c r="G32" t="s">
        <v>244</v>
      </c>
      <c r="H32" t="s">
        <v>245</v>
      </c>
    </row>
    <row r="33" spans="1:8" x14ac:dyDescent="0.2">
      <c r="A33">
        <v>6110</v>
      </c>
      <c r="B33" t="s">
        <v>44</v>
      </c>
      <c r="E33" t="s">
        <v>212</v>
      </c>
      <c r="F33" t="s">
        <v>209</v>
      </c>
      <c r="G33" t="s">
        <v>244</v>
      </c>
      <c r="H33" t="s">
        <v>245</v>
      </c>
    </row>
    <row r="34" spans="1:8" x14ac:dyDescent="0.2">
      <c r="A34">
        <v>6310</v>
      </c>
      <c r="B34" t="s">
        <v>45</v>
      </c>
      <c r="E34" t="s">
        <v>212</v>
      </c>
      <c r="F34" t="s">
        <v>209</v>
      </c>
      <c r="G34" t="s">
        <v>246</v>
      </c>
      <c r="H34" t="s">
        <v>247</v>
      </c>
    </row>
    <row r="35" spans="1:8" x14ac:dyDescent="0.2">
      <c r="A35">
        <v>6610</v>
      </c>
      <c r="B35" t="s">
        <v>46</v>
      </c>
      <c r="E35" t="s">
        <v>212</v>
      </c>
      <c r="F35" t="s">
        <v>209</v>
      </c>
      <c r="G35" t="s">
        <v>246</v>
      </c>
      <c r="H35" t="s">
        <v>247</v>
      </c>
    </row>
    <row r="36" spans="1:8" x14ac:dyDescent="0.2">
      <c r="A36">
        <v>6810</v>
      </c>
      <c r="B36" t="s">
        <v>47</v>
      </c>
      <c r="E36" t="s">
        <v>208</v>
      </c>
      <c r="F36" t="s">
        <v>209</v>
      </c>
      <c r="G36" t="s">
        <v>248</v>
      </c>
      <c r="H36" t="s">
        <v>249</v>
      </c>
    </row>
    <row r="37" spans="1:8" x14ac:dyDescent="0.2">
      <c r="A37">
        <v>6711</v>
      </c>
      <c r="B37" t="s">
        <v>48</v>
      </c>
      <c r="E37" t="s">
        <v>208</v>
      </c>
      <c r="F37" t="s">
        <v>209</v>
      </c>
      <c r="G37" t="s">
        <v>248</v>
      </c>
      <c r="H37" t="s">
        <v>249</v>
      </c>
    </row>
    <row r="38" spans="1:8" x14ac:dyDescent="0.2">
      <c r="A38">
        <v>6510</v>
      </c>
      <c r="B38" t="s">
        <v>49</v>
      </c>
      <c r="E38" t="s">
        <v>208</v>
      </c>
      <c r="F38" t="s">
        <v>209</v>
      </c>
      <c r="G38" t="s">
        <v>250</v>
      </c>
      <c r="H38" t="s">
        <v>251</v>
      </c>
    </row>
    <row r="39" spans="1:8" x14ac:dyDescent="0.2">
      <c r="A39">
        <v>6010</v>
      </c>
      <c r="B39" t="s">
        <v>50</v>
      </c>
      <c r="E39" t="s">
        <v>208</v>
      </c>
      <c r="F39" t="s">
        <v>209</v>
      </c>
      <c r="G39" t="s">
        <v>250</v>
      </c>
      <c r="H39" t="s">
        <v>251</v>
      </c>
    </row>
    <row r="40" spans="1:8" x14ac:dyDescent="0.2">
      <c r="A40">
        <v>6410</v>
      </c>
      <c r="B40" t="s">
        <v>51</v>
      </c>
      <c r="E40" t="s">
        <v>212</v>
      </c>
      <c r="F40" t="s">
        <v>209</v>
      </c>
      <c r="G40" t="s">
        <v>252</v>
      </c>
      <c r="H40" t="s">
        <v>253</v>
      </c>
    </row>
    <row r="41" spans="1:8" x14ac:dyDescent="0.2">
      <c r="A41">
        <v>6210</v>
      </c>
      <c r="B41" t="s">
        <v>52</v>
      </c>
      <c r="E41" t="s">
        <v>212</v>
      </c>
      <c r="F41" t="s">
        <v>209</v>
      </c>
      <c r="G41" t="s">
        <v>252</v>
      </c>
      <c r="H41" t="s">
        <v>253</v>
      </c>
    </row>
    <row r="42" spans="1:8" x14ac:dyDescent="0.2">
      <c r="A42">
        <v>2310</v>
      </c>
      <c r="B42" t="s">
        <v>140</v>
      </c>
      <c r="E42" t="s">
        <v>254</v>
      </c>
      <c r="F42" t="s">
        <v>255</v>
      </c>
      <c r="G42" t="s">
        <v>256</v>
      </c>
      <c r="H42" t="s">
        <v>257</v>
      </c>
    </row>
    <row r="43" spans="1:8" x14ac:dyDescent="0.2">
      <c r="A43">
        <v>7509</v>
      </c>
      <c r="B43" t="s">
        <v>95</v>
      </c>
      <c r="E43" t="s">
        <v>254</v>
      </c>
      <c r="F43" t="s">
        <v>255</v>
      </c>
      <c r="G43" t="s">
        <v>258</v>
      </c>
      <c r="H43" t="s">
        <v>259</v>
      </c>
    </row>
    <row r="44" spans="1:8" x14ac:dyDescent="0.2">
      <c r="A44">
        <v>5109</v>
      </c>
      <c r="B44" t="s">
        <v>83</v>
      </c>
      <c r="E44" t="s">
        <v>254</v>
      </c>
      <c r="F44" t="s">
        <v>255</v>
      </c>
      <c r="G44" t="s">
        <v>260</v>
      </c>
      <c r="H44" t="s">
        <v>261</v>
      </c>
    </row>
    <row r="45" spans="1:8" x14ac:dyDescent="0.2">
      <c r="A45">
        <v>5113</v>
      </c>
      <c r="B45" t="s">
        <v>84</v>
      </c>
      <c r="E45" t="s">
        <v>254</v>
      </c>
      <c r="F45" t="s">
        <v>255</v>
      </c>
      <c r="G45" t="s">
        <v>262</v>
      </c>
      <c r="H45" t="s">
        <v>263</v>
      </c>
    </row>
    <row r="46" spans="1:8" x14ac:dyDescent="0.2">
      <c r="A46">
        <v>4009</v>
      </c>
      <c r="B46" t="s">
        <v>130</v>
      </c>
      <c r="E46" t="s">
        <v>254</v>
      </c>
      <c r="F46" t="s">
        <v>255</v>
      </c>
      <c r="G46" t="s">
        <v>264</v>
      </c>
      <c r="H46" t="s">
        <v>265</v>
      </c>
    </row>
    <row r="47" spans="1:8" x14ac:dyDescent="0.2">
      <c r="A47">
        <v>8710</v>
      </c>
      <c r="B47" t="s">
        <v>76</v>
      </c>
      <c r="E47" t="s">
        <v>254</v>
      </c>
      <c r="F47" t="s">
        <v>255</v>
      </c>
      <c r="G47" t="s">
        <v>266</v>
      </c>
      <c r="H47" t="s">
        <v>267</v>
      </c>
    </row>
    <row r="48" spans="1:8" x14ac:dyDescent="0.2">
      <c r="A48">
        <v>1803</v>
      </c>
      <c r="B48" t="s">
        <v>141</v>
      </c>
      <c r="E48" t="s">
        <v>254</v>
      </c>
      <c r="F48" t="s">
        <v>255</v>
      </c>
      <c r="G48" t="s">
        <v>268</v>
      </c>
      <c r="H48" t="s">
        <v>269</v>
      </c>
    </row>
    <row r="49" spans="1:8" x14ac:dyDescent="0.2">
      <c r="A49">
        <v>1903</v>
      </c>
      <c r="B49" t="s">
        <v>270</v>
      </c>
      <c r="E49" t="s">
        <v>254</v>
      </c>
      <c r="F49" t="s">
        <v>255</v>
      </c>
      <c r="G49" t="s">
        <v>271</v>
      </c>
      <c r="H49" t="s">
        <v>272</v>
      </c>
    </row>
    <row r="50" spans="1:8" x14ac:dyDescent="0.2">
      <c r="A50">
        <v>2102</v>
      </c>
      <c r="B50" t="s">
        <v>200</v>
      </c>
      <c r="E50" t="s">
        <v>254</v>
      </c>
      <c r="F50" t="s">
        <v>255</v>
      </c>
      <c r="G50" t="s">
        <v>273</v>
      </c>
      <c r="H50" t="s">
        <v>274</v>
      </c>
    </row>
    <row r="51" spans="1:8" x14ac:dyDescent="0.2">
      <c r="A51">
        <v>1802</v>
      </c>
      <c r="B51" t="s">
        <v>109</v>
      </c>
      <c r="E51" t="s">
        <v>254</v>
      </c>
      <c r="F51" t="s">
        <v>255</v>
      </c>
      <c r="G51" t="s">
        <v>275</v>
      </c>
      <c r="H51" t="s">
        <v>276</v>
      </c>
    </row>
    <row r="52" spans="1:8" x14ac:dyDescent="0.2">
      <c r="A52">
        <v>1902</v>
      </c>
      <c r="B52" t="s">
        <v>201</v>
      </c>
      <c r="E52" t="s">
        <v>254</v>
      </c>
      <c r="F52" t="s">
        <v>255</v>
      </c>
      <c r="G52" t="s">
        <v>277</v>
      </c>
      <c r="H52" t="s">
        <v>278</v>
      </c>
    </row>
    <row r="53" spans="1:8" x14ac:dyDescent="0.2">
      <c r="A53">
        <v>1807</v>
      </c>
      <c r="B53" t="s">
        <v>142</v>
      </c>
      <c r="E53" t="s">
        <v>254</v>
      </c>
      <c r="F53" t="s">
        <v>255</v>
      </c>
      <c r="G53" t="s">
        <v>279</v>
      </c>
      <c r="H53" t="s">
        <v>280</v>
      </c>
    </row>
    <row r="54" spans="1:8" x14ac:dyDescent="0.2">
      <c r="A54">
        <v>1603</v>
      </c>
      <c r="B54" t="s">
        <v>143</v>
      </c>
      <c r="E54" t="s">
        <v>254</v>
      </c>
      <c r="F54" t="s">
        <v>255</v>
      </c>
      <c r="G54" t="s">
        <v>281</v>
      </c>
      <c r="H54" t="s">
        <v>282</v>
      </c>
    </row>
    <row r="55" spans="1:8" x14ac:dyDescent="0.2">
      <c r="A55">
        <v>1610</v>
      </c>
      <c r="B55" t="s">
        <v>283</v>
      </c>
      <c r="E55" t="s">
        <v>254</v>
      </c>
      <c r="F55" t="s">
        <v>255</v>
      </c>
      <c r="G55" t="s">
        <v>284</v>
      </c>
      <c r="H55" t="s">
        <v>285</v>
      </c>
    </row>
    <row r="56" spans="1:8" x14ac:dyDescent="0.2">
      <c r="A56">
        <v>1607</v>
      </c>
      <c r="B56" t="s">
        <v>144</v>
      </c>
      <c r="E56" t="s">
        <v>254</v>
      </c>
      <c r="F56" t="s">
        <v>255</v>
      </c>
      <c r="G56" t="s">
        <v>286</v>
      </c>
      <c r="H56" t="s">
        <v>287</v>
      </c>
    </row>
    <row r="57" spans="1:8" x14ac:dyDescent="0.2">
      <c r="A57">
        <v>1611</v>
      </c>
      <c r="B57" t="s">
        <v>145</v>
      </c>
      <c r="E57" t="s">
        <v>254</v>
      </c>
      <c r="F57" t="s">
        <v>255</v>
      </c>
      <c r="G57" t="s">
        <v>288</v>
      </c>
      <c r="H57" t="s">
        <v>289</v>
      </c>
    </row>
    <row r="58" spans="1:8" x14ac:dyDescent="0.2">
      <c r="A58">
        <v>1612</v>
      </c>
      <c r="B58" t="s">
        <v>146</v>
      </c>
      <c r="E58" t="s">
        <v>254</v>
      </c>
      <c r="F58" t="s">
        <v>255</v>
      </c>
      <c r="G58" t="s">
        <v>290</v>
      </c>
      <c r="H58" t="s">
        <v>291</v>
      </c>
    </row>
    <row r="59" spans="1:8" x14ac:dyDescent="0.2">
      <c r="A59">
        <v>1609</v>
      </c>
      <c r="B59" t="s">
        <v>147</v>
      </c>
      <c r="E59" t="s">
        <v>254</v>
      </c>
      <c r="F59" t="s">
        <v>255</v>
      </c>
      <c r="G59" t="s">
        <v>292</v>
      </c>
      <c r="H59" t="s">
        <v>293</v>
      </c>
    </row>
    <row r="60" spans="1:8" x14ac:dyDescent="0.2">
      <c r="A60">
        <v>1613</v>
      </c>
      <c r="B60" t="s">
        <v>149</v>
      </c>
      <c r="E60" t="s">
        <v>254</v>
      </c>
      <c r="F60" t="s">
        <v>255</v>
      </c>
      <c r="G60" t="s">
        <v>294</v>
      </c>
      <c r="H60" t="s">
        <v>295</v>
      </c>
    </row>
    <row r="61" spans="1:8" x14ac:dyDescent="0.2">
      <c r="A61">
        <v>1608</v>
      </c>
      <c r="B61" t="s">
        <v>150</v>
      </c>
      <c r="E61" t="s">
        <v>254</v>
      </c>
      <c r="F61" t="s">
        <v>255</v>
      </c>
      <c r="G61" t="s">
        <v>296</v>
      </c>
      <c r="H61" t="s">
        <v>297</v>
      </c>
    </row>
    <row r="62" spans="1:8" x14ac:dyDescent="0.2">
      <c r="A62">
        <v>1301</v>
      </c>
      <c r="B62" t="s">
        <v>104</v>
      </c>
      <c r="E62" t="s">
        <v>254</v>
      </c>
      <c r="F62" t="s">
        <v>255</v>
      </c>
      <c r="G62" t="s">
        <v>298</v>
      </c>
      <c r="H62" t="s">
        <v>299</v>
      </c>
    </row>
    <row r="63" spans="1:8" x14ac:dyDescent="0.2">
      <c r="A63">
        <v>1702</v>
      </c>
      <c r="B63" t="s">
        <v>121</v>
      </c>
      <c r="E63" t="s">
        <v>254</v>
      </c>
      <c r="F63" t="s">
        <v>255</v>
      </c>
      <c r="G63" t="s">
        <v>300</v>
      </c>
      <c r="H63" t="s">
        <v>301</v>
      </c>
    </row>
    <row r="64" spans="1:8" x14ac:dyDescent="0.2">
      <c r="A64">
        <v>1616</v>
      </c>
      <c r="B64" t="s">
        <v>105</v>
      </c>
      <c r="E64" t="s">
        <v>254</v>
      </c>
      <c r="F64" t="s">
        <v>255</v>
      </c>
      <c r="G64" t="s">
        <v>302</v>
      </c>
      <c r="H64" t="s">
        <v>303</v>
      </c>
    </row>
    <row r="65" spans="1:8" x14ac:dyDescent="0.2">
      <c r="A65">
        <v>1003</v>
      </c>
      <c r="B65" t="s">
        <v>152</v>
      </c>
      <c r="E65" t="s">
        <v>254</v>
      </c>
      <c r="F65" t="s">
        <v>255</v>
      </c>
      <c r="G65" t="s">
        <v>304</v>
      </c>
      <c r="H65" t="s">
        <v>305</v>
      </c>
    </row>
    <row r="66" spans="1:8" x14ac:dyDescent="0.2">
      <c r="A66">
        <v>1601</v>
      </c>
      <c r="B66" t="s">
        <v>96</v>
      </c>
      <c r="E66" t="s">
        <v>254</v>
      </c>
      <c r="F66" t="s">
        <v>255</v>
      </c>
      <c r="G66" t="s">
        <v>306</v>
      </c>
      <c r="H66" t="s">
        <v>307</v>
      </c>
    </row>
    <row r="67" spans="1:8" x14ac:dyDescent="0.2">
      <c r="A67">
        <v>1619</v>
      </c>
      <c r="B67" t="s">
        <v>85</v>
      </c>
      <c r="E67" t="s">
        <v>254</v>
      </c>
      <c r="F67" t="s">
        <v>255</v>
      </c>
      <c r="G67" t="s">
        <v>308</v>
      </c>
      <c r="H67" t="s">
        <v>309</v>
      </c>
    </row>
    <row r="68" spans="1:8" x14ac:dyDescent="0.2">
      <c r="A68">
        <v>1504</v>
      </c>
      <c r="B68" t="s">
        <v>80</v>
      </c>
      <c r="E68" t="s">
        <v>254</v>
      </c>
      <c r="F68" t="s">
        <v>255</v>
      </c>
      <c r="G68" t="s">
        <v>310</v>
      </c>
      <c r="H68" t="s">
        <v>311</v>
      </c>
    </row>
    <row r="69" spans="1:8" x14ac:dyDescent="0.2">
      <c r="A69">
        <v>1502</v>
      </c>
      <c r="B69" t="s">
        <v>78</v>
      </c>
      <c r="E69" t="s">
        <v>254</v>
      </c>
      <c r="F69" t="s">
        <v>255</v>
      </c>
      <c r="G69" t="s">
        <v>312</v>
      </c>
      <c r="H69" t="s">
        <v>313</v>
      </c>
    </row>
    <row r="70" spans="1:8" x14ac:dyDescent="0.2">
      <c r="A70">
        <v>2101</v>
      </c>
      <c r="B70" t="s">
        <v>79</v>
      </c>
      <c r="E70" t="s">
        <v>254</v>
      </c>
      <c r="F70" t="s">
        <v>255</v>
      </c>
      <c r="G70" t="s">
        <v>314</v>
      </c>
      <c r="H70" t="s">
        <v>315</v>
      </c>
    </row>
    <row r="71" spans="1:8" x14ac:dyDescent="0.2">
      <c r="A71">
        <v>1617</v>
      </c>
      <c r="B71" t="s">
        <v>153</v>
      </c>
      <c r="E71" t="s">
        <v>254</v>
      </c>
      <c r="F71" t="s">
        <v>255</v>
      </c>
      <c r="G71" t="s">
        <v>316</v>
      </c>
      <c r="H71" t="s">
        <v>317</v>
      </c>
    </row>
    <row r="72" spans="1:8" x14ac:dyDescent="0.2">
      <c r="A72">
        <v>1606</v>
      </c>
      <c r="B72" t="s">
        <v>154</v>
      </c>
      <c r="E72" t="s">
        <v>254</v>
      </c>
      <c r="F72" t="s">
        <v>255</v>
      </c>
      <c r="G72" t="s">
        <v>318</v>
      </c>
      <c r="H72" t="s">
        <v>319</v>
      </c>
    </row>
    <row r="73" spans="1:8" x14ac:dyDescent="0.2">
      <c r="A73">
        <v>937</v>
      </c>
      <c r="B73" t="s">
        <v>156</v>
      </c>
      <c r="E73" t="s">
        <v>254</v>
      </c>
      <c r="F73" t="s">
        <v>255</v>
      </c>
      <c r="G73" t="s">
        <v>320</v>
      </c>
      <c r="H73" t="s">
        <v>321</v>
      </c>
    </row>
    <row r="74" spans="1:8" x14ac:dyDescent="0.2">
      <c r="A74">
        <v>1602</v>
      </c>
      <c r="B74" t="s">
        <v>123</v>
      </c>
      <c r="E74" t="s">
        <v>254</v>
      </c>
      <c r="F74" t="s">
        <v>255</v>
      </c>
      <c r="G74" t="s">
        <v>322</v>
      </c>
      <c r="H74" t="s">
        <v>323</v>
      </c>
    </row>
    <row r="75" spans="1:8" x14ac:dyDescent="0.2">
      <c r="A75">
        <v>1618</v>
      </c>
      <c r="B75" t="s">
        <v>97</v>
      </c>
      <c r="E75" t="s">
        <v>254</v>
      </c>
      <c r="F75" t="s">
        <v>255</v>
      </c>
      <c r="G75" t="s">
        <v>324</v>
      </c>
      <c r="H75" t="s">
        <v>325</v>
      </c>
    </row>
    <row r="76" spans="1:8" x14ac:dyDescent="0.2">
      <c r="A76">
        <v>1703</v>
      </c>
      <c r="B76" t="s">
        <v>63</v>
      </c>
      <c r="E76" t="s">
        <v>254</v>
      </c>
      <c r="F76" t="s">
        <v>255</v>
      </c>
      <c r="G76" t="s">
        <v>326</v>
      </c>
      <c r="H76" t="s">
        <v>327</v>
      </c>
    </row>
    <row r="77" spans="1:8" x14ac:dyDescent="0.2">
      <c r="A77">
        <v>1501</v>
      </c>
      <c r="B77" t="s">
        <v>64</v>
      </c>
      <c r="E77" t="s">
        <v>254</v>
      </c>
      <c r="F77" t="s">
        <v>255</v>
      </c>
      <c r="G77" t="s">
        <v>328</v>
      </c>
      <c r="H77" t="s">
        <v>329</v>
      </c>
    </row>
    <row r="78" spans="1:8" x14ac:dyDescent="0.2">
      <c r="A78">
        <v>1403</v>
      </c>
      <c r="B78" t="s">
        <v>65</v>
      </c>
      <c r="E78" t="s">
        <v>254</v>
      </c>
      <c r="F78" t="s">
        <v>255</v>
      </c>
      <c r="G78" t="s">
        <v>330</v>
      </c>
      <c r="H78" t="s">
        <v>331</v>
      </c>
    </row>
    <row r="79" spans="1:8" x14ac:dyDescent="0.2">
      <c r="A79">
        <v>1804</v>
      </c>
      <c r="B79" t="s">
        <v>67</v>
      </c>
      <c r="E79" t="s">
        <v>254</v>
      </c>
      <c r="F79" t="s">
        <v>255</v>
      </c>
      <c r="G79" t="s">
        <v>332</v>
      </c>
      <c r="H79" t="s">
        <v>333</v>
      </c>
    </row>
    <row r="80" spans="1:8" x14ac:dyDescent="0.2">
      <c r="A80">
        <v>1801</v>
      </c>
      <c r="B80" t="s">
        <v>69</v>
      </c>
      <c r="E80" t="s">
        <v>254</v>
      </c>
      <c r="F80" t="s">
        <v>255</v>
      </c>
      <c r="G80" t="s">
        <v>334</v>
      </c>
      <c r="H80" t="s">
        <v>335</v>
      </c>
    </row>
    <row r="81" spans="1:8" x14ac:dyDescent="0.2">
      <c r="A81">
        <v>1704</v>
      </c>
      <c r="B81" t="s">
        <v>157</v>
      </c>
      <c r="E81" t="s">
        <v>254</v>
      </c>
      <c r="F81" t="s">
        <v>255</v>
      </c>
      <c r="G81" t="s">
        <v>336</v>
      </c>
      <c r="H81" t="s">
        <v>337</v>
      </c>
    </row>
    <row r="82" spans="1:8" x14ac:dyDescent="0.2">
      <c r="A82">
        <v>1615</v>
      </c>
      <c r="B82" t="s">
        <v>132</v>
      </c>
      <c r="E82" t="s">
        <v>254</v>
      </c>
      <c r="F82" t="s">
        <v>255</v>
      </c>
      <c r="G82" t="s">
        <v>338</v>
      </c>
      <c r="H82" t="s">
        <v>339</v>
      </c>
    </row>
    <row r="83" spans="1:8" x14ac:dyDescent="0.2">
      <c r="A83">
        <v>1604</v>
      </c>
      <c r="B83" t="s">
        <v>159</v>
      </c>
      <c r="E83" t="s">
        <v>254</v>
      </c>
      <c r="F83" t="s">
        <v>255</v>
      </c>
      <c r="G83" t="s">
        <v>340</v>
      </c>
      <c r="H83" t="s">
        <v>341</v>
      </c>
    </row>
    <row r="84" spans="1:8" x14ac:dyDescent="0.2">
      <c r="A84">
        <v>1806</v>
      </c>
      <c r="B84" t="s">
        <v>160</v>
      </c>
      <c r="E84" t="s">
        <v>254</v>
      </c>
      <c r="F84" t="s">
        <v>255</v>
      </c>
      <c r="G84" t="s">
        <v>342</v>
      </c>
      <c r="H84" t="s">
        <v>343</v>
      </c>
    </row>
    <row r="85" spans="1:8" x14ac:dyDescent="0.2">
      <c r="A85">
        <v>1605</v>
      </c>
      <c r="B85" t="s">
        <v>125</v>
      </c>
      <c r="E85" t="s">
        <v>254</v>
      </c>
      <c r="F85" t="s">
        <v>255</v>
      </c>
      <c r="G85" t="s">
        <v>344</v>
      </c>
      <c r="H85" t="s">
        <v>345</v>
      </c>
    </row>
    <row r="86" spans="1:8" x14ac:dyDescent="0.2">
      <c r="A86">
        <v>1505</v>
      </c>
      <c r="B86" t="s">
        <v>127</v>
      </c>
      <c r="E86" t="s">
        <v>254</v>
      </c>
      <c r="F86" t="s">
        <v>255</v>
      </c>
      <c r="G86" t="s">
        <v>346</v>
      </c>
      <c r="H86" t="s">
        <v>347</v>
      </c>
    </row>
    <row r="87" spans="1:8" x14ac:dyDescent="0.2">
      <c r="A87">
        <v>1503</v>
      </c>
      <c r="B87" t="s">
        <v>162</v>
      </c>
      <c r="E87" t="s">
        <v>254</v>
      </c>
      <c r="F87" t="s">
        <v>255</v>
      </c>
      <c r="G87" t="s">
        <v>348</v>
      </c>
      <c r="H87" t="s">
        <v>349</v>
      </c>
    </row>
    <row r="88" spans="1:8" x14ac:dyDescent="0.2">
      <c r="A88">
        <v>1901</v>
      </c>
      <c r="B88" t="s">
        <v>99</v>
      </c>
      <c r="E88" t="s">
        <v>254</v>
      </c>
      <c r="F88" t="s">
        <v>255</v>
      </c>
      <c r="G88" t="s">
        <v>350</v>
      </c>
      <c r="H88" t="s">
        <v>351</v>
      </c>
    </row>
    <row r="89" spans="1:8" x14ac:dyDescent="0.2">
      <c r="A89">
        <v>1805</v>
      </c>
      <c r="B89" t="s">
        <v>100</v>
      </c>
      <c r="E89" t="s">
        <v>254</v>
      </c>
      <c r="F89" t="s">
        <v>255</v>
      </c>
      <c r="G89" t="s">
        <v>352</v>
      </c>
      <c r="H89" t="s">
        <v>353</v>
      </c>
    </row>
    <row r="90" spans="1:8" x14ac:dyDescent="0.2">
      <c r="A90">
        <v>935</v>
      </c>
      <c r="B90" t="s">
        <v>101</v>
      </c>
      <c r="E90" t="s">
        <v>254</v>
      </c>
      <c r="F90" t="s">
        <v>255</v>
      </c>
      <c r="G90" t="s">
        <v>354</v>
      </c>
      <c r="H90" t="s">
        <v>355</v>
      </c>
    </row>
    <row r="91" spans="1:8" x14ac:dyDescent="0.2">
      <c r="A91">
        <v>2103</v>
      </c>
      <c r="B91" t="s">
        <v>77</v>
      </c>
      <c r="E91" t="s">
        <v>254</v>
      </c>
      <c r="F91" t="s">
        <v>255</v>
      </c>
      <c r="G91" t="s">
        <v>356</v>
      </c>
      <c r="H91" t="s">
        <v>357</v>
      </c>
    </row>
    <row r="92" spans="1:8" x14ac:dyDescent="0.2">
      <c r="A92">
        <v>947</v>
      </c>
      <c r="B92" t="s">
        <v>81</v>
      </c>
      <c r="E92" t="s">
        <v>254</v>
      </c>
      <c r="F92" t="s">
        <v>255</v>
      </c>
      <c r="G92" t="s">
        <v>358</v>
      </c>
      <c r="H92" t="s">
        <v>359</v>
      </c>
    </row>
    <row r="93" spans="1:8" x14ac:dyDescent="0.2">
      <c r="E93" t="s">
        <v>254</v>
      </c>
      <c r="F93" t="s">
        <v>255</v>
      </c>
      <c r="G93" t="s">
        <v>360</v>
      </c>
      <c r="H93" t="s">
        <v>361</v>
      </c>
    </row>
    <row r="94" spans="1:8" x14ac:dyDescent="0.2">
      <c r="E94" t="s">
        <v>254</v>
      </c>
      <c r="F94" t="s">
        <v>255</v>
      </c>
      <c r="G94" t="s">
        <v>362</v>
      </c>
      <c r="H94" t="s">
        <v>363</v>
      </c>
    </row>
    <row r="95" spans="1:8" x14ac:dyDescent="0.2">
      <c r="E95" t="s">
        <v>254</v>
      </c>
      <c r="F95" t="s">
        <v>255</v>
      </c>
      <c r="G95" t="s">
        <v>364</v>
      </c>
      <c r="H95" t="s">
        <v>365</v>
      </c>
    </row>
    <row r="96" spans="1:8" x14ac:dyDescent="0.2">
      <c r="E96" t="s">
        <v>254</v>
      </c>
      <c r="F96" t="s">
        <v>255</v>
      </c>
      <c r="G96" t="s">
        <v>366</v>
      </c>
      <c r="H96" t="s">
        <v>367</v>
      </c>
    </row>
    <row r="97" spans="5:8" x14ac:dyDescent="0.2">
      <c r="E97" t="s">
        <v>254</v>
      </c>
      <c r="F97" t="s">
        <v>255</v>
      </c>
      <c r="G97" t="s">
        <v>368</v>
      </c>
      <c r="H97" t="s">
        <v>369</v>
      </c>
    </row>
    <row r="98" spans="5:8" x14ac:dyDescent="0.2">
      <c r="E98" t="s">
        <v>254</v>
      </c>
      <c r="F98" t="s">
        <v>255</v>
      </c>
      <c r="G98" t="s">
        <v>370</v>
      </c>
      <c r="H98" t="s">
        <v>371</v>
      </c>
    </row>
    <row r="99" spans="5:8" x14ac:dyDescent="0.2">
      <c r="E99" t="s">
        <v>372</v>
      </c>
      <c r="F99" t="s">
        <v>373</v>
      </c>
      <c r="G99" t="s">
        <v>372</v>
      </c>
      <c r="H99" t="s">
        <v>374</v>
      </c>
    </row>
    <row r="100" spans="5:8" x14ac:dyDescent="0.2">
      <c r="E100" t="s">
        <v>372</v>
      </c>
      <c r="F100" t="s">
        <v>373</v>
      </c>
      <c r="G100" t="s">
        <v>372</v>
      </c>
      <c r="H100" t="s">
        <v>374</v>
      </c>
    </row>
    <row r="101" spans="5:8" x14ac:dyDescent="0.2">
      <c r="E101" t="s">
        <v>372</v>
      </c>
      <c r="F101" t="s">
        <v>373</v>
      </c>
      <c r="G101" t="s">
        <v>372</v>
      </c>
      <c r="H101" t="s">
        <v>374</v>
      </c>
    </row>
    <row r="102" spans="5:8" x14ac:dyDescent="0.2">
      <c r="E102" t="s">
        <v>372</v>
      </c>
      <c r="F102" t="s">
        <v>373</v>
      </c>
      <c r="G102" t="s">
        <v>372</v>
      </c>
      <c r="H102" t="s">
        <v>374</v>
      </c>
    </row>
    <row r="103" spans="5:8" x14ac:dyDescent="0.2">
      <c r="E103" t="s">
        <v>372</v>
      </c>
      <c r="F103" t="s">
        <v>373</v>
      </c>
      <c r="G103" t="s">
        <v>372</v>
      </c>
      <c r="H103" t="s">
        <v>374</v>
      </c>
    </row>
    <row r="104" spans="5:8" x14ac:dyDescent="0.2">
      <c r="E104" t="s">
        <v>372</v>
      </c>
      <c r="F104" t="s">
        <v>373</v>
      </c>
      <c r="G104" t="s">
        <v>372</v>
      </c>
      <c r="H104" t="s">
        <v>374</v>
      </c>
    </row>
    <row r="105" spans="5:8" x14ac:dyDescent="0.2">
      <c r="E105" t="s">
        <v>372</v>
      </c>
      <c r="F105" t="s">
        <v>373</v>
      </c>
      <c r="G105" t="s">
        <v>372</v>
      </c>
      <c r="H105" t="s">
        <v>374</v>
      </c>
    </row>
    <row r="106" spans="5:8" x14ac:dyDescent="0.2">
      <c r="E106" t="s">
        <v>375</v>
      </c>
      <c r="F106" t="s">
        <v>376</v>
      </c>
      <c r="G106" t="s">
        <v>377</v>
      </c>
      <c r="H106" t="s">
        <v>376</v>
      </c>
    </row>
    <row r="107" spans="5:8" x14ac:dyDescent="0.2">
      <c r="E107" t="s">
        <v>212</v>
      </c>
      <c r="F107" t="s">
        <v>209</v>
      </c>
      <c r="G107" t="s">
        <v>378</v>
      </c>
      <c r="H107" t="s">
        <v>379</v>
      </c>
    </row>
    <row r="108" spans="5:8" x14ac:dyDescent="0.2">
      <c r="E108" t="s">
        <v>212</v>
      </c>
      <c r="F108" t="s">
        <v>209</v>
      </c>
      <c r="G108" t="s">
        <v>378</v>
      </c>
      <c r="H108" t="s">
        <v>379</v>
      </c>
    </row>
    <row r="109" spans="5:8" x14ac:dyDescent="0.2">
      <c r="E109" t="s">
        <v>231</v>
      </c>
      <c r="F109" t="s">
        <v>209</v>
      </c>
      <c r="G109" t="s">
        <v>380</v>
      </c>
      <c r="H109" t="s">
        <v>381</v>
      </c>
    </row>
    <row r="110" spans="5:8" x14ac:dyDescent="0.2">
      <c r="E110" t="s">
        <v>231</v>
      </c>
      <c r="F110" t="s">
        <v>209</v>
      </c>
      <c r="G110" t="s">
        <v>380</v>
      </c>
      <c r="H110" t="s">
        <v>381</v>
      </c>
    </row>
    <row r="111" spans="5:8" x14ac:dyDescent="0.2">
      <c r="E111" t="s">
        <v>208</v>
      </c>
      <c r="F111" t="s">
        <v>209</v>
      </c>
      <c r="G111" t="s">
        <v>382</v>
      </c>
      <c r="H111" t="s">
        <v>383</v>
      </c>
    </row>
    <row r="112" spans="5:8" x14ac:dyDescent="0.2">
      <c r="E112" t="s">
        <v>208</v>
      </c>
      <c r="F112" t="s">
        <v>209</v>
      </c>
      <c r="G112" t="s">
        <v>382</v>
      </c>
      <c r="H112" t="s">
        <v>383</v>
      </c>
    </row>
    <row r="113" spans="5:8" x14ac:dyDescent="0.2">
      <c r="E113" t="s">
        <v>212</v>
      </c>
      <c r="F113" t="s">
        <v>209</v>
      </c>
      <c r="G113" t="s">
        <v>384</v>
      </c>
      <c r="H113" t="s">
        <v>385</v>
      </c>
    </row>
    <row r="114" spans="5:8" x14ac:dyDescent="0.2">
      <c r="E114" t="s">
        <v>212</v>
      </c>
      <c r="F114" t="s">
        <v>209</v>
      </c>
      <c r="G114" t="s">
        <v>384</v>
      </c>
      <c r="H114" t="s">
        <v>385</v>
      </c>
    </row>
    <row r="115" spans="5:8" x14ac:dyDescent="0.2">
      <c r="E115" t="s">
        <v>212</v>
      </c>
      <c r="F115" t="s">
        <v>209</v>
      </c>
      <c r="G115" t="s">
        <v>386</v>
      </c>
      <c r="H115" t="s">
        <v>387</v>
      </c>
    </row>
    <row r="116" spans="5:8" x14ac:dyDescent="0.2">
      <c r="E116" t="s">
        <v>212</v>
      </c>
      <c r="F116" t="s">
        <v>209</v>
      </c>
      <c r="G116" t="s">
        <v>386</v>
      </c>
      <c r="H116" t="s">
        <v>387</v>
      </c>
    </row>
    <row r="117" spans="5:8" x14ac:dyDescent="0.2">
      <c r="E117" t="s">
        <v>212</v>
      </c>
      <c r="F117" t="s">
        <v>209</v>
      </c>
      <c r="G117" t="s">
        <v>388</v>
      </c>
      <c r="H117" t="s">
        <v>389</v>
      </c>
    </row>
    <row r="118" spans="5:8" x14ac:dyDescent="0.2">
      <c r="E118" t="s">
        <v>212</v>
      </c>
      <c r="F118" t="s">
        <v>209</v>
      </c>
      <c r="G118" t="s">
        <v>388</v>
      </c>
      <c r="H118" t="s">
        <v>389</v>
      </c>
    </row>
    <row r="119" spans="5:8" x14ac:dyDescent="0.2">
      <c r="E119" t="s">
        <v>212</v>
      </c>
      <c r="F119" t="s">
        <v>209</v>
      </c>
      <c r="G119" t="s">
        <v>390</v>
      </c>
      <c r="H119" t="s">
        <v>391</v>
      </c>
    </row>
    <row r="120" spans="5:8" x14ac:dyDescent="0.2">
      <c r="E120" t="s">
        <v>212</v>
      </c>
      <c r="F120" t="s">
        <v>209</v>
      </c>
      <c r="G120" t="s">
        <v>390</v>
      </c>
      <c r="H120" t="s">
        <v>391</v>
      </c>
    </row>
    <row r="121" spans="5:8" x14ac:dyDescent="0.2">
      <c r="E121" t="s">
        <v>231</v>
      </c>
      <c r="F121" t="s">
        <v>209</v>
      </c>
      <c r="G121" t="s">
        <v>392</v>
      </c>
      <c r="H121" t="s">
        <v>393</v>
      </c>
    </row>
    <row r="122" spans="5:8" x14ac:dyDescent="0.2">
      <c r="E122" t="s">
        <v>231</v>
      </c>
      <c r="F122" t="s">
        <v>209</v>
      </c>
      <c r="G122" t="s">
        <v>392</v>
      </c>
      <c r="H122" t="s">
        <v>393</v>
      </c>
    </row>
    <row r="123" spans="5:8" x14ac:dyDescent="0.2">
      <c r="E123" t="s">
        <v>208</v>
      </c>
      <c r="F123" t="s">
        <v>209</v>
      </c>
      <c r="G123" t="s">
        <v>394</v>
      </c>
      <c r="H123" t="s">
        <v>395</v>
      </c>
    </row>
    <row r="124" spans="5:8" x14ac:dyDescent="0.2">
      <c r="E124" t="s">
        <v>208</v>
      </c>
      <c r="F124" t="s">
        <v>209</v>
      </c>
      <c r="G124" t="s">
        <v>394</v>
      </c>
      <c r="H124" t="s">
        <v>395</v>
      </c>
    </row>
    <row r="125" spans="5:8" x14ac:dyDescent="0.2">
      <c r="E125" t="s">
        <v>208</v>
      </c>
      <c r="F125" t="s">
        <v>209</v>
      </c>
      <c r="G125" t="s">
        <v>396</v>
      </c>
      <c r="H125" t="s">
        <v>397</v>
      </c>
    </row>
    <row r="126" spans="5:8" x14ac:dyDescent="0.2">
      <c r="E126" t="s">
        <v>208</v>
      </c>
      <c r="F126" t="s">
        <v>209</v>
      </c>
      <c r="G126" t="s">
        <v>396</v>
      </c>
      <c r="H126" t="s">
        <v>397</v>
      </c>
    </row>
    <row r="127" spans="5:8" x14ac:dyDescent="0.2">
      <c r="E127" t="s">
        <v>208</v>
      </c>
      <c r="F127" t="s">
        <v>209</v>
      </c>
      <c r="G127" t="s">
        <v>398</v>
      </c>
      <c r="H127" t="s">
        <v>399</v>
      </c>
    </row>
    <row r="128" spans="5:8" x14ac:dyDescent="0.2">
      <c r="E128" t="s">
        <v>208</v>
      </c>
      <c r="F128" t="s">
        <v>209</v>
      </c>
      <c r="G128" t="s">
        <v>398</v>
      </c>
      <c r="H128" t="s">
        <v>399</v>
      </c>
    </row>
    <row r="129" spans="5:8" x14ac:dyDescent="0.2">
      <c r="E129" t="s">
        <v>208</v>
      </c>
      <c r="F129" t="s">
        <v>209</v>
      </c>
      <c r="G129" t="s">
        <v>400</v>
      </c>
      <c r="H129" t="s">
        <v>401</v>
      </c>
    </row>
    <row r="130" spans="5:8" x14ac:dyDescent="0.2">
      <c r="E130" t="s">
        <v>208</v>
      </c>
      <c r="F130" t="s">
        <v>209</v>
      </c>
      <c r="G130" t="s">
        <v>400</v>
      </c>
      <c r="H130" t="s">
        <v>401</v>
      </c>
    </row>
    <row r="131" spans="5:8" x14ac:dyDescent="0.2">
      <c r="E131" t="s">
        <v>231</v>
      </c>
      <c r="F131" t="s">
        <v>209</v>
      </c>
      <c r="G131" t="s">
        <v>402</v>
      </c>
      <c r="H131" t="s">
        <v>403</v>
      </c>
    </row>
    <row r="132" spans="5:8" x14ac:dyDescent="0.2">
      <c r="E132" t="s">
        <v>231</v>
      </c>
      <c r="F132" t="s">
        <v>209</v>
      </c>
      <c r="G132" t="s">
        <v>402</v>
      </c>
      <c r="H132" t="s">
        <v>403</v>
      </c>
    </row>
    <row r="133" spans="5:8" x14ac:dyDescent="0.2">
      <c r="E133" t="s">
        <v>404</v>
      </c>
      <c r="F133" t="s">
        <v>405</v>
      </c>
      <c r="G133" t="s">
        <v>406</v>
      </c>
      <c r="H133" t="s">
        <v>407</v>
      </c>
    </row>
    <row r="134" spans="5:8" x14ac:dyDescent="0.2">
      <c r="E134" t="s">
        <v>408</v>
      </c>
      <c r="F134" t="s">
        <v>409</v>
      </c>
      <c r="G134" t="s">
        <v>410</v>
      </c>
      <c r="H134" t="s">
        <v>411</v>
      </c>
    </row>
    <row r="135" spans="5:8" x14ac:dyDescent="0.2">
      <c r="E135" t="s">
        <v>412</v>
      </c>
      <c r="F135" t="s">
        <v>413</v>
      </c>
      <c r="G135" t="s">
        <v>414</v>
      </c>
      <c r="H135" t="s">
        <v>415</v>
      </c>
    </row>
    <row r="136" spans="5:8" x14ac:dyDescent="0.2">
      <c r="E136" t="s">
        <v>416</v>
      </c>
      <c r="F136" t="s">
        <v>417</v>
      </c>
      <c r="G136" t="s">
        <v>418</v>
      </c>
      <c r="H136" t="s">
        <v>419</v>
      </c>
    </row>
    <row r="137" spans="5:8" x14ac:dyDescent="0.2">
      <c r="E137" t="s">
        <v>404</v>
      </c>
      <c r="F137" t="s">
        <v>405</v>
      </c>
      <c r="G137" t="s">
        <v>420</v>
      </c>
      <c r="H137" t="s">
        <v>421</v>
      </c>
    </row>
    <row r="138" spans="5:8" x14ac:dyDescent="0.2">
      <c r="E138" t="s">
        <v>422</v>
      </c>
      <c r="F138" t="s">
        <v>423</v>
      </c>
      <c r="G138" t="s">
        <v>424</v>
      </c>
      <c r="H138" t="s">
        <v>423</v>
      </c>
    </row>
    <row r="139" spans="5:8" x14ac:dyDescent="0.2">
      <c r="E139" t="s">
        <v>425</v>
      </c>
      <c r="F139" t="s">
        <v>426</v>
      </c>
      <c r="G139" t="s">
        <v>427</v>
      </c>
      <c r="H139" t="s">
        <v>71</v>
      </c>
    </row>
    <row r="140" spans="5:8" x14ac:dyDescent="0.2">
      <c r="E140" t="s">
        <v>425</v>
      </c>
      <c r="F140" t="s">
        <v>426</v>
      </c>
      <c r="G140" t="s">
        <v>427</v>
      </c>
      <c r="H140" t="s">
        <v>71</v>
      </c>
    </row>
    <row r="141" spans="5:8" x14ac:dyDescent="0.2">
      <c r="E141" t="s">
        <v>428</v>
      </c>
      <c r="F141" t="s">
        <v>429</v>
      </c>
      <c r="G141" t="s">
        <v>430</v>
      </c>
      <c r="H141" t="s">
        <v>431</v>
      </c>
    </row>
    <row r="142" spans="5:8" x14ac:dyDescent="0.2">
      <c r="E142" t="s">
        <v>428</v>
      </c>
      <c r="F142" t="s">
        <v>429</v>
      </c>
      <c r="G142" t="s">
        <v>432</v>
      </c>
      <c r="H142" t="s">
        <v>429</v>
      </c>
    </row>
    <row r="143" spans="5:8" x14ac:dyDescent="0.2">
      <c r="E143" t="s">
        <v>408</v>
      </c>
      <c r="F143" t="s">
        <v>409</v>
      </c>
      <c r="G143" t="s">
        <v>433</v>
      </c>
      <c r="H143" t="s">
        <v>409</v>
      </c>
    </row>
    <row r="144" spans="5:8" x14ac:dyDescent="0.2">
      <c r="E144" t="s">
        <v>412</v>
      </c>
      <c r="F144" t="s">
        <v>413</v>
      </c>
      <c r="G144" t="s">
        <v>434</v>
      </c>
      <c r="H144" t="s">
        <v>413</v>
      </c>
    </row>
    <row r="145" spans="5:8" x14ac:dyDescent="0.2">
      <c r="E145" t="s">
        <v>416</v>
      </c>
      <c r="F145" t="s">
        <v>417</v>
      </c>
      <c r="G145" t="s">
        <v>435</v>
      </c>
      <c r="H145" t="s">
        <v>417</v>
      </c>
    </row>
    <row r="146" spans="5:8" x14ac:dyDescent="0.2">
      <c r="E146" t="s">
        <v>404</v>
      </c>
      <c r="F146" t="s">
        <v>405</v>
      </c>
      <c r="G146" t="s">
        <v>436</v>
      </c>
      <c r="H146" t="s">
        <v>405</v>
      </c>
    </row>
    <row r="147" spans="5:8" x14ac:dyDescent="0.2">
      <c r="E147" t="s">
        <v>437</v>
      </c>
      <c r="F147" t="s">
        <v>40</v>
      </c>
      <c r="G147" t="s">
        <v>438</v>
      </c>
      <c r="H147" t="s">
        <v>40</v>
      </c>
    </row>
    <row r="148" spans="5:8" x14ac:dyDescent="0.2">
      <c r="E148" t="s">
        <v>439</v>
      </c>
      <c r="F148" t="s">
        <v>440</v>
      </c>
      <c r="G148" t="s">
        <v>441</v>
      </c>
      <c r="H148" t="s">
        <v>440</v>
      </c>
    </row>
    <row r="149" spans="5:8" x14ac:dyDescent="0.2">
      <c r="E149" t="s">
        <v>442</v>
      </c>
      <c r="F149" t="s">
        <v>443</v>
      </c>
      <c r="G149" t="s">
        <v>444</v>
      </c>
      <c r="H149" t="s">
        <v>443</v>
      </c>
    </row>
    <row r="150" spans="5:8" x14ac:dyDescent="0.2">
      <c r="E150" t="s">
        <v>445</v>
      </c>
      <c r="F150" t="s">
        <v>446</v>
      </c>
      <c r="G150" t="s">
        <v>447</v>
      </c>
      <c r="H150" t="s">
        <v>448</v>
      </c>
    </row>
    <row r="151" spans="5:8" x14ac:dyDescent="0.2">
      <c r="E151" t="s">
        <v>449</v>
      </c>
      <c r="F151" t="s">
        <v>450</v>
      </c>
      <c r="G151" t="s">
        <v>451</v>
      </c>
      <c r="H151" t="s">
        <v>450</v>
      </c>
    </row>
    <row r="152" spans="5:8" x14ac:dyDescent="0.2">
      <c r="E152" t="s">
        <v>452</v>
      </c>
      <c r="F152" t="s">
        <v>453</v>
      </c>
      <c r="G152" t="s">
        <v>454</v>
      </c>
      <c r="H152" t="s">
        <v>453</v>
      </c>
    </row>
    <row r="153" spans="5:8" x14ac:dyDescent="0.2">
      <c r="E153" t="s">
        <v>455</v>
      </c>
      <c r="F153" t="s">
        <v>456</v>
      </c>
      <c r="G153" t="s">
        <v>457</v>
      </c>
      <c r="H153" t="s">
        <v>456</v>
      </c>
    </row>
    <row r="154" spans="5:8" x14ac:dyDescent="0.2">
      <c r="E154" t="s">
        <v>458</v>
      </c>
      <c r="F154" t="s">
        <v>459</v>
      </c>
      <c r="G154" t="s">
        <v>460</v>
      </c>
      <c r="H154" t="s">
        <v>459</v>
      </c>
    </row>
    <row r="155" spans="5:8" x14ac:dyDescent="0.2">
      <c r="E155" t="s">
        <v>461</v>
      </c>
      <c r="F155" t="s">
        <v>462</v>
      </c>
      <c r="G155" t="s">
        <v>463</v>
      </c>
      <c r="H155" t="s">
        <v>462</v>
      </c>
    </row>
    <row r="156" spans="5:8" x14ac:dyDescent="0.2">
      <c r="E156" t="s">
        <v>464</v>
      </c>
      <c r="F156" t="s">
        <v>465</v>
      </c>
      <c r="G156" t="s">
        <v>466</v>
      </c>
      <c r="H156" t="s">
        <v>465</v>
      </c>
    </row>
    <row r="157" spans="5:8" x14ac:dyDescent="0.2">
      <c r="E157" t="s">
        <v>467</v>
      </c>
      <c r="F157" t="s">
        <v>468</v>
      </c>
      <c r="G157" t="s">
        <v>469</v>
      </c>
      <c r="H157" t="s">
        <v>468</v>
      </c>
    </row>
    <row r="158" spans="5:8" x14ac:dyDescent="0.2">
      <c r="E158" t="s">
        <v>470</v>
      </c>
      <c r="F158" t="s">
        <v>471</v>
      </c>
      <c r="G158" t="s">
        <v>472</v>
      </c>
      <c r="H158" t="s">
        <v>471</v>
      </c>
    </row>
    <row r="159" spans="5:8" x14ac:dyDescent="0.2">
      <c r="E159" t="s">
        <v>473</v>
      </c>
      <c r="F159" t="s">
        <v>474</v>
      </c>
      <c r="G159" t="s">
        <v>475</v>
      </c>
      <c r="H159" t="s">
        <v>474</v>
      </c>
    </row>
    <row r="160" spans="5:8" x14ac:dyDescent="0.2">
      <c r="E160" t="s">
        <v>476</v>
      </c>
      <c r="F160" t="s">
        <v>477</v>
      </c>
      <c r="G160" t="s">
        <v>478</v>
      </c>
      <c r="H160" t="s">
        <v>477</v>
      </c>
    </row>
    <row r="161" spans="5:8" x14ac:dyDescent="0.2">
      <c r="E161" t="s">
        <v>479</v>
      </c>
      <c r="F161" t="s">
        <v>480</v>
      </c>
      <c r="G161" t="s">
        <v>481</v>
      </c>
      <c r="H161" t="s">
        <v>482</v>
      </c>
    </row>
    <row r="162" spans="5:8" x14ac:dyDescent="0.2">
      <c r="E162" t="s">
        <v>479</v>
      </c>
      <c r="F162" t="s">
        <v>480</v>
      </c>
      <c r="G162" t="s">
        <v>483</v>
      </c>
      <c r="H162" t="s">
        <v>482</v>
      </c>
    </row>
    <row r="163" spans="5:8" x14ac:dyDescent="0.2">
      <c r="E163" t="s">
        <v>484</v>
      </c>
      <c r="F163" t="s">
        <v>485</v>
      </c>
      <c r="G163" t="s">
        <v>486</v>
      </c>
      <c r="H163" t="s">
        <v>485</v>
      </c>
    </row>
    <row r="164" spans="5:8" x14ac:dyDescent="0.2">
      <c r="E164" t="s">
        <v>487</v>
      </c>
      <c r="F164" t="s">
        <v>488</v>
      </c>
      <c r="G164" t="s">
        <v>489</v>
      </c>
      <c r="H164" t="s">
        <v>488</v>
      </c>
    </row>
    <row r="165" spans="5:8" x14ac:dyDescent="0.2">
      <c r="E165" t="s">
        <v>490</v>
      </c>
      <c r="F165" t="s">
        <v>491</v>
      </c>
      <c r="G165" t="s">
        <v>492</v>
      </c>
      <c r="H165" t="s">
        <v>493</v>
      </c>
    </row>
    <row r="166" spans="5:8" x14ac:dyDescent="0.2">
      <c r="E166" t="s">
        <v>494</v>
      </c>
      <c r="F166" t="s">
        <v>495</v>
      </c>
      <c r="G166" t="s">
        <v>496</v>
      </c>
      <c r="H166" t="s">
        <v>495</v>
      </c>
    </row>
    <row r="167" spans="5:8" x14ac:dyDescent="0.2">
      <c r="E167" t="s">
        <v>497</v>
      </c>
      <c r="F167" t="s">
        <v>498</v>
      </c>
      <c r="G167" t="s">
        <v>499</v>
      </c>
      <c r="H167" t="s">
        <v>498</v>
      </c>
    </row>
    <row r="168" spans="5:8" x14ac:dyDescent="0.2">
      <c r="E168" t="s">
        <v>500</v>
      </c>
      <c r="F168" t="s">
        <v>501</v>
      </c>
      <c r="G168" t="s">
        <v>502</v>
      </c>
      <c r="H168" t="s">
        <v>501</v>
      </c>
    </row>
    <row r="169" spans="5:8" x14ac:dyDescent="0.2">
      <c r="E169" t="s">
        <v>503</v>
      </c>
      <c r="F169" t="s">
        <v>504</v>
      </c>
      <c r="G169" t="s">
        <v>505</v>
      </c>
      <c r="H169" t="s">
        <v>504</v>
      </c>
    </row>
    <row r="170" spans="5:8" x14ac:dyDescent="0.2">
      <c r="E170" t="s">
        <v>506</v>
      </c>
      <c r="F170" t="s">
        <v>507</v>
      </c>
      <c r="G170" t="s">
        <v>508</v>
      </c>
      <c r="H170" t="s">
        <v>507</v>
      </c>
    </row>
    <row r="171" spans="5:8" x14ac:dyDescent="0.2">
      <c r="E171" t="s">
        <v>509</v>
      </c>
      <c r="F171" t="s">
        <v>510</v>
      </c>
      <c r="G171" t="s">
        <v>511</v>
      </c>
      <c r="H171" t="s">
        <v>510</v>
      </c>
    </row>
    <row r="172" spans="5:8" x14ac:dyDescent="0.2">
      <c r="E172" t="s">
        <v>512</v>
      </c>
      <c r="F172" t="s">
        <v>513</v>
      </c>
      <c r="G172" t="s">
        <v>514</v>
      </c>
      <c r="H172" t="s">
        <v>513</v>
      </c>
    </row>
    <row r="173" spans="5:8" x14ac:dyDescent="0.2">
      <c r="E173" t="s">
        <v>515</v>
      </c>
      <c r="F173" t="s">
        <v>516</v>
      </c>
      <c r="G173" t="s">
        <v>517</v>
      </c>
      <c r="H173" t="s">
        <v>516</v>
      </c>
    </row>
    <row r="174" spans="5:8" x14ac:dyDescent="0.2">
      <c r="E174" t="s">
        <v>518</v>
      </c>
      <c r="F174" t="s">
        <v>519</v>
      </c>
      <c r="G174" t="s">
        <v>520</v>
      </c>
      <c r="H174" t="s">
        <v>519</v>
      </c>
    </row>
    <row r="175" spans="5:8" x14ac:dyDescent="0.2">
      <c r="E175" t="s">
        <v>521</v>
      </c>
      <c r="F175" t="s">
        <v>522</v>
      </c>
      <c r="G175" t="s">
        <v>523</v>
      </c>
      <c r="H175" t="s">
        <v>522</v>
      </c>
    </row>
    <row r="176" spans="5:8" x14ac:dyDescent="0.2">
      <c r="E176" t="s">
        <v>524</v>
      </c>
      <c r="F176" t="s">
        <v>525</v>
      </c>
      <c r="G176" t="s">
        <v>526</v>
      </c>
      <c r="H176" t="s">
        <v>525</v>
      </c>
    </row>
    <row r="177" spans="5:8" x14ac:dyDescent="0.2">
      <c r="E177" t="s">
        <v>527</v>
      </c>
      <c r="F177" t="s">
        <v>528</v>
      </c>
      <c r="G177" t="s">
        <v>529</v>
      </c>
      <c r="H177" t="s">
        <v>530</v>
      </c>
    </row>
    <row r="178" spans="5:8" x14ac:dyDescent="0.2">
      <c r="E178" t="s">
        <v>531</v>
      </c>
      <c r="F178" t="s">
        <v>532</v>
      </c>
      <c r="G178" t="s">
        <v>533</v>
      </c>
      <c r="H178" t="s">
        <v>532</v>
      </c>
    </row>
    <row r="179" spans="5:8" x14ac:dyDescent="0.2">
      <c r="E179" t="s">
        <v>534</v>
      </c>
      <c r="F179" t="s">
        <v>535</v>
      </c>
      <c r="G179" t="s">
        <v>536</v>
      </c>
      <c r="H179" t="s">
        <v>522</v>
      </c>
    </row>
    <row r="180" spans="5:8" x14ac:dyDescent="0.2">
      <c r="E180" t="s">
        <v>537</v>
      </c>
      <c r="F180" t="s">
        <v>538</v>
      </c>
      <c r="G180" t="s">
        <v>539</v>
      </c>
      <c r="H180" t="s">
        <v>540</v>
      </c>
    </row>
    <row r="181" spans="5:8" x14ac:dyDescent="0.2">
      <c r="E181" t="s">
        <v>541</v>
      </c>
      <c r="F181" t="s">
        <v>542</v>
      </c>
      <c r="G181" t="s">
        <v>543</v>
      </c>
      <c r="H181" t="s">
        <v>542</v>
      </c>
    </row>
    <row r="182" spans="5:8" x14ac:dyDescent="0.2">
      <c r="E182" t="s">
        <v>544</v>
      </c>
      <c r="F182" t="s">
        <v>545</v>
      </c>
      <c r="G182" t="s">
        <v>546</v>
      </c>
      <c r="H182" t="s">
        <v>545</v>
      </c>
    </row>
    <row r="183" spans="5:8" x14ac:dyDescent="0.2">
      <c r="E183" t="s">
        <v>547</v>
      </c>
      <c r="F183" t="s">
        <v>548</v>
      </c>
      <c r="G183" t="s">
        <v>549</v>
      </c>
      <c r="H183" t="s">
        <v>550</v>
      </c>
    </row>
    <row r="184" spans="5:8" x14ac:dyDescent="0.2">
      <c r="E184" t="s">
        <v>551</v>
      </c>
      <c r="F184" t="s">
        <v>552</v>
      </c>
      <c r="G184" t="s">
        <v>553</v>
      </c>
      <c r="H184" t="s">
        <v>552</v>
      </c>
    </row>
    <row r="185" spans="5:8" x14ac:dyDescent="0.2">
      <c r="E185" t="s">
        <v>554</v>
      </c>
      <c r="F185" t="s">
        <v>555</v>
      </c>
      <c r="G185" t="s">
        <v>556</v>
      </c>
      <c r="H185" t="s">
        <v>555</v>
      </c>
    </row>
    <row r="186" spans="5:8" x14ac:dyDescent="0.2">
      <c r="E186" t="s">
        <v>557</v>
      </c>
      <c r="F186" t="s">
        <v>558</v>
      </c>
      <c r="G186" t="s">
        <v>559</v>
      </c>
      <c r="H186" t="s">
        <v>558</v>
      </c>
    </row>
    <row r="187" spans="5:8" x14ac:dyDescent="0.2">
      <c r="E187" t="s">
        <v>560</v>
      </c>
      <c r="F187" t="s">
        <v>561</v>
      </c>
      <c r="G187" t="s">
        <v>562</v>
      </c>
      <c r="H187" t="s">
        <v>561</v>
      </c>
    </row>
    <row r="188" spans="5:8" x14ac:dyDescent="0.2">
      <c r="E188" t="s">
        <v>563</v>
      </c>
      <c r="F188" t="s">
        <v>564</v>
      </c>
      <c r="G188" t="s">
        <v>565</v>
      </c>
      <c r="H188" t="s">
        <v>566</v>
      </c>
    </row>
    <row r="189" spans="5:8" x14ac:dyDescent="0.2">
      <c r="E189" t="s">
        <v>563</v>
      </c>
      <c r="F189" t="s">
        <v>564</v>
      </c>
      <c r="G189" t="s">
        <v>567</v>
      </c>
      <c r="H189" t="s">
        <v>568</v>
      </c>
    </row>
    <row r="190" spans="5:8" x14ac:dyDescent="0.2">
      <c r="E190" t="s">
        <v>563</v>
      </c>
      <c r="F190" t="s">
        <v>564</v>
      </c>
      <c r="G190" t="s">
        <v>569</v>
      </c>
      <c r="H190" t="s">
        <v>542</v>
      </c>
    </row>
    <row r="191" spans="5:8" x14ac:dyDescent="0.2">
      <c r="E191" t="s">
        <v>570</v>
      </c>
      <c r="F191" t="s">
        <v>564</v>
      </c>
      <c r="G191" t="s">
        <v>571</v>
      </c>
      <c r="H191" t="s">
        <v>572</v>
      </c>
    </row>
    <row r="192" spans="5:8" x14ac:dyDescent="0.2">
      <c r="E192" t="s">
        <v>573</v>
      </c>
      <c r="F192" t="s">
        <v>564</v>
      </c>
      <c r="G192" t="s">
        <v>574</v>
      </c>
      <c r="H192" t="s">
        <v>575</v>
      </c>
    </row>
    <row r="193" spans="5:8" x14ac:dyDescent="0.2">
      <c r="E193" t="s">
        <v>576</v>
      </c>
      <c r="F193" t="s">
        <v>564</v>
      </c>
      <c r="G193" t="s">
        <v>577</v>
      </c>
      <c r="H193" t="s">
        <v>578</v>
      </c>
    </row>
    <row r="194" spans="5:8" x14ac:dyDescent="0.2">
      <c r="E194" t="s">
        <v>570</v>
      </c>
      <c r="F194" t="s">
        <v>564</v>
      </c>
      <c r="G194" t="s">
        <v>579</v>
      </c>
      <c r="H194" t="s">
        <v>580</v>
      </c>
    </row>
    <row r="195" spans="5:8" x14ac:dyDescent="0.2">
      <c r="E195" t="s">
        <v>570</v>
      </c>
      <c r="F195" t="s">
        <v>564</v>
      </c>
      <c r="G195" t="s">
        <v>581</v>
      </c>
      <c r="H195" t="s">
        <v>582</v>
      </c>
    </row>
    <row r="196" spans="5:8" x14ac:dyDescent="0.2">
      <c r="E196" t="s">
        <v>563</v>
      </c>
      <c r="F196" t="s">
        <v>564</v>
      </c>
      <c r="G196" t="s">
        <v>583</v>
      </c>
      <c r="H196" t="s">
        <v>584</v>
      </c>
    </row>
    <row r="197" spans="5:8" x14ac:dyDescent="0.2">
      <c r="E197" t="s">
        <v>585</v>
      </c>
      <c r="F197" t="s">
        <v>564</v>
      </c>
      <c r="G197" t="s">
        <v>586</v>
      </c>
      <c r="H197" t="s">
        <v>587</v>
      </c>
    </row>
    <row r="198" spans="5:8" x14ac:dyDescent="0.2">
      <c r="E198" t="s">
        <v>585</v>
      </c>
      <c r="F198" t="s">
        <v>564</v>
      </c>
      <c r="G198" t="s">
        <v>588</v>
      </c>
      <c r="H198" t="s">
        <v>589</v>
      </c>
    </row>
    <row r="199" spans="5:8" x14ac:dyDescent="0.2">
      <c r="E199" t="s">
        <v>563</v>
      </c>
      <c r="F199" t="s">
        <v>564</v>
      </c>
      <c r="G199" t="s">
        <v>590</v>
      </c>
      <c r="H199" t="s">
        <v>591</v>
      </c>
    </row>
    <row r="200" spans="5:8" x14ac:dyDescent="0.2">
      <c r="E200" t="s">
        <v>576</v>
      </c>
      <c r="F200" t="s">
        <v>564</v>
      </c>
      <c r="G200" t="s">
        <v>592</v>
      </c>
      <c r="H200" t="s">
        <v>593</v>
      </c>
    </row>
    <row r="201" spans="5:8" x14ac:dyDescent="0.2">
      <c r="E201" t="s">
        <v>563</v>
      </c>
      <c r="F201" t="s">
        <v>564</v>
      </c>
      <c r="G201" t="s">
        <v>594</v>
      </c>
      <c r="H201" t="s">
        <v>595</v>
      </c>
    </row>
    <row r="202" spans="5:8" x14ac:dyDescent="0.2">
      <c r="E202" t="s">
        <v>576</v>
      </c>
      <c r="F202" t="s">
        <v>564</v>
      </c>
      <c r="G202" t="s">
        <v>596</v>
      </c>
      <c r="H202" t="s">
        <v>597</v>
      </c>
    </row>
    <row r="203" spans="5:8" x14ac:dyDescent="0.2">
      <c r="E203" t="s">
        <v>570</v>
      </c>
      <c r="F203" t="s">
        <v>564</v>
      </c>
      <c r="G203" t="s">
        <v>598</v>
      </c>
      <c r="H203" t="s">
        <v>599</v>
      </c>
    </row>
    <row r="204" spans="5:8" x14ac:dyDescent="0.2">
      <c r="E204" t="s">
        <v>600</v>
      </c>
      <c r="F204" t="s">
        <v>601</v>
      </c>
      <c r="G204" t="s">
        <v>602</v>
      </c>
      <c r="H204" t="s">
        <v>601</v>
      </c>
    </row>
    <row r="205" spans="5:8" x14ac:dyDescent="0.2">
      <c r="E205" t="s">
        <v>576</v>
      </c>
      <c r="F205" t="s">
        <v>564</v>
      </c>
      <c r="G205" t="s">
        <v>603</v>
      </c>
      <c r="H205" t="s">
        <v>604</v>
      </c>
    </row>
    <row r="206" spans="5:8" x14ac:dyDescent="0.2">
      <c r="E206" t="s">
        <v>570</v>
      </c>
      <c r="F206" t="s">
        <v>564</v>
      </c>
      <c r="G206" t="s">
        <v>605</v>
      </c>
      <c r="H206" t="s">
        <v>606</v>
      </c>
    </row>
    <row r="207" spans="5:8" x14ac:dyDescent="0.2">
      <c r="E207" t="s">
        <v>576</v>
      </c>
      <c r="F207" t="s">
        <v>564</v>
      </c>
      <c r="G207" t="s">
        <v>607</v>
      </c>
      <c r="H207" t="s">
        <v>608</v>
      </c>
    </row>
    <row r="208" spans="5:8" x14ac:dyDescent="0.2">
      <c r="E208" t="s">
        <v>563</v>
      </c>
      <c r="F208" t="s">
        <v>564</v>
      </c>
      <c r="G208" t="s">
        <v>609</v>
      </c>
      <c r="H208" t="s">
        <v>610</v>
      </c>
    </row>
    <row r="209" spans="5:8" x14ac:dyDescent="0.2">
      <c r="E209" t="s">
        <v>611</v>
      </c>
      <c r="F209" t="s">
        <v>564</v>
      </c>
      <c r="G209" t="s">
        <v>612</v>
      </c>
      <c r="H209" t="s">
        <v>613</v>
      </c>
    </row>
    <row r="210" spans="5:8" x14ac:dyDescent="0.2">
      <c r="E210" t="s">
        <v>563</v>
      </c>
      <c r="F210" t="s">
        <v>564</v>
      </c>
      <c r="G210" t="s">
        <v>614</v>
      </c>
      <c r="H210" t="s">
        <v>615</v>
      </c>
    </row>
    <row r="211" spans="5:8" x14ac:dyDescent="0.2">
      <c r="E211" t="s">
        <v>576</v>
      </c>
      <c r="F211" t="s">
        <v>564</v>
      </c>
      <c r="G211" t="s">
        <v>616</v>
      </c>
      <c r="H211" t="s">
        <v>617</v>
      </c>
    </row>
    <row r="212" spans="5:8" x14ac:dyDescent="0.2">
      <c r="E212" t="s">
        <v>618</v>
      </c>
      <c r="F212" t="s">
        <v>619</v>
      </c>
      <c r="G212" t="s">
        <v>620</v>
      </c>
      <c r="H212" t="s">
        <v>619</v>
      </c>
    </row>
    <row r="213" spans="5:8" x14ac:dyDescent="0.2">
      <c r="E213" t="s">
        <v>621</v>
      </c>
      <c r="F213" t="s">
        <v>622</v>
      </c>
      <c r="G213" t="s">
        <v>623</v>
      </c>
      <c r="H213" t="s">
        <v>622</v>
      </c>
    </row>
    <row r="214" spans="5:8" x14ac:dyDescent="0.2">
      <c r="E214" t="s">
        <v>624</v>
      </c>
      <c r="F214" t="s">
        <v>625</v>
      </c>
      <c r="G214" t="s">
        <v>626</v>
      </c>
      <c r="H214" t="s">
        <v>627</v>
      </c>
    </row>
    <row r="215" spans="5:8" x14ac:dyDescent="0.2">
      <c r="E215" t="s">
        <v>628</v>
      </c>
      <c r="F215" t="s">
        <v>629</v>
      </c>
      <c r="G215" t="s">
        <v>630</v>
      </c>
      <c r="H215" t="s">
        <v>629</v>
      </c>
    </row>
    <row r="216" spans="5:8" x14ac:dyDescent="0.2">
      <c r="E216" t="s">
        <v>631</v>
      </c>
      <c r="F216" t="s">
        <v>632</v>
      </c>
      <c r="G216" t="s">
        <v>633</v>
      </c>
      <c r="H216" t="s">
        <v>632</v>
      </c>
    </row>
    <row r="217" spans="5:8" x14ac:dyDescent="0.2">
      <c r="E217" t="s">
        <v>634</v>
      </c>
      <c r="F217" t="s">
        <v>635</v>
      </c>
      <c r="G217" t="s">
        <v>636</v>
      </c>
      <c r="H217" t="s">
        <v>635</v>
      </c>
    </row>
    <row r="218" spans="5:8" x14ac:dyDescent="0.2">
      <c r="E218" t="s">
        <v>634</v>
      </c>
      <c r="F218" t="s">
        <v>635</v>
      </c>
      <c r="G218" t="s">
        <v>637</v>
      </c>
      <c r="H218" t="s">
        <v>635</v>
      </c>
    </row>
    <row r="219" spans="5:8" x14ac:dyDescent="0.2">
      <c r="E219" t="s">
        <v>638</v>
      </c>
      <c r="F219" t="s">
        <v>639</v>
      </c>
      <c r="G219" t="s">
        <v>640</v>
      </c>
      <c r="H219" t="s">
        <v>639</v>
      </c>
    </row>
    <row r="220" spans="5:8" x14ac:dyDescent="0.2">
      <c r="E220" t="s">
        <v>641</v>
      </c>
      <c r="F220" t="s">
        <v>642</v>
      </c>
      <c r="G220" t="s">
        <v>643</v>
      </c>
      <c r="H220" t="s">
        <v>642</v>
      </c>
    </row>
    <row r="221" spans="5:8" x14ac:dyDescent="0.2">
      <c r="E221" t="s">
        <v>644</v>
      </c>
      <c r="F221" t="s">
        <v>645</v>
      </c>
      <c r="G221" t="s">
        <v>646</v>
      </c>
      <c r="H221" t="s">
        <v>645</v>
      </c>
    </row>
    <row r="222" spans="5:8" x14ac:dyDescent="0.2">
      <c r="E222" t="s">
        <v>647</v>
      </c>
      <c r="F222" t="s">
        <v>648</v>
      </c>
      <c r="G222" t="s">
        <v>649</v>
      </c>
      <c r="H222" t="s">
        <v>648</v>
      </c>
    </row>
    <row r="223" spans="5:8" x14ac:dyDescent="0.2">
      <c r="E223" t="s">
        <v>650</v>
      </c>
      <c r="F223" t="s">
        <v>651</v>
      </c>
      <c r="G223" t="s">
        <v>652</v>
      </c>
      <c r="H223" t="s">
        <v>651</v>
      </c>
    </row>
    <row r="224" spans="5:8" x14ac:dyDescent="0.2">
      <c r="E224" t="s">
        <v>653</v>
      </c>
      <c r="F224" t="s">
        <v>654</v>
      </c>
      <c r="G224" t="s">
        <v>655</v>
      </c>
      <c r="H224" t="s">
        <v>654</v>
      </c>
    </row>
    <row r="225" spans="5:8" x14ac:dyDescent="0.2">
      <c r="E225" t="s">
        <v>656</v>
      </c>
      <c r="F225" t="s">
        <v>657</v>
      </c>
      <c r="G225" t="s">
        <v>658</v>
      </c>
      <c r="H225" t="s">
        <v>657</v>
      </c>
    </row>
    <row r="226" spans="5:8" x14ac:dyDescent="0.2">
      <c r="E226" t="s">
        <v>659</v>
      </c>
      <c r="F226" t="s">
        <v>660</v>
      </c>
      <c r="G226" t="s">
        <v>661</v>
      </c>
      <c r="H226" t="s">
        <v>660</v>
      </c>
    </row>
    <row r="227" spans="5:8" x14ac:dyDescent="0.2">
      <c r="E227" t="s">
        <v>662</v>
      </c>
      <c r="F227" t="s">
        <v>663</v>
      </c>
      <c r="G227" t="s">
        <v>664</v>
      </c>
      <c r="H227" t="s">
        <v>663</v>
      </c>
    </row>
    <row r="228" spans="5:8" x14ac:dyDescent="0.2">
      <c r="E228" t="s">
        <v>665</v>
      </c>
      <c r="F228" t="s">
        <v>666</v>
      </c>
      <c r="G228" t="s">
        <v>667</v>
      </c>
      <c r="H228" t="s">
        <v>666</v>
      </c>
    </row>
    <row r="229" spans="5:8" x14ac:dyDescent="0.2">
      <c r="E229" t="s">
        <v>668</v>
      </c>
      <c r="F229" t="s">
        <v>669</v>
      </c>
      <c r="G229" t="s">
        <v>670</v>
      </c>
      <c r="H229" t="s">
        <v>669</v>
      </c>
    </row>
    <row r="230" spans="5:8" x14ac:dyDescent="0.2">
      <c r="E230" t="s">
        <v>671</v>
      </c>
      <c r="F230" t="s">
        <v>672</v>
      </c>
      <c r="G230" t="s">
        <v>673</v>
      </c>
      <c r="H230" t="s">
        <v>674</v>
      </c>
    </row>
    <row r="231" spans="5:8" x14ac:dyDescent="0.2">
      <c r="E231" t="s">
        <v>675</v>
      </c>
      <c r="F231" t="s">
        <v>676</v>
      </c>
      <c r="G231" t="s">
        <v>677</v>
      </c>
      <c r="H231" t="s">
        <v>676</v>
      </c>
    </row>
    <row r="232" spans="5:8" x14ac:dyDescent="0.2">
      <c r="E232" t="s">
        <v>678</v>
      </c>
      <c r="F232" t="s">
        <v>679</v>
      </c>
      <c r="G232" t="s">
        <v>680</v>
      </c>
      <c r="H232" t="s">
        <v>679</v>
      </c>
    </row>
    <row r="233" spans="5:8" x14ac:dyDescent="0.2">
      <c r="E233" t="s">
        <v>681</v>
      </c>
      <c r="F233" t="s">
        <v>682</v>
      </c>
      <c r="G233" t="s">
        <v>683</v>
      </c>
      <c r="H233" t="s">
        <v>682</v>
      </c>
    </row>
    <row r="234" spans="5:8" x14ac:dyDescent="0.2">
      <c r="E234" t="s">
        <v>684</v>
      </c>
      <c r="F234" t="s">
        <v>685</v>
      </c>
      <c r="G234" t="s">
        <v>686</v>
      </c>
      <c r="H234" t="s">
        <v>685</v>
      </c>
    </row>
    <row r="235" spans="5:8" x14ac:dyDescent="0.2">
      <c r="E235" t="s">
        <v>687</v>
      </c>
      <c r="F235" t="s">
        <v>688</v>
      </c>
      <c r="G235" t="s">
        <v>689</v>
      </c>
      <c r="H235" t="s">
        <v>688</v>
      </c>
    </row>
    <row r="236" spans="5:8" x14ac:dyDescent="0.2">
      <c r="E236" t="s">
        <v>690</v>
      </c>
      <c r="F236" t="s">
        <v>691</v>
      </c>
      <c r="G236" t="s">
        <v>692</v>
      </c>
      <c r="H236" t="s">
        <v>691</v>
      </c>
    </row>
    <row r="237" spans="5:8" x14ac:dyDescent="0.2">
      <c r="E237" t="s">
        <v>693</v>
      </c>
      <c r="F237" t="s">
        <v>694</v>
      </c>
      <c r="G237" t="s">
        <v>695</v>
      </c>
      <c r="H237" t="s">
        <v>694</v>
      </c>
    </row>
    <row r="238" spans="5:8" x14ac:dyDescent="0.2">
      <c r="E238" t="s">
        <v>696</v>
      </c>
      <c r="F238" t="s">
        <v>697</v>
      </c>
      <c r="G238" t="s">
        <v>698</v>
      </c>
      <c r="H238" t="s">
        <v>697</v>
      </c>
    </row>
    <row r="239" spans="5:8" x14ac:dyDescent="0.2">
      <c r="E239" t="s">
        <v>699</v>
      </c>
      <c r="F239" t="s">
        <v>700</v>
      </c>
      <c r="G239" t="s">
        <v>701</v>
      </c>
      <c r="H239" t="s">
        <v>700</v>
      </c>
    </row>
    <row r="240" spans="5:8" x14ac:dyDescent="0.2">
      <c r="E240" t="s">
        <v>702</v>
      </c>
      <c r="F240" t="s">
        <v>703</v>
      </c>
      <c r="G240" t="s">
        <v>704</v>
      </c>
      <c r="H240" t="s">
        <v>703</v>
      </c>
    </row>
    <row r="241" spans="5:8" x14ac:dyDescent="0.2">
      <c r="E241" t="s">
        <v>705</v>
      </c>
      <c r="F241" t="s">
        <v>706</v>
      </c>
      <c r="G241" t="s">
        <v>707</v>
      </c>
      <c r="H241" t="s">
        <v>708</v>
      </c>
    </row>
    <row r="242" spans="5:8" x14ac:dyDescent="0.2">
      <c r="E242" t="s">
        <v>705</v>
      </c>
      <c r="F242" t="s">
        <v>706</v>
      </c>
      <c r="G242" t="s">
        <v>709</v>
      </c>
      <c r="H242" t="s">
        <v>710</v>
      </c>
    </row>
    <row r="243" spans="5:8" x14ac:dyDescent="0.2">
      <c r="E243" t="s">
        <v>705</v>
      </c>
      <c r="F243" t="s">
        <v>706</v>
      </c>
      <c r="G243" t="s">
        <v>711</v>
      </c>
      <c r="H243" t="s">
        <v>712</v>
      </c>
    </row>
    <row r="244" spans="5:8" x14ac:dyDescent="0.2">
      <c r="E244" t="s">
        <v>713</v>
      </c>
      <c r="F244" t="s">
        <v>706</v>
      </c>
      <c r="G244" t="s">
        <v>714</v>
      </c>
      <c r="H244" t="s">
        <v>715</v>
      </c>
    </row>
    <row r="245" spans="5:8" x14ac:dyDescent="0.2">
      <c r="E245" t="s">
        <v>716</v>
      </c>
      <c r="F245" t="s">
        <v>706</v>
      </c>
      <c r="G245" t="s">
        <v>717</v>
      </c>
      <c r="H245" t="s">
        <v>718</v>
      </c>
    </row>
    <row r="246" spans="5:8" x14ac:dyDescent="0.2">
      <c r="E246" t="s">
        <v>719</v>
      </c>
      <c r="F246" t="s">
        <v>706</v>
      </c>
      <c r="G246" t="s">
        <v>720</v>
      </c>
      <c r="H246" t="s">
        <v>721</v>
      </c>
    </row>
    <row r="247" spans="5:8" x14ac:dyDescent="0.2">
      <c r="E247" t="s">
        <v>716</v>
      </c>
      <c r="F247" t="s">
        <v>706</v>
      </c>
      <c r="G247" t="s">
        <v>722</v>
      </c>
      <c r="H247" t="s">
        <v>723</v>
      </c>
    </row>
    <row r="248" spans="5:8" x14ac:dyDescent="0.2">
      <c r="E248" t="s">
        <v>705</v>
      </c>
      <c r="F248" t="s">
        <v>706</v>
      </c>
      <c r="G248" t="s">
        <v>724</v>
      </c>
      <c r="H248" t="s">
        <v>725</v>
      </c>
    </row>
    <row r="249" spans="5:8" x14ac:dyDescent="0.2">
      <c r="E249" t="s">
        <v>705</v>
      </c>
      <c r="F249" t="s">
        <v>706</v>
      </c>
      <c r="G249" t="s">
        <v>726</v>
      </c>
      <c r="H249" t="s">
        <v>727</v>
      </c>
    </row>
    <row r="250" spans="5:8" x14ac:dyDescent="0.2">
      <c r="E250" t="s">
        <v>716</v>
      </c>
      <c r="F250" t="s">
        <v>706</v>
      </c>
      <c r="G250" t="s">
        <v>728</v>
      </c>
      <c r="H250" t="s">
        <v>729</v>
      </c>
    </row>
    <row r="251" spans="5:8" x14ac:dyDescent="0.2">
      <c r="E251" t="s">
        <v>716</v>
      </c>
      <c r="F251" t="s">
        <v>706</v>
      </c>
      <c r="G251" t="s">
        <v>730</v>
      </c>
      <c r="H251" t="s">
        <v>731</v>
      </c>
    </row>
    <row r="252" spans="5:8" x14ac:dyDescent="0.2">
      <c r="E252" t="s">
        <v>705</v>
      </c>
      <c r="F252" t="s">
        <v>706</v>
      </c>
      <c r="G252" t="s">
        <v>732</v>
      </c>
      <c r="H252" t="s">
        <v>733</v>
      </c>
    </row>
    <row r="253" spans="5:8" x14ac:dyDescent="0.2">
      <c r="E253" t="s">
        <v>716</v>
      </c>
      <c r="F253" t="s">
        <v>706</v>
      </c>
      <c r="G253" t="s">
        <v>734</v>
      </c>
      <c r="H253" t="s">
        <v>735</v>
      </c>
    </row>
    <row r="254" spans="5:8" x14ac:dyDescent="0.2">
      <c r="E254" t="s">
        <v>736</v>
      </c>
      <c r="F254" t="s">
        <v>706</v>
      </c>
      <c r="G254" t="s">
        <v>737</v>
      </c>
      <c r="H254" t="s">
        <v>738</v>
      </c>
    </row>
    <row r="255" spans="5:8" x14ac:dyDescent="0.2">
      <c r="E255" t="s">
        <v>736</v>
      </c>
      <c r="F255" t="s">
        <v>706</v>
      </c>
      <c r="G255" t="s">
        <v>739</v>
      </c>
      <c r="H255" t="s">
        <v>740</v>
      </c>
    </row>
    <row r="256" spans="5:8" x14ac:dyDescent="0.2">
      <c r="E256" t="s">
        <v>716</v>
      </c>
      <c r="F256" t="s">
        <v>706</v>
      </c>
      <c r="G256" t="s">
        <v>741</v>
      </c>
      <c r="H256" t="s">
        <v>742</v>
      </c>
    </row>
    <row r="257" spans="5:8" x14ac:dyDescent="0.2">
      <c r="E257" t="s">
        <v>716</v>
      </c>
      <c r="F257" t="s">
        <v>706</v>
      </c>
      <c r="G257" t="s">
        <v>743</v>
      </c>
      <c r="H257" t="s">
        <v>744</v>
      </c>
    </row>
    <row r="258" spans="5:8" x14ac:dyDescent="0.2">
      <c r="E258" t="s">
        <v>716</v>
      </c>
      <c r="F258" t="s">
        <v>706</v>
      </c>
      <c r="G258" t="s">
        <v>745</v>
      </c>
      <c r="H258" t="s">
        <v>744</v>
      </c>
    </row>
    <row r="259" spans="5:8" x14ac:dyDescent="0.2">
      <c r="E259" t="s">
        <v>713</v>
      </c>
      <c r="F259" t="s">
        <v>706</v>
      </c>
      <c r="G259" t="s">
        <v>746</v>
      </c>
      <c r="H259" t="s">
        <v>747</v>
      </c>
    </row>
    <row r="260" spans="5:8" x14ac:dyDescent="0.2">
      <c r="E260" t="s">
        <v>719</v>
      </c>
      <c r="F260" t="s">
        <v>706</v>
      </c>
      <c r="G260" t="s">
        <v>748</v>
      </c>
      <c r="H260" t="s">
        <v>749</v>
      </c>
    </row>
    <row r="261" spans="5:8" x14ac:dyDescent="0.2">
      <c r="E261" t="s">
        <v>719</v>
      </c>
      <c r="F261" t="s">
        <v>706</v>
      </c>
      <c r="G261" t="s">
        <v>750</v>
      </c>
      <c r="H261" t="s">
        <v>751</v>
      </c>
    </row>
    <row r="262" spans="5:8" x14ac:dyDescent="0.2">
      <c r="E262" t="s">
        <v>716</v>
      </c>
      <c r="F262" t="s">
        <v>706</v>
      </c>
      <c r="G262" t="s">
        <v>752</v>
      </c>
      <c r="H262" t="s">
        <v>753</v>
      </c>
    </row>
    <row r="263" spans="5:8" x14ac:dyDescent="0.2">
      <c r="E263" t="s">
        <v>705</v>
      </c>
      <c r="F263" t="s">
        <v>706</v>
      </c>
      <c r="G263" t="s">
        <v>754</v>
      </c>
      <c r="H263" t="s">
        <v>755</v>
      </c>
    </row>
    <row r="264" spans="5:8" x14ac:dyDescent="0.2">
      <c r="E264" t="s">
        <v>736</v>
      </c>
      <c r="F264" t="s">
        <v>706</v>
      </c>
      <c r="G264" t="s">
        <v>756</v>
      </c>
      <c r="H264" t="s">
        <v>757</v>
      </c>
    </row>
    <row r="265" spans="5:8" x14ac:dyDescent="0.2">
      <c r="E265" t="s">
        <v>713</v>
      </c>
      <c r="F265" t="s">
        <v>706</v>
      </c>
      <c r="G265" t="s">
        <v>758</v>
      </c>
      <c r="H265" t="s">
        <v>759</v>
      </c>
    </row>
    <row r="266" spans="5:8" x14ac:dyDescent="0.2">
      <c r="E266" t="s">
        <v>716</v>
      </c>
      <c r="F266" t="s">
        <v>706</v>
      </c>
      <c r="G266" t="s">
        <v>760</v>
      </c>
      <c r="H266" t="s">
        <v>718</v>
      </c>
    </row>
    <row r="267" spans="5:8" x14ac:dyDescent="0.2">
      <c r="E267" t="s">
        <v>736</v>
      </c>
      <c r="F267" t="s">
        <v>706</v>
      </c>
      <c r="G267" t="s">
        <v>761</v>
      </c>
      <c r="H267" t="s">
        <v>762</v>
      </c>
    </row>
    <row r="268" spans="5:8" x14ac:dyDescent="0.2">
      <c r="E268" t="s">
        <v>713</v>
      </c>
      <c r="F268" t="s">
        <v>706</v>
      </c>
      <c r="G268" t="s">
        <v>763</v>
      </c>
      <c r="H268" t="s">
        <v>747</v>
      </c>
    </row>
    <row r="269" spans="5:8" x14ac:dyDescent="0.2">
      <c r="E269" t="s">
        <v>716</v>
      </c>
      <c r="F269" t="s">
        <v>706</v>
      </c>
      <c r="G269" t="s">
        <v>764</v>
      </c>
      <c r="H269" t="s">
        <v>765</v>
      </c>
    </row>
    <row r="270" spans="5:8" x14ac:dyDescent="0.2">
      <c r="E270" t="s">
        <v>705</v>
      </c>
      <c r="F270" t="s">
        <v>706</v>
      </c>
      <c r="G270" t="s">
        <v>766</v>
      </c>
      <c r="H270" t="s">
        <v>767</v>
      </c>
    </row>
    <row r="271" spans="5:8" x14ac:dyDescent="0.2">
      <c r="E271" t="s">
        <v>713</v>
      </c>
      <c r="F271" t="s">
        <v>706</v>
      </c>
      <c r="G271" t="s">
        <v>768</v>
      </c>
      <c r="H271" t="s">
        <v>769</v>
      </c>
    </row>
    <row r="272" spans="5:8" x14ac:dyDescent="0.2">
      <c r="E272" t="s">
        <v>705</v>
      </c>
      <c r="F272" t="s">
        <v>706</v>
      </c>
      <c r="G272" t="s">
        <v>770</v>
      </c>
      <c r="H272" t="s">
        <v>771</v>
      </c>
    </row>
    <row r="273" spans="5:8" x14ac:dyDescent="0.2">
      <c r="E273" t="s">
        <v>705</v>
      </c>
      <c r="F273" t="s">
        <v>706</v>
      </c>
      <c r="G273" t="s">
        <v>772</v>
      </c>
      <c r="H273" t="s">
        <v>773</v>
      </c>
    </row>
    <row r="274" spans="5:8" x14ac:dyDescent="0.2">
      <c r="E274" t="s">
        <v>716</v>
      </c>
      <c r="F274" t="s">
        <v>706</v>
      </c>
      <c r="G274" t="s">
        <v>774</v>
      </c>
      <c r="H274" t="s">
        <v>744</v>
      </c>
    </row>
    <row r="275" spans="5:8" x14ac:dyDescent="0.2">
      <c r="E275" t="s">
        <v>716</v>
      </c>
      <c r="F275" t="s">
        <v>706</v>
      </c>
      <c r="G275" t="s">
        <v>775</v>
      </c>
      <c r="H275" t="s">
        <v>776</v>
      </c>
    </row>
    <row r="276" spans="5:8" x14ac:dyDescent="0.2">
      <c r="E276" t="s">
        <v>777</v>
      </c>
      <c r="F276" t="s">
        <v>778</v>
      </c>
      <c r="G276" t="s">
        <v>779</v>
      </c>
      <c r="H276" t="s">
        <v>780</v>
      </c>
    </row>
    <row r="277" spans="5:8" x14ac:dyDescent="0.2">
      <c r="E277" t="s">
        <v>781</v>
      </c>
      <c r="F277" t="s">
        <v>782</v>
      </c>
      <c r="G277" t="s">
        <v>783</v>
      </c>
      <c r="H277" t="s">
        <v>782</v>
      </c>
    </row>
    <row r="278" spans="5:8" x14ac:dyDescent="0.2">
      <c r="E278" t="s">
        <v>784</v>
      </c>
      <c r="F278" t="s">
        <v>785</v>
      </c>
      <c r="G278" t="s">
        <v>786</v>
      </c>
      <c r="H278" t="s">
        <v>785</v>
      </c>
    </row>
    <row r="279" spans="5:8" x14ac:dyDescent="0.2">
      <c r="E279" t="s">
        <v>787</v>
      </c>
      <c r="F279" t="s">
        <v>788</v>
      </c>
      <c r="G279" t="s">
        <v>789</v>
      </c>
      <c r="H279" t="s">
        <v>788</v>
      </c>
    </row>
    <row r="280" spans="5:8" x14ac:dyDescent="0.2">
      <c r="E280" t="s">
        <v>790</v>
      </c>
      <c r="F280" t="s">
        <v>791</v>
      </c>
      <c r="G280" t="s">
        <v>792</v>
      </c>
      <c r="H280" t="s">
        <v>791</v>
      </c>
    </row>
    <row r="281" spans="5:8" x14ac:dyDescent="0.2">
      <c r="E281" t="s">
        <v>793</v>
      </c>
      <c r="F281" t="s">
        <v>794</v>
      </c>
      <c r="G281" t="s">
        <v>795</v>
      </c>
      <c r="H281" t="s">
        <v>794</v>
      </c>
    </row>
    <row r="282" spans="5:8" x14ac:dyDescent="0.2">
      <c r="E282" t="s">
        <v>796</v>
      </c>
      <c r="F282" t="s">
        <v>797</v>
      </c>
      <c r="G282" t="s">
        <v>798</v>
      </c>
      <c r="H282" t="s">
        <v>797</v>
      </c>
    </row>
    <row r="283" spans="5:8" x14ac:dyDescent="0.2">
      <c r="E283" t="s">
        <v>799</v>
      </c>
      <c r="F283" t="s">
        <v>800</v>
      </c>
      <c r="G283" t="s">
        <v>801</v>
      </c>
      <c r="H283" t="s">
        <v>800</v>
      </c>
    </row>
    <row r="284" spans="5:8" x14ac:dyDescent="0.2">
      <c r="E284" t="s">
        <v>802</v>
      </c>
      <c r="F284" t="s">
        <v>803</v>
      </c>
      <c r="G284" t="s">
        <v>804</v>
      </c>
      <c r="H284" t="s">
        <v>805</v>
      </c>
    </row>
    <row r="285" spans="5:8" x14ac:dyDescent="0.2">
      <c r="E285" t="s">
        <v>806</v>
      </c>
      <c r="F285" t="s">
        <v>807</v>
      </c>
      <c r="G285" t="s">
        <v>808</v>
      </c>
      <c r="H285" t="s">
        <v>807</v>
      </c>
    </row>
    <row r="286" spans="5:8" x14ac:dyDescent="0.2">
      <c r="E286" t="s">
        <v>809</v>
      </c>
      <c r="F286" t="s">
        <v>810</v>
      </c>
      <c r="G286" t="s">
        <v>811</v>
      </c>
      <c r="H286" t="s">
        <v>812</v>
      </c>
    </row>
    <row r="287" spans="5:8" x14ac:dyDescent="0.2">
      <c r="E287" t="s">
        <v>813</v>
      </c>
      <c r="F287" t="s">
        <v>814</v>
      </c>
      <c r="G287" t="s">
        <v>815</v>
      </c>
      <c r="H287" t="s">
        <v>816</v>
      </c>
    </row>
    <row r="288" spans="5:8" x14ac:dyDescent="0.2">
      <c r="E288" t="s">
        <v>817</v>
      </c>
      <c r="F288" t="s">
        <v>818</v>
      </c>
      <c r="G288" t="s">
        <v>819</v>
      </c>
      <c r="H288" t="s">
        <v>820</v>
      </c>
    </row>
    <row r="289" spans="5:8" x14ac:dyDescent="0.2">
      <c r="E289" t="s">
        <v>821</v>
      </c>
      <c r="F289" t="s">
        <v>822</v>
      </c>
      <c r="G289" t="s">
        <v>823</v>
      </c>
      <c r="H289" t="s">
        <v>822</v>
      </c>
    </row>
    <row r="290" spans="5:8" x14ac:dyDescent="0.2">
      <c r="E290" t="s">
        <v>824</v>
      </c>
      <c r="F290" t="s">
        <v>825</v>
      </c>
      <c r="G290" t="s">
        <v>826</v>
      </c>
      <c r="H290" t="s">
        <v>825</v>
      </c>
    </row>
    <row r="291" spans="5:8" x14ac:dyDescent="0.2">
      <c r="E291" t="s">
        <v>827</v>
      </c>
      <c r="F291" t="s">
        <v>828</v>
      </c>
      <c r="G291" t="s">
        <v>829</v>
      </c>
      <c r="H291" t="s">
        <v>828</v>
      </c>
    </row>
    <row r="292" spans="5:8" x14ac:dyDescent="0.2">
      <c r="E292" t="s">
        <v>830</v>
      </c>
      <c r="F292" t="s">
        <v>831</v>
      </c>
      <c r="G292" t="s">
        <v>832</v>
      </c>
      <c r="H292" t="s">
        <v>833</v>
      </c>
    </row>
    <row r="293" spans="5:8" x14ac:dyDescent="0.2">
      <c r="E293" t="s">
        <v>834</v>
      </c>
      <c r="F293" t="s">
        <v>831</v>
      </c>
      <c r="G293" t="s">
        <v>835</v>
      </c>
      <c r="H293" t="s">
        <v>836</v>
      </c>
    </row>
    <row r="294" spans="5:8" x14ac:dyDescent="0.2">
      <c r="E294" t="s">
        <v>834</v>
      </c>
      <c r="F294" t="s">
        <v>831</v>
      </c>
      <c r="G294" t="s">
        <v>837</v>
      </c>
      <c r="H294" t="s">
        <v>838</v>
      </c>
    </row>
    <row r="295" spans="5:8" x14ac:dyDescent="0.2">
      <c r="E295" t="s">
        <v>830</v>
      </c>
      <c r="F295" t="s">
        <v>831</v>
      </c>
      <c r="G295" t="s">
        <v>839</v>
      </c>
      <c r="H295" t="s">
        <v>840</v>
      </c>
    </row>
    <row r="296" spans="5:8" x14ac:dyDescent="0.2">
      <c r="E296" t="s">
        <v>841</v>
      </c>
      <c r="F296" t="s">
        <v>831</v>
      </c>
      <c r="G296" t="s">
        <v>842</v>
      </c>
      <c r="H296" t="s">
        <v>843</v>
      </c>
    </row>
    <row r="297" spans="5:8" x14ac:dyDescent="0.2">
      <c r="E297" t="s">
        <v>841</v>
      </c>
      <c r="F297" t="s">
        <v>831</v>
      </c>
      <c r="G297" t="s">
        <v>844</v>
      </c>
      <c r="H297" t="s">
        <v>845</v>
      </c>
    </row>
    <row r="298" spans="5:8" x14ac:dyDescent="0.2">
      <c r="E298" t="s">
        <v>846</v>
      </c>
      <c r="F298" t="s">
        <v>831</v>
      </c>
      <c r="G298" t="s">
        <v>847</v>
      </c>
      <c r="H298" t="s">
        <v>848</v>
      </c>
    </row>
    <row r="299" spans="5:8" x14ac:dyDescent="0.2">
      <c r="E299" t="s">
        <v>849</v>
      </c>
      <c r="F299" t="s">
        <v>850</v>
      </c>
      <c r="G299" t="s">
        <v>851</v>
      </c>
      <c r="H299" t="s">
        <v>73</v>
      </c>
    </row>
    <row r="300" spans="5:8" x14ac:dyDescent="0.2">
      <c r="E300" t="s">
        <v>852</v>
      </c>
      <c r="F300" t="s">
        <v>831</v>
      </c>
      <c r="G300" t="s">
        <v>853</v>
      </c>
      <c r="H300" t="s">
        <v>854</v>
      </c>
    </row>
    <row r="301" spans="5:8" x14ac:dyDescent="0.2">
      <c r="E301" t="s">
        <v>852</v>
      </c>
      <c r="F301" t="s">
        <v>831</v>
      </c>
      <c r="G301" t="s">
        <v>855</v>
      </c>
      <c r="H301" t="s">
        <v>856</v>
      </c>
    </row>
    <row r="302" spans="5:8" x14ac:dyDescent="0.2">
      <c r="E302" t="s">
        <v>857</v>
      </c>
      <c r="F302" t="s">
        <v>831</v>
      </c>
      <c r="G302" t="s">
        <v>858</v>
      </c>
      <c r="H302" t="s">
        <v>859</v>
      </c>
    </row>
    <row r="303" spans="5:8" x14ac:dyDescent="0.2">
      <c r="E303" t="s">
        <v>857</v>
      </c>
      <c r="F303" t="s">
        <v>831</v>
      </c>
      <c r="G303" t="s">
        <v>860</v>
      </c>
      <c r="H303" t="s">
        <v>861</v>
      </c>
    </row>
    <row r="304" spans="5:8" x14ac:dyDescent="0.2">
      <c r="E304" t="s">
        <v>857</v>
      </c>
      <c r="F304" t="s">
        <v>831</v>
      </c>
      <c r="G304" t="s">
        <v>862</v>
      </c>
      <c r="H304" t="s">
        <v>863</v>
      </c>
    </row>
    <row r="305" spans="5:8" x14ac:dyDescent="0.2">
      <c r="E305" t="s">
        <v>857</v>
      </c>
      <c r="F305" t="s">
        <v>831</v>
      </c>
      <c r="G305" t="s">
        <v>864</v>
      </c>
      <c r="H305" t="s">
        <v>865</v>
      </c>
    </row>
    <row r="306" spans="5:8" x14ac:dyDescent="0.2">
      <c r="E306" t="s">
        <v>857</v>
      </c>
      <c r="F306" t="s">
        <v>831</v>
      </c>
      <c r="G306" t="s">
        <v>866</v>
      </c>
      <c r="H306" t="s">
        <v>867</v>
      </c>
    </row>
    <row r="307" spans="5:8" x14ac:dyDescent="0.2">
      <c r="E307" t="s">
        <v>857</v>
      </c>
      <c r="F307" t="s">
        <v>831</v>
      </c>
      <c r="G307" t="s">
        <v>868</v>
      </c>
      <c r="H307" t="s">
        <v>869</v>
      </c>
    </row>
    <row r="308" spans="5:8" x14ac:dyDescent="0.2">
      <c r="E308" t="s">
        <v>870</v>
      </c>
      <c r="F308" t="s">
        <v>871</v>
      </c>
      <c r="G308" t="s">
        <v>872</v>
      </c>
      <c r="H308" t="s">
        <v>873</v>
      </c>
    </row>
    <row r="309" spans="5:8" x14ac:dyDescent="0.2">
      <c r="E309" t="s">
        <v>874</v>
      </c>
      <c r="F309" t="s">
        <v>875</v>
      </c>
      <c r="G309" t="s">
        <v>876</v>
      </c>
      <c r="H309" t="s">
        <v>875</v>
      </c>
    </row>
    <row r="310" spans="5:8" x14ac:dyDescent="0.2">
      <c r="E310" t="s">
        <v>877</v>
      </c>
      <c r="F310" t="s">
        <v>878</v>
      </c>
      <c r="G310" t="s">
        <v>879</v>
      </c>
      <c r="H310" t="s">
        <v>878</v>
      </c>
    </row>
    <row r="311" spans="5:8" x14ac:dyDescent="0.2">
      <c r="E311" t="s">
        <v>880</v>
      </c>
      <c r="F311" t="s">
        <v>881</v>
      </c>
      <c r="G311" t="s">
        <v>882</v>
      </c>
      <c r="H311" t="s">
        <v>883</v>
      </c>
    </row>
    <row r="312" spans="5:8" x14ac:dyDescent="0.2">
      <c r="E312" t="s">
        <v>884</v>
      </c>
      <c r="F312" t="s">
        <v>885</v>
      </c>
      <c r="G312" t="s">
        <v>886</v>
      </c>
      <c r="H312" t="s">
        <v>885</v>
      </c>
    </row>
    <row r="313" spans="5:8" x14ac:dyDescent="0.2">
      <c r="E313" t="s">
        <v>887</v>
      </c>
      <c r="F313" t="s">
        <v>888</v>
      </c>
      <c r="G313" t="s">
        <v>889</v>
      </c>
      <c r="H313" t="s">
        <v>888</v>
      </c>
    </row>
    <row r="314" spans="5:8" x14ac:dyDescent="0.2">
      <c r="E314" t="s">
        <v>890</v>
      </c>
      <c r="F314" t="s">
        <v>891</v>
      </c>
      <c r="G314" t="s">
        <v>892</v>
      </c>
      <c r="H314" t="s">
        <v>43</v>
      </c>
    </row>
    <row r="315" spans="5:8" x14ac:dyDescent="0.2">
      <c r="E315" t="s">
        <v>893</v>
      </c>
      <c r="F315" t="s">
        <v>215</v>
      </c>
      <c r="G315" t="s">
        <v>894</v>
      </c>
      <c r="H315" t="s">
        <v>215</v>
      </c>
    </row>
    <row r="316" spans="5:8" x14ac:dyDescent="0.2">
      <c r="E316" t="s">
        <v>893</v>
      </c>
      <c r="F316" t="s">
        <v>215</v>
      </c>
      <c r="G316" t="s">
        <v>894</v>
      </c>
      <c r="H316" t="s">
        <v>215</v>
      </c>
    </row>
    <row r="317" spans="5:8" x14ac:dyDescent="0.2">
      <c r="E317" t="s">
        <v>895</v>
      </c>
      <c r="F317" t="s">
        <v>896</v>
      </c>
      <c r="G317" t="s">
        <v>897</v>
      </c>
      <c r="H317" t="s">
        <v>896</v>
      </c>
    </row>
    <row r="318" spans="5:8" x14ac:dyDescent="0.2">
      <c r="E318" t="s">
        <v>898</v>
      </c>
      <c r="F318" t="s">
        <v>899</v>
      </c>
      <c r="G318" t="s">
        <v>900</v>
      </c>
      <c r="H318" t="s">
        <v>899</v>
      </c>
    </row>
    <row r="319" spans="5:8" x14ac:dyDescent="0.2">
      <c r="E319" t="s">
        <v>901</v>
      </c>
      <c r="F319" t="s">
        <v>41</v>
      </c>
      <c r="G319" t="s">
        <v>902</v>
      </c>
      <c r="H319" t="s">
        <v>41</v>
      </c>
    </row>
    <row r="320" spans="5:8" x14ac:dyDescent="0.2">
      <c r="E320" t="s">
        <v>903</v>
      </c>
      <c r="F320" t="s">
        <v>904</v>
      </c>
      <c r="G320" t="s">
        <v>905</v>
      </c>
      <c r="H320" t="s">
        <v>904</v>
      </c>
    </row>
    <row r="321" spans="5:8" x14ac:dyDescent="0.2">
      <c r="E321" t="s">
        <v>906</v>
      </c>
      <c r="F321" t="s">
        <v>907</v>
      </c>
      <c r="G321" t="s">
        <v>908</v>
      </c>
      <c r="H321" t="s">
        <v>907</v>
      </c>
    </row>
    <row r="322" spans="5:8" x14ac:dyDescent="0.2">
      <c r="E322" t="s">
        <v>909</v>
      </c>
      <c r="F322" t="s">
        <v>910</v>
      </c>
      <c r="G322" t="s">
        <v>911</v>
      </c>
      <c r="H322" t="s">
        <v>910</v>
      </c>
    </row>
    <row r="323" spans="5:8" x14ac:dyDescent="0.2">
      <c r="E323" t="s">
        <v>912</v>
      </c>
      <c r="F323" t="s">
        <v>913</v>
      </c>
      <c r="G323" t="s">
        <v>914</v>
      </c>
      <c r="H323" t="s">
        <v>913</v>
      </c>
    </row>
    <row r="324" spans="5:8" x14ac:dyDescent="0.2">
      <c r="E324" t="s">
        <v>915</v>
      </c>
      <c r="F324" t="s">
        <v>112</v>
      </c>
      <c r="G324" t="s">
        <v>916</v>
      </c>
      <c r="H324" t="s">
        <v>112</v>
      </c>
    </row>
    <row r="325" spans="5:8" x14ac:dyDescent="0.2">
      <c r="E325" t="s">
        <v>917</v>
      </c>
      <c r="F325" t="s">
        <v>918</v>
      </c>
      <c r="G325" t="s">
        <v>919</v>
      </c>
      <c r="H325" t="s">
        <v>918</v>
      </c>
    </row>
    <row r="326" spans="5:8" x14ac:dyDescent="0.2">
      <c r="E326" t="s">
        <v>920</v>
      </c>
      <c r="F326" t="s">
        <v>72</v>
      </c>
      <c r="G326" t="s">
        <v>921</v>
      </c>
      <c r="H326" t="s">
        <v>72</v>
      </c>
    </row>
    <row r="327" spans="5:8" x14ac:dyDescent="0.2">
      <c r="E327" t="s">
        <v>922</v>
      </c>
      <c r="F327" t="s">
        <v>923</v>
      </c>
      <c r="G327" t="s">
        <v>924</v>
      </c>
      <c r="H327" t="s">
        <v>923</v>
      </c>
    </row>
    <row r="328" spans="5:8" x14ac:dyDescent="0.2">
      <c r="E328" t="s">
        <v>830</v>
      </c>
      <c r="F328" t="s">
        <v>831</v>
      </c>
      <c r="G328" t="s">
        <v>925</v>
      </c>
      <c r="H328" t="s">
        <v>926</v>
      </c>
    </row>
    <row r="329" spans="5:8" x14ac:dyDescent="0.2">
      <c r="E329" t="s">
        <v>927</v>
      </c>
      <c r="F329" t="s">
        <v>928</v>
      </c>
      <c r="G329" t="s">
        <v>929</v>
      </c>
      <c r="H329" t="s">
        <v>930</v>
      </c>
    </row>
    <row r="330" spans="5:8" x14ac:dyDescent="0.2">
      <c r="E330" t="s">
        <v>830</v>
      </c>
      <c r="F330" t="s">
        <v>831</v>
      </c>
      <c r="G330" t="s">
        <v>931</v>
      </c>
      <c r="H330" t="s">
        <v>932</v>
      </c>
    </row>
    <row r="331" spans="5:8" x14ac:dyDescent="0.2">
      <c r="E331" t="s">
        <v>830</v>
      </c>
      <c r="F331" t="s">
        <v>831</v>
      </c>
      <c r="G331" t="s">
        <v>933</v>
      </c>
      <c r="H331" t="s">
        <v>934</v>
      </c>
    </row>
    <row r="332" spans="5:8" x14ac:dyDescent="0.2">
      <c r="E332" t="s">
        <v>935</v>
      </c>
      <c r="F332" t="s">
        <v>936</v>
      </c>
      <c r="G332" t="s">
        <v>937</v>
      </c>
      <c r="H332" t="s">
        <v>936</v>
      </c>
    </row>
    <row r="333" spans="5:8" x14ac:dyDescent="0.2">
      <c r="E333" t="s">
        <v>938</v>
      </c>
      <c r="F333" t="s">
        <v>939</v>
      </c>
      <c r="G333" t="s">
        <v>940</v>
      </c>
      <c r="H333" t="s">
        <v>941</v>
      </c>
    </row>
    <row r="334" spans="5:8" x14ac:dyDescent="0.2">
      <c r="E334" t="s">
        <v>830</v>
      </c>
      <c r="F334" t="s">
        <v>831</v>
      </c>
      <c r="G334" t="s">
        <v>942</v>
      </c>
      <c r="H334" t="s">
        <v>943</v>
      </c>
    </row>
    <row r="335" spans="5:8" x14ac:dyDescent="0.2">
      <c r="E335" t="s">
        <v>944</v>
      </c>
      <c r="F335" t="s">
        <v>945</v>
      </c>
      <c r="G335" t="s">
        <v>946</v>
      </c>
      <c r="H335" t="s">
        <v>945</v>
      </c>
    </row>
    <row r="336" spans="5:8" x14ac:dyDescent="0.2">
      <c r="E336" t="s">
        <v>947</v>
      </c>
      <c r="F336" t="s">
        <v>948</v>
      </c>
      <c r="G336" t="s">
        <v>949</v>
      </c>
      <c r="H336" t="s">
        <v>948</v>
      </c>
    </row>
    <row r="337" spans="5:8" x14ac:dyDescent="0.2">
      <c r="E337" t="s">
        <v>950</v>
      </c>
      <c r="F337" t="s">
        <v>951</v>
      </c>
      <c r="G337" t="s">
        <v>952</v>
      </c>
      <c r="H337" t="s">
        <v>953</v>
      </c>
    </row>
    <row r="338" spans="5:8" x14ac:dyDescent="0.2">
      <c r="E338" t="s">
        <v>954</v>
      </c>
      <c r="F338" t="s">
        <v>955</v>
      </c>
      <c r="G338" t="s">
        <v>956</v>
      </c>
      <c r="H338" t="s">
        <v>957</v>
      </c>
    </row>
    <row r="339" spans="5:8" x14ac:dyDescent="0.2">
      <c r="E339" t="s">
        <v>958</v>
      </c>
      <c r="F339" t="s">
        <v>959</v>
      </c>
      <c r="G339" t="s">
        <v>960</v>
      </c>
      <c r="H339" t="s">
        <v>961</v>
      </c>
    </row>
    <row r="340" spans="5:8" x14ac:dyDescent="0.2">
      <c r="E340" t="s">
        <v>962</v>
      </c>
      <c r="F340" t="s">
        <v>963</v>
      </c>
      <c r="G340" t="s">
        <v>964</v>
      </c>
      <c r="H340" t="s">
        <v>965</v>
      </c>
    </row>
    <row r="341" spans="5:8" x14ac:dyDescent="0.2">
      <c r="E341" t="s">
        <v>428</v>
      </c>
      <c r="F341" t="s">
        <v>429</v>
      </c>
      <c r="G341" t="s">
        <v>966</v>
      </c>
      <c r="H341" t="s">
        <v>967</v>
      </c>
    </row>
    <row r="342" spans="5:8" x14ac:dyDescent="0.2">
      <c r="E342" t="s">
        <v>408</v>
      </c>
      <c r="F342" t="s">
        <v>409</v>
      </c>
      <c r="G342" t="s">
        <v>968</v>
      </c>
      <c r="H342" t="s">
        <v>969</v>
      </c>
    </row>
    <row r="343" spans="5:8" x14ac:dyDescent="0.2">
      <c r="E343" t="s">
        <v>412</v>
      </c>
      <c r="F343" t="s">
        <v>413</v>
      </c>
      <c r="G343" t="s">
        <v>970</v>
      </c>
      <c r="H343" t="s">
        <v>971</v>
      </c>
    </row>
    <row r="344" spans="5:8" x14ac:dyDescent="0.2">
      <c r="E344" t="s">
        <v>416</v>
      </c>
      <c r="F344" t="s">
        <v>417</v>
      </c>
      <c r="G344" t="s">
        <v>972</v>
      </c>
      <c r="H344" t="s">
        <v>973</v>
      </c>
    </row>
    <row r="345" spans="5:8" x14ac:dyDescent="0.2">
      <c r="E345" t="s">
        <v>974</v>
      </c>
      <c r="F345" t="s">
        <v>76</v>
      </c>
      <c r="G345" t="s">
        <v>975</v>
      </c>
      <c r="H345" t="s">
        <v>76</v>
      </c>
    </row>
    <row r="346" spans="5:8" x14ac:dyDescent="0.2">
      <c r="E346" t="s">
        <v>976</v>
      </c>
      <c r="F346" t="s">
        <v>75</v>
      </c>
      <c r="G346" t="s">
        <v>977</v>
      </c>
      <c r="H346" t="s">
        <v>75</v>
      </c>
    </row>
    <row r="347" spans="5:8" x14ac:dyDescent="0.2">
      <c r="E347" t="s">
        <v>978</v>
      </c>
      <c r="F347" t="s">
        <v>74</v>
      </c>
      <c r="G347" t="s">
        <v>979</v>
      </c>
      <c r="H347" t="s">
        <v>74</v>
      </c>
    </row>
    <row r="348" spans="5:8" x14ac:dyDescent="0.2">
      <c r="E348" t="s">
        <v>428</v>
      </c>
      <c r="F348" t="s">
        <v>429</v>
      </c>
      <c r="G348" t="s">
        <v>980</v>
      </c>
      <c r="H348" t="s">
        <v>967</v>
      </c>
    </row>
    <row r="349" spans="5:8" x14ac:dyDescent="0.2">
      <c r="E349" t="s">
        <v>981</v>
      </c>
      <c r="F349" t="s">
        <v>103</v>
      </c>
      <c r="G349" t="s">
        <v>982</v>
      </c>
      <c r="H349" t="s">
        <v>103</v>
      </c>
    </row>
    <row r="350" spans="5:8" x14ac:dyDescent="0.2">
      <c r="E350" t="s">
        <v>983</v>
      </c>
      <c r="F350" t="s">
        <v>984</v>
      </c>
      <c r="G350" t="s">
        <v>985</v>
      </c>
      <c r="H350" t="s">
        <v>986</v>
      </c>
    </row>
    <row r="351" spans="5:8" x14ac:dyDescent="0.2">
      <c r="E351" t="s">
        <v>987</v>
      </c>
      <c r="F351" t="s">
        <v>988</v>
      </c>
      <c r="G351" t="s">
        <v>989</v>
      </c>
      <c r="H351" t="s">
        <v>988</v>
      </c>
    </row>
    <row r="352" spans="5:8" x14ac:dyDescent="0.2">
      <c r="E352" t="s">
        <v>990</v>
      </c>
      <c r="F352" t="s">
        <v>92</v>
      </c>
      <c r="G352" t="s">
        <v>991</v>
      </c>
      <c r="H352" t="s">
        <v>92</v>
      </c>
    </row>
    <row r="353" spans="5:8" x14ac:dyDescent="0.2">
      <c r="E353" t="s">
        <v>212</v>
      </c>
      <c r="F353" t="s">
        <v>209</v>
      </c>
      <c r="G353" t="s">
        <v>992</v>
      </c>
      <c r="H353" t="s">
        <v>993</v>
      </c>
    </row>
    <row r="354" spans="5:8" x14ac:dyDescent="0.2">
      <c r="E354" t="s">
        <v>212</v>
      </c>
      <c r="F354" t="s">
        <v>209</v>
      </c>
      <c r="G354" t="s">
        <v>992</v>
      </c>
      <c r="H354" t="s">
        <v>993</v>
      </c>
    </row>
    <row r="355" spans="5:8" x14ac:dyDescent="0.2">
      <c r="E355" t="s">
        <v>994</v>
      </c>
      <c r="F355" t="s">
        <v>93</v>
      </c>
      <c r="G355" t="s">
        <v>995</v>
      </c>
      <c r="H355" t="s">
        <v>93</v>
      </c>
    </row>
    <row r="356" spans="5:8" x14ac:dyDescent="0.2">
      <c r="E356" t="s">
        <v>996</v>
      </c>
      <c r="F356" t="s">
        <v>94</v>
      </c>
      <c r="G356" t="s">
        <v>997</v>
      </c>
      <c r="H356" t="s">
        <v>94</v>
      </c>
    </row>
    <row r="357" spans="5:8" x14ac:dyDescent="0.2">
      <c r="E357" t="s">
        <v>998</v>
      </c>
      <c r="F357" t="s">
        <v>92</v>
      </c>
      <c r="G357" t="s">
        <v>999</v>
      </c>
      <c r="H357" t="s">
        <v>1000</v>
      </c>
    </row>
    <row r="358" spans="5:8" x14ac:dyDescent="0.2">
      <c r="E358" t="s">
        <v>1001</v>
      </c>
      <c r="F358" t="s">
        <v>95</v>
      </c>
      <c r="G358" t="s">
        <v>1002</v>
      </c>
      <c r="H358" t="s">
        <v>95</v>
      </c>
    </row>
    <row r="359" spans="5:8" x14ac:dyDescent="0.2">
      <c r="E359" t="s">
        <v>1003</v>
      </c>
      <c r="F359" t="s">
        <v>47</v>
      </c>
      <c r="G359" t="s">
        <v>1004</v>
      </c>
      <c r="H359" t="s">
        <v>59</v>
      </c>
    </row>
    <row r="360" spans="5:8" x14ac:dyDescent="0.2">
      <c r="E360" t="s">
        <v>1003</v>
      </c>
      <c r="F360" t="s">
        <v>47</v>
      </c>
      <c r="G360" t="s">
        <v>1005</v>
      </c>
      <c r="H360" t="s">
        <v>1006</v>
      </c>
    </row>
    <row r="361" spans="5:8" x14ac:dyDescent="0.2">
      <c r="E361" t="s">
        <v>1003</v>
      </c>
      <c r="F361" t="s">
        <v>47</v>
      </c>
      <c r="G361" t="s">
        <v>1007</v>
      </c>
      <c r="H361" t="s">
        <v>47</v>
      </c>
    </row>
    <row r="362" spans="5:8" x14ac:dyDescent="0.2">
      <c r="E362" t="s">
        <v>1008</v>
      </c>
      <c r="F362" t="s">
        <v>48</v>
      </c>
      <c r="G362" t="s">
        <v>1009</v>
      </c>
      <c r="H362" t="s">
        <v>48</v>
      </c>
    </row>
    <row r="363" spans="5:8" x14ac:dyDescent="0.2">
      <c r="E363" t="s">
        <v>1010</v>
      </c>
      <c r="F363" t="s">
        <v>46</v>
      </c>
      <c r="G363" t="s">
        <v>1011</v>
      </c>
      <c r="H363" t="s">
        <v>57</v>
      </c>
    </row>
    <row r="364" spans="5:8" x14ac:dyDescent="0.2">
      <c r="E364" t="s">
        <v>1010</v>
      </c>
      <c r="F364" t="s">
        <v>46</v>
      </c>
      <c r="G364" t="s">
        <v>1012</v>
      </c>
      <c r="H364" t="s">
        <v>46</v>
      </c>
    </row>
    <row r="365" spans="5:8" x14ac:dyDescent="0.2">
      <c r="E365" t="s">
        <v>1013</v>
      </c>
      <c r="F365" t="s">
        <v>49</v>
      </c>
      <c r="G365" t="s">
        <v>1014</v>
      </c>
      <c r="H365" t="s">
        <v>61</v>
      </c>
    </row>
    <row r="366" spans="5:8" x14ac:dyDescent="0.2">
      <c r="E366" t="s">
        <v>1013</v>
      </c>
      <c r="F366" t="s">
        <v>49</v>
      </c>
      <c r="G366" t="s">
        <v>1015</v>
      </c>
      <c r="H366" t="s">
        <v>49</v>
      </c>
    </row>
    <row r="367" spans="5:8" x14ac:dyDescent="0.2">
      <c r="E367" t="s">
        <v>1016</v>
      </c>
      <c r="F367" t="s">
        <v>51</v>
      </c>
      <c r="G367" t="s">
        <v>1017</v>
      </c>
      <c r="H367" t="s">
        <v>55</v>
      </c>
    </row>
    <row r="368" spans="5:8" x14ac:dyDescent="0.2">
      <c r="E368" t="s">
        <v>1016</v>
      </c>
      <c r="F368" t="s">
        <v>51</v>
      </c>
      <c r="G368" t="s">
        <v>1018</v>
      </c>
      <c r="H368" t="s">
        <v>51</v>
      </c>
    </row>
    <row r="369" spans="5:8" x14ac:dyDescent="0.2">
      <c r="E369" t="s">
        <v>1019</v>
      </c>
      <c r="F369" t="s">
        <v>45</v>
      </c>
      <c r="G369" t="s">
        <v>1020</v>
      </c>
      <c r="H369" t="s">
        <v>54</v>
      </c>
    </row>
    <row r="370" spans="5:8" x14ac:dyDescent="0.2">
      <c r="E370" t="s">
        <v>1019</v>
      </c>
      <c r="F370" t="s">
        <v>45</v>
      </c>
      <c r="G370" t="s">
        <v>1021</v>
      </c>
      <c r="H370" t="s">
        <v>45</v>
      </c>
    </row>
    <row r="371" spans="5:8" x14ac:dyDescent="0.2">
      <c r="E371" t="s">
        <v>1022</v>
      </c>
      <c r="F371" t="s">
        <v>52</v>
      </c>
      <c r="G371" t="s">
        <v>1023</v>
      </c>
      <c r="H371" t="s">
        <v>56</v>
      </c>
    </row>
    <row r="372" spans="5:8" x14ac:dyDescent="0.2">
      <c r="E372" t="s">
        <v>1022</v>
      </c>
      <c r="F372" t="s">
        <v>52</v>
      </c>
      <c r="G372" t="s">
        <v>1024</v>
      </c>
      <c r="H372" t="s">
        <v>52</v>
      </c>
    </row>
    <row r="373" spans="5:8" x14ac:dyDescent="0.2">
      <c r="E373" t="s">
        <v>1025</v>
      </c>
      <c r="F373" t="s">
        <v>44</v>
      </c>
      <c r="G373" t="s">
        <v>1026</v>
      </c>
      <c r="H373" t="s">
        <v>53</v>
      </c>
    </row>
    <row r="374" spans="5:8" x14ac:dyDescent="0.2">
      <c r="E374" t="s">
        <v>1025</v>
      </c>
      <c r="F374" t="s">
        <v>44</v>
      </c>
      <c r="G374" t="s">
        <v>1027</v>
      </c>
      <c r="H374" t="s">
        <v>44</v>
      </c>
    </row>
    <row r="375" spans="5:8" x14ac:dyDescent="0.2">
      <c r="E375" t="s">
        <v>1028</v>
      </c>
      <c r="F375" t="s">
        <v>50</v>
      </c>
      <c r="G375" t="s">
        <v>1029</v>
      </c>
      <c r="H375" t="s">
        <v>62</v>
      </c>
    </row>
    <row r="376" spans="5:8" x14ac:dyDescent="0.2">
      <c r="E376" t="s">
        <v>1028</v>
      </c>
      <c r="F376" t="s">
        <v>50</v>
      </c>
      <c r="G376" t="s">
        <v>1030</v>
      </c>
      <c r="H376" t="s">
        <v>50</v>
      </c>
    </row>
    <row r="377" spans="5:8" x14ac:dyDescent="0.2">
      <c r="E377" t="s">
        <v>1031</v>
      </c>
      <c r="F377" t="s">
        <v>1032</v>
      </c>
      <c r="G377" t="s">
        <v>1033</v>
      </c>
      <c r="H377" t="s">
        <v>1034</v>
      </c>
    </row>
    <row r="378" spans="5:8" x14ac:dyDescent="0.2">
      <c r="E378" t="s">
        <v>1035</v>
      </c>
      <c r="F378" t="s">
        <v>1036</v>
      </c>
      <c r="G378" t="s">
        <v>1037</v>
      </c>
      <c r="H378" t="s">
        <v>1038</v>
      </c>
    </row>
    <row r="379" spans="5:8" x14ac:dyDescent="0.2">
      <c r="E379" t="s">
        <v>1039</v>
      </c>
      <c r="F379" t="s">
        <v>1040</v>
      </c>
      <c r="G379" t="s">
        <v>1041</v>
      </c>
      <c r="H379" t="s">
        <v>1042</v>
      </c>
    </row>
    <row r="380" spans="5:8" x14ac:dyDescent="0.2">
      <c r="E380" t="s">
        <v>1043</v>
      </c>
      <c r="F380" t="s">
        <v>1044</v>
      </c>
      <c r="G380" t="s">
        <v>1045</v>
      </c>
      <c r="H380" t="s">
        <v>1046</v>
      </c>
    </row>
    <row r="381" spans="5:8" x14ac:dyDescent="0.2">
      <c r="E381" t="s">
        <v>1043</v>
      </c>
      <c r="F381" t="s">
        <v>1044</v>
      </c>
      <c r="G381" t="s">
        <v>1047</v>
      </c>
      <c r="H381" t="s">
        <v>1048</v>
      </c>
    </row>
    <row r="382" spans="5:8" x14ac:dyDescent="0.2">
      <c r="E382" t="s">
        <v>1049</v>
      </c>
      <c r="F382" t="s">
        <v>83</v>
      </c>
      <c r="G382" t="s">
        <v>1050</v>
      </c>
      <c r="H382" t="s">
        <v>1051</v>
      </c>
    </row>
    <row r="383" spans="5:8" x14ac:dyDescent="0.2">
      <c r="E383" t="s">
        <v>1052</v>
      </c>
      <c r="F383" t="s">
        <v>1053</v>
      </c>
      <c r="G383" t="s">
        <v>1054</v>
      </c>
      <c r="H383" t="s">
        <v>1055</v>
      </c>
    </row>
    <row r="384" spans="5:8" x14ac:dyDescent="0.2">
      <c r="E384" t="s">
        <v>1049</v>
      </c>
      <c r="F384" t="s">
        <v>83</v>
      </c>
      <c r="G384" t="s">
        <v>1056</v>
      </c>
      <c r="H384" t="s">
        <v>1057</v>
      </c>
    </row>
    <row r="385" spans="5:8" x14ac:dyDescent="0.2">
      <c r="E385" t="s">
        <v>1058</v>
      </c>
      <c r="F385" t="s">
        <v>1059</v>
      </c>
      <c r="G385" t="s">
        <v>1060</v>
      </c>
      <c r="H385" t="s">
        <v>1061</v>
      </c>
    </row>
    <row r="386" spans="5:8" x14ac:dyDescent="0.2">
      <c r="E386" t="s">
        <v>1058</v>
      </c>
      <c r="F386" t="s">
        <v>1059</v>
      </c>
      <c r="G386" t="s">
        <v>1062</v>
      </c>
      <c r="H386" t="s">
        <v>1063</v>
      </c>
    </row>
    <row r="387" spans="5:8" x14ac:dyDescent="0.2">
      <c r="E387" t="s">
        <v>1049</v>
      </c>
      <c r="F387" t="s">
        <v>83</v>
      </c>
      <c r="G387" t="s">
        <v>1064</v>
      </c>
      <c r="H387" t="s">
        <v>1065</v>
      </c>
    </row>
    <row r="388" spans="5:8" x14ac:dyDescent="0.2">
      <c r="E388" t="s">
        <v>1066</v>
      </c>
      <c r="F388" t="s">
        <v>1067</v>
      </c>
      <c r="G388" t="s">
        <v>1068</v>
      </c>
      <c r="H388" t="s">
        <v>1069</v>
      </c>
    </row>
    <row r="389" spans="5:8" x14ac:dyDescent="0.2">
      <c r="E389" t="s">
        <v>1066</v>
      </c>
      <c r="F389" t="s">
        <v>1067</v>
      </c>
      <c r="G389" t="s">
        <v>1070</v>
      </c>
      <c r="H389" t="s">
        <v>1071</v>
      </c>
    </row>
    <row r="390" spans="5:8" x14ac:dyDescent="0.2">
      <c r="E390" t="s">
        <v>1066</v>
      </c>
      <c r="F390" t="s">
        <v>1067</v>
      </c>
      <c r="G390" t="s">
        <v>1072</v>
      </c>
      <c r="H390" t="s">
        <v>1073</v>
      </c>
    </row>
    <row r="391" spans="5:8" x14ac:dyDescent="0.2">
      <c r="E391" t="s">
        <v>1049</v>
      </c>
      <c r="F391" t="s">
        <v>83</v>
      </c>
      <c r="G391" t="s">
        <v>1074</v>
      </c>
      <c r="H391" t="s">
        <v>1075</v>
      </c>
    </row>
    <row r="392" spans="5:8" x14ac:dyDescent="0.2">
      <c r="E392" t="s">
        <v>1076</v>
      </c>
      <c r="F392" t="s">
        <v>1077</v>
      </c>
      <c r="G392" t="s">
        <v>1078</v>
      </c>
      <c r="H392" t="s">
        <v>1079</v>
      </c>
    </row>
    <row r="393" spans="5:8" x14ac:dyDescent="0.2">
      <c r="E393" t="s">
        <v>1080</v>
      </c>
      <c r="F393" t="s">
        <v>83</v>
      </c>
      <c r="G393" t="s">
        <v>1081</v>
      </c>
      <c r="H393" t="s">
        <v>84</v>
      </c>
    </row>
    <row r="394" spans="5:8" x14ac:dyDescent="0.2">
      <c r="E394" t="s">
        <v>1049</v>
      </c>
      <c r="F394" t="s">
        <v>83</v>
      </c>
      <c r="G394" t="s">
        <v>1082</v>
      </c>
      <c r="H394" t="s">
        <v>83</v>
      </c>
    </row>
    <row r="395" spans="5:8" x14ac:dyDescent="0.2">
      <c r="E395" t="s">
        <v>1083</v>
      </c>
      <c r="F395" t="s">
        <v>1084</v>
      </c>
      <c r="G395" t="s">
        <v>1085</v>
      </c>
      <c r="H395" t="s">
        <v>1086</v>
      </c>
    </row>
    <row r="396" spans="5:8" x14ac:dyDescent="0.2">
      <c r="E396" t="s">
        <v>1083</v>
      </c>
      <c r="F396" t="s">
        <v>1084</v>
      </c>
      <c r="G396" t="s">
        <v>1087</v>
      </c>
      <c r="H396" t="s">
        <v>1088</v>
      </c>
    </row>
    <row r="397" spans="5:8" x14ac:dyDescent="0.2">
      <c r="E397" t="s">
        <v>1089</v>
      </c>
      <c r="F397" t="s">
        <v>1090</v>
      </c>
      <c r="G397" t="s">
        <v>1091</v>
      </c>
      <c r="H397" t="s">
        <v>1092</v>
      </c>
    </row>
    <row r="398" spans="5:8" x14ac:dyDescent="0.2">
      <c r="E398" t="s">
        <v>1093</v>
      </c>
      <c r="F398" t="s">
        <v>1094</v>
      </c>
      <c r="G398" t="s">
        <v>1095</v>
      </c>
      <c r="H398" t="s">
        <v>1096</v>
      </c>
    </row>
    <row r="399" spans="5:8" x14ac:dyDescent="0.2">
      <c r="E399" t="s">
        <v>1097</v>
      </c>
      <c r="F399" t="s">
        <v>1098</v>
      </c>
      <c r="G399" t="s">
        <v>1099</v>
      </c>
      <c r="H399" t="s">
        <v>1100</v>
      </c>
    </row>
    <row r="400" spans="5:8" x14ac:dyDescent="0.2">
      <c r="E400" t="s">
        <v>1101</v>
      </c>
      <c r="F400" t="s">
        <v>1102</v>
      </c>
      <c r="G400" t="s">
        <v>1103</v>
      </c>
      <c r="H400" t="s">
        <v>1104</v>
      </c>
    </row>
    <row r="401" spans="5:8" x14ac:dyDescent="0.2">
      <c r="E401" t="s">
        <v>1101</v>
      </c>
      <c r="F401" t="s">
        <v>1102</v>
      </c>
      <c r="G401" t="s">
        <v>1105</v>
      </c>
      <c r="H401" t="s">
        <v>1106</v>
      </c>
    </row>
    <row r="402" spans="5:8" x14ac:dyDescent="0.2">
      <c r="E402" t="s">
        <v>1101</v>
      </c>
      <c r="F402" t="s">
        <v>1102</v>
      </c>
      <c r="G402" t="s">
        <v>1107</v>
      </c>
      <c r="H402" t="s">
        <v>1108</v>
      </c>
    </row>
    <row r="403" spans="5:8" x14ac:dyDescent="0.2">
      <c r="E403" t="s">
        <v>1109</v>
      </c>
      <c r="F403" t="s">
        <v>1110</v>
      </c>
      <c r="G403" t="s">
        <v>1111</v>
      </c>
      <c r="H403" t="s">
        <v>1112</v>
      </c>
    </row>
    <row r="404" spans="5:8" x14ac:dyDescent="0.2">
      <c r="E404" t="s">
        <v>1109</v>
      </c>
      <c r="F404" t="s">
        <v>1110</v>
      </c>
      <c r="G404" t="s">
        <v>1113</v>
      </c>
      <c r="H404" t="s">
        <v>1114</v>
      </c>
    </row>
    <row r="405" spans="5:8" x14ac:dyDescent="0.2">
      <c r="E405" t="s">
        <v>1109</v>
      </c>
      <c r="F405" t="s">
        <v>1110</v>
      </c>
      <c r="G405" t="s">
        <v>1115</v>
      </c>
      <c r="H405" t="s">
        <v>1116</v>
      </c>
    </row>
    <row r="406" spans="5:8" x14ac:dyDescent="0.2">
      <c r="E406" t="s">
        <v>1117</v>
      </c>
      <c r="F406" t="s">
        <v>1118</v>
      </c>
      <c r="G406" t="s">
        <v>1119</v>
      </c>
      <c r="H406" t="s">
        <v>1120</v>
      </c>
    </row>
    <row r="407" spans="5:8" x14ac:dyDescent="0.2">
      <c r="E407" t="s">
        <v>1117</v>
      </c>
      <c r="F407" t="s">
        <v>1118</v>
      </c>
      <c r="G407" t="s">
        <v>1121</v>
      </c>
      <c r="H407" t="s">
        <v>1122</v>
      </c>
    </row>
    <row r="408" spans="5:8" x14ac:dyDescent="0.2">
      <c r="E408" t="s">
        <v>1123</v>
      </c>
      <c r="F408" t="s">
        <v>1124</v>
      </c>
      <c r="G408" t="s">
        <v>1125</v>
      </c>
      <c r="H408" t="s">
        <v>1126</v>
      </c>
    </row>
    <row r="409" spans="5:8" x14ac:dyDescent="0.2">
      <c r="E409" t="s">
        <v>1127</v>
      </c>
      <c r="F409" t="s">
        <v>1128</v>
      </c>
      <c r="G409" t="s">
        <v>1129</v>
      </c>
      <c r="H409" t="s">
        <v>1130</v>
      </c>
    </row>
    <row r="410" spans="5:8" x14ac:dyDescent="0.2">
      <c r="E410" t="s">
        <v>1131</v>
      </c>
      <c r="F410" t="s">
        <v>1132</v>
      </c>
      <c r="G410" t="s">
        <v>1133</v>
      </c>
      <c r="H410" t="s">
        <v>1134</v>
      </c>
    </row>
    <row r="411" spans="5:8" x14ac:dyDescent="0.2">
      <c r="E411" t="s">
        <v>1131</v>
      </c>
      <c r="F411" t="s">
        <v>1132</v>
      </c>
      <c r="G411" t="s">
        <v>1135</v>
      </c>
      <c r="H411" t="s">
        <v>1136</v>
      </c>
    </row>
    <row r="412" spans="5:8" x14ac:dyDescent="0.2">
      <c r="E412" t="s">
        <v>1137</v>
      </c>
      <c r="F412" t="s">
        <v>130</v>
      </c>
      <c r="G412" t="s">
        <v>1138</v>
      </c>
      <c r="H412" t="s">
        <v>130</v>
      </c>
    </row>
    <row r="413" spans="5:8" x14ac:dyDescent="0.2">
      <c r="E413" t="s">
        <v>1139</v>
      </c>
      <c r="F413" t="s">
        <v>1140</v>
      </c>
      <c r="G413" t="s">
        <v>1141</v>
      </c>
      <c r="H413" t="s">
        <v>1142</v>
      </c>
    </row>
    <row r="414" spans="5:8" x14ac:dyDescent="0.2">
      <c r="E414" t="s">
        <v>1143</v>
      </c>
      <c r="F414" t="s">
        <v>1144</v>
      </c>
      <c r="G414" t="s">
        <v>1145</v>
      </c>
      <c r="H414" t="s">
        <v>1146</v>
      </c>
    </row>
    <row r="415" spans="5:8" x14ac:dyDescent="0.2">
      <c r="E415" t="s">
        <v>1147</v>
      </c>
      <c r="F415" t="s">
        <v>1148</v>
      </c>
      <c r="G415" t="s">
        <v>1149</v>
      </c>
      <c r="H415" t="s">
        <v>1150</v>
      </c>
    </row>
    <row r="416" spans="5:8" x14ac:dyDescent="0.2">
      <c r="E416" t="s">
        <v>1151</v>
      </c>
      <c r="F416" t="s">
        <v>1152</v>
      </c>
      <c r="G416" t="s">
        <v>1153</v>
      </c>
      <c r="H416" t="s">
        <v>1154</v>
      </c>
    </row>
    <row r="417" spans="5:8" x14ac:dyDescent="0.2">
      <c r="E417" t="s">
        <v>1155</v>
      </c>
      <c r="F417" t="s">
        <v>1156</v>
      </c>
      <c r="G417" t="s">
        <v>1157</v>
      </c>
      <c r="H417" t="s">
        <v>1158</v>
      </c>
    </row>
    <row r="418" spans="5:8" x14ac:dyDescent="0.2">
      <c r="E418" t="s">
        <v>1159</v>
      </c>
      <c r="F418" t="s">
        <v>1160</v>
      </c>
      <c r="G418" t="s">
        <v>1161</v>
      </c>
      <c r="H418" t="s">
        <v>1162</v>
      </c>
    </row>
    <row r="419" spans="5:8" x14ac:dyDescent="0.2">
      <c r="E419" t="s">
        <v>1163</v>
      </c>
      <c r="F419" t="s">
        <v>1164</v>
      </c>
      <c r="G419" t="s">
        <v>1165</v>
      </c>
      <c r="H419" t="s">
        <v>1166</v>
      </c>
    </row>
    <row r="420" spans="5:8" x14ac:dyDescent="0.2">
      <c r="E420" t="s">
        <v>1167</v>
      </c>
      <c r="F420" t="s">
        <v>1168</v>
      </c>
      <c r="G420" t="s">
        <v>1169</v>
      </c>
      <c r="H420" t="s">
        <v>1170</v>
      </c>
    </row>
    <row r="421" spans="5:8" x14ac:dyDescent="0.2">
      <c r="E421" t="s">
        <v>1171</v>
      </c>
      <c r="F421" t="s">
        <v>1172</v>
      </c>
      <c r="G421" t="s">
        <v>1173</v>
      </c>
      <c r="H421" t="s">
        <v>1174</v>
      </c>
    </row>
    <row r="422" spans="5:8" x14ac:dyDescent="0.2">
      <c r="E422" t="s">
        <v>1175</v>
      </c>
      <c r="F422" t="s">
        <v>1176</v>
      </c>
      <c r="G422" t="s">
        <v>1177</v>
      </c>
      <c r="H422" t="s">
        <v>1178</v>
      </c>
    </row>
    <row r="423" spans="5:8" x14ac:dyDescent="0.2">
      <c r="E423" t="s">
        <v>1179</v>
      </c>
      <c r="F423" t="s">
        <v>108</v>
      </c>
      <c r="G423" t="s">
        <v>1180</v>
      </c>
      <c r="H423" t="s">
        <v>108</v>
      </c>
    </row>
    <row r="424" spans="5:8" x14ac:dyDescent="0.2">
      <c r="E424" t="s">
        <v>1181</v>
      </c>
      <c r="F424" t="s">
        <v>1182</v>
      </c>
      <c r="G424" t="s">
        <v>1183</v>
      </c>
      <c r="H424" t="s">
        <v>1184</v>
      </c>
    </row>
    <row r="425" spans="5:8" x14ac:dyDescent="0.2">
      <c r="E425" t="s">
        <v>1185</v>
      </c>
      <c r="F425" t="s">
        <v>1186</v>
      </c>
      <c r="G425" t="s">
        <v>1187</v>
      </c>
      <c r="H425" t="s">
        <v>1188</v>
      </c>
    </row>
    <row r="426" spans="5:8" x14ac:dyDescent="0.2">
      <c r="E426" t="s">
        <v>1189</v>
      </c>
      <c r="F426" t="s">
        <v>1190</v>
      </c>
      <c r="G426" t="s">
        <v>1191</v>
      </c>
      <c r="H426" t="s">
        <v>1192</v>
      </c>
    </row>
    <row r="427" spans="5:8" x14ac:dyDescent="0.2">
      <c r="E427" t="s">
        <v>1189</v>
      </c>
      <c r="F427" t="s">
        <v>1190</v>
      </c>
      <c r="G427" t="s">
        <v>1193</v>
      </c>
      <c r="H427" t="s">
        <v>1194</v>
      </c>
    </row>
    <row r="428" spans="5:8" x14ac:dyDescent="0.2">
      <c r="E428" t="s">
        <v>1195</v>
      </c>
      <c r="F428" t="s">
        <v>1196</v>
      </c>
      <c r="G428" t="s">
        <v>1197</v>
      </c>
      <c r="H428" t="s">
        <v>1198</v>
      </c>
    </row>
    <row r="429" spans="5:8" x14ac:dyDescent="0.2">
      <c r="E429" t="s">
        <v>1199</v>
      </c>
      <c r="F429" t="s">
        <v>1200</v>
      </c>
      <c r="G429" t="s">
        <v>1201</v>
      </c>
      <c r="H429" t="s">
        <v>1202</v>
      </c>
    </row>
    <row r="430" spans="5:8" x14ac:dyDescent="0.2">
      <c r="E430" t="s">
        <v>1199</v>
      </c>
      <c r="F430" t="s">
        <v>1200</v>
      </c>
      <c r="G430" t="s">
        <v>1203</v>
      </c>
      <c r="H430" t="s">
        <v>1204</v>
      </c>
    </row>
    <row r="431" spans="5:8" x14ac:dyDescent="0.2">
      <c r="E431" t="s">
        <v>1199</v>
      </c>
      <c r="F431" t="s">
        <v>1200</v>
      </c>
      <c r="G431" t="s">
        <v>1205</v>
      </c>
      <c r="H431" t="s">
        <v>1206</v>
      </c>
    </row>
    <row r="432" spans="5:8" x14ac:dyDescent="0.2">
      <c r="E432" t="s">
        <v>1207</v>
      </c>
      <c r="F432" t="s">
        <v>1208</v>
      </c>
      <c r="G432" t="s">
        <v>1209</v>
      </c>
      <c r="H432" t="s">
        <v>1210</v>
      </c>
    </row>
    <row r="433" spans="5:8" x14ac:dyDescent="0.2">
      <c r="E433" t="s">
        <v>1207</v>
      </c>
      <c r="F433" t="s">
        <v>1208</v>
      </c>
      <c r="G433" t="s">
        <v>1211</v>
      </c>
      <c r="H433" t="s">
        <v>1212</v>
      </c>
    </row>
    <row r="434" spans="5:8" x14ac:dyDescent="0.2">
      <c r="E434" t="s">
        <v>1207</v>
      </c>
      <c r="F434" t="s">
        <v>1208</v>
      </c>
      <c r="G434" t="s">
        <v>1213</v>
      </c>
      <c r="H434" t="s">
        <v>1214</v>
      </c>
    </row>
    <row r="435" spans="5:8" x14ac:dyDescent="0.2">
      <c r="E435" t="s">
        <v>1215</v>
      </c>
      <c r="F435" t="s">
        <v>135</v>
      </c>
      <c r="G435" t="s">
        <v>1216</v>
      </c>
      <c r="H435" t="s">
        <v>135</v>
      </c>
    </row>
    <row r="436" spans="5:8" x14ac:dyDescent="0.2">
      <c r="E436" t="s">
        <v>1217</v>
      </c>
      <c r="F436" t="s">
        <v>140</v>
      </c>
      <c r="G436" t="s">
        <v>1218</v>
      </c>
      <c r="H436" t="s">
        <v>140</v>
      </c>
    </row>
    <row r="437" spans="5:8" x14ac:dyDescent="0.2">
      <c r="E437" t="s">
        <v>1219</v>
      </c>
      <c r="F437" t="s">
        <v>1220</v>
      </c>
      <c r="G437" t="s">
        <v>1221</v>
      </c>
      <c r="H437" t="s">
        <v>1222</v>
      </c>
    </row>
    <row r="438" spans="5:8" x14ac:dyDescent="0.2">
      <c r="E438" t="s">
        <v>1223</v>
      </c>
      <c r="F438" t="s">
        <v>139</v>
      </c>
      <c r="G438" t="s">
        <v>1224</v>
      </c>
      <c r="H438" t="s">
        <v>139</v>
      </c>
    </row>
    <row r="439" spans="5:8" x14ac:dyDescent="0.2">
      <c r="E439" t="s">
        <v>1225</v>
      </c>
      <c r="F439" t="s">
        <v>1226</v>
      </c>
      <c r="G439" t="s">
        <v>1227</v>
      </c>
      <c r="H439" t="s">
        <v>1228</v>
      </c>
    </row>
    <row r="440" spans="5:8" x14ac:dyDescent="0.2">
      <c r="E440" t="s">
        <v>1229</v>
      </c>
      <c r="F440" t="s">
        <v>1230</v>
      </c>
      <c r="G440" t="s">
        <v>1231</v>
      </c>
      <c r="H440" t="s">
        <v>1232</v>
      </c>
    </row>
    <row r="441" spans="5:8" x14ac:dyDescent="0.2">
      <c r="E441" t="s">
        <v>1233</v>
      </c>
      <c r="F441" t="s">
        <v>1234</v>
      </c>
      <c r="G441" t="s">
        <v>1235</v>
      </c>
      <c r="H441" t="s">
        <v>1236</v>
      </c>
    </row>
    <row r="442" spans="5:8" x14ac:dyDescent="0.2">
      <c r="E442" t="s">
        <v>1237</v>
      </c>
      <c r="F442" t="s">
        <v>1238</v>
      </c>
      <c r="G442" t="s">
        <v>1239</v>
      </c>
      <c r="H442" t="s">
        <v>1240</v>
      </c>
    </row>
    <row r="443" spans="5:8" x14ac:dyDescent="0.2">
      <c r="E443" t="s">
        <v>1241</v>
      </c>
      <c r="F443" t="s">
        <v>1242</v>
      </c>
      <c r="G443" t="s">
        <v>1243</v>
      </c>
      <c r="H443" t="s">
        <v>1244</v>
      </c>
    </row>
    <row r="444" spans="5:8" x14ac:dyDescent="0.2">
      <c r="E444" t="s">
        <v>1241</v>
      </c>
      <c r="F444" t="s">
        <v>1242</v>
      </c>
      <c r="G444" t="s">
        <v>1243</v>
      </c>
      <c r="H444" t="s">
        <v>1244</v>
      </c>
    </row>
    <row r="445" spans="5:8" x14ac:dyDescent="0.2">
      <c r="E445" t="s">
        <v>1241</v>
      </c>
      <c r="F445" t="s">
        <v>1242</v>
      </c>
      <c r="G445" t="s">
        <v>1245</v>
      </c>
      <c r="H445" t="s">
        <v>1246</v>
      </c>
    </row>
    <row r="446" spans="5:8" x14ac:dyDescent="0.2">
      <c r="E446" t="s">
        <v>1241</v>
      </c>
      <c r="F446" t="s">
        <v>1242</v>
      </c>
      <c r="G446" t="s">
        <v>1245</v>
      </c>
      <c r="H446" t="s">
        <v>1246</v>
      </c>
    </row>
    <row r="447" spans="5:8" x14ac:dyDescent="0.2">
      <c r="E447" t="s">
        <v>1247</v>
      </c>
      <c r="F447" t="s">
        <v>138</v>
      </c>
      <c r="G447" t="s">
        <v>1248</v>
      </c>
      <c r="H447" t="s">
        <v>138</v>
      </c>
    </row>
    <row r="448" spans="5:8" x14ac:dyDescent="0.2">
      <c r="E448" t="s">
        <v>1249</v>
      </c>
      <c r="F448" t="s">
        <v>137</v>
      </c>
      <c r="G448" t="s">
        <v>1250</v>
      </c>
      <c r="H448" t="s">
        <v>137</v>
      </c>
    </row>
    <row r="449" spans="5:8" x14ac:dyDescent="0.2">
      <c r="E449" t="s">
        <v>1251</v>
      </c>
      <c r="F449" t="s">
        <v>77</v>
      </c>
      <c r="G449" t="s">
        <v>1252</v>
      </c>
      <c r="H449" t="s">
        <v>77</v>
      </c>
    </row>
    <row r="450" spans="5:8" x14ac:dyDescent="0.2">
      <c r="E450" t="s">
        <v>1253</v>
      </c>
      <c r="F450" t="s">
        <v>1254</v>
      </c>
      <c r="G450" t="s">
        <v>1255</v>
      </c>
      <c r="H450" t="s">
        <v>200</v>
      </c>
    </row>
    <row r="451" spans="5:8" x14ac:dyDescent="0.2">
      <c r="E451" t="s">
        <v>1256</v>
      </c>
      <c r="F451" t="s">
        <v>78</v>
      </c>
      <c r="G451" t="s">
        <v>1257</v>
      </c>
      <c r="H451" t="s">
        <v>79</v>
      </c>
    </row>
    <row r="452" spans="5:8" x14ac:dyDescent="0.2">
      <c r="E452" t="s">
        <v>1258</v>
      </c>
      <c r="F452" t="s">
        <v>1259</v>
      </c>
      <c r="G452" t="s">
        <v>1260</v>
      </c>
      <c r="H452" t="s">
        <v>1261</v>
      </c>
    </row>
    <row r="453" spans="5:8" x14ac:dyDescent="0.2">
      <c r="E453" t="s">
        <v>1262</v>
      </c>
      <c r="F453" t="s">
        <v>136</v>
      </c>
      <c r="G453" t="s">
        <v>1263</v>
      </c>
      <c r="H453" t="s">
        <v>136</v>
      </c>
    </row>
    <row r="454" spans="5:8" x14ac:dyDescent="0.2">
      <c r="E454" t="s">
        <v>1264</v>
      </c>
      <c r="F454" t="s">
        <v>1265</v>
      </c>
      <c r="G454" t="s">
        <v>1266</v>
      </c>
      <c r="H454" t="s">
        <v>1267</v>
      </c>
    </row>
    <row r="455" spans="5:8" x14ac:dyDescent="0.2">
      <c r="E455" t="s">
        <v>1264</v>
      </c>
      <c r="F455" t="s">
        <v>1265</v>
      </c>
      <c r="G455" t="s">
        <v>1268</v>
      </c>
      <c r="H455" t="s">
        <v>1269</v>
      </c>
    </row>
    <row r="456" spans="5:8" x14ac:dyDescent="0.2">
      <c r="E456" t="s">
        <v>1253</v>
      </c>
      <c r="F456" t="s">
        <v>1254</v>
      </c>
      <c r="G456" t="s">
        <v>1270</v>
      </c>
      <c r="H456" t="s">
        <v>270</v>
      </c>
    </row>
    <row r="457" spans="5:8" x14ac:dyDescent="0.2">
      <c r="E457" t="s">
        <v>1271</v>
      </c>
      <c r="F457" t="s">
        <v>1272</v>
      </c>
      <c r="G457" t="s">
        <v>1273</v>
      </c>
      <c r="H457" t="s">
        <v>201</v>
      </c>
    </row>
    <row r="458" spans="5:8" x14ac:dyDescent="0.2">
      <c r="E458" t="s">
        <v>1274</v>
      </c>
      <c r="F458" t="s">
        <v>99</v>
      </c>
      <c r="G458" t="s">
        <v>1275</v>
      </c>
      <c r="H458" t="s">
        <v>99</v>
      </c>
    </row>
    <row r="459" spans="5:8" x14ac:dyDescent="0.2">
      <c r="E459" t="s">
        <v>1276</v>
      </c>
      <c r="F459" t="s">
        <v>1277</v>
      </c>
      <c r="G459" t="s">
        <v>1278</v>
      </c>
      <c r="H459" t="s">
        <v>1279</v>
      </c>
    </row>
    <row r="460" spans="5:8" x14ac:dyDescent="0.2">
      <c r="E460" t="s">
        <v>1276</v>
      </c>
      <c r="F460" t="s">
        <v>1277</v>
      </c>
      <c r="G460" t="s">
        <v>1280</v>
      </c>
      <c r="H460" t="s">
        <v>1281</v>
      </c>
    </row>
    <row r="461" spans="5:8" x14ac:dyDescent="0.2">
      <c r="E461" t="s">
        <v>1282</v>
      </c>
      <c r="F461" t="s">
        <v>1283</v>
      </c>
      <c r="G461" t="s">
        <v>1284</v>
      </c>
      <c r="H461" t="s">
        <v>142</v>
      </c>
    </row>
    <row r="462" spans="5:8" x14ac:dyDescent="0.2">
      <c r="E462" t="s">
        <v>1285</v>
      </c>
      <c r="F462" t="s">
        <v>160</v>
      </c>
      <c r="G462" t="s">
        <v>1286</v>
      </c>
      <c r="H462" t="s">
        <v>160</v>
      </c>
    </row>
    <row r="463" spans="5:8" x14ac:dyDescent="0.2">
      <c r="E463" t="s">
        <v>1287</v>
      </c>
      <c r="F463" t="s">
        <v>1288</v>
      </c>
      <c r="G463" t="s">
        <v>1289</v>
      </c>
      <c r="H463" t="s">
        <v>100</v>
      </c>
    </row>
    <row r="464" spans="5:8" x14ac:dyDescent="0.2">
      <c r="E464" t="s">
        <v>1290</v>
      </c>
      <c r="F464" t="s">
        <v>1291</v>
      </c>
      <c r="G464" t="s">
        <v>1292</v>
      </c>
      <c r="H464" t="s">
        <v>67</v>
      </c>
    </row>
    <row r="465" spans="5:8" x14ac:dyDescent="0.2">
      <c r="E465" t="s">
        <v>1293</v>
      </c>
      <c r="F465" t="s">
        <v>1294</v>
      </c>
      <c r="G465" t="s">
        <v>1295</v>
      </c>
      <c r="H465" t="s">
        <v>141</v>
      </c>
    </row>
    <row r="466" spans="5:8" x14ac:dyDescent="0.2">
      <c r="E466" t="s">
        <v>1296</v>
      </c>
      <c r="F466" t="s">
        <v>1297</v>
      </c>
      <c r="G466" t="s">
        <v>1298</v>
      </c>
      <c r="H466" t="s">
        <v>109</v>
      </c>
    </row>
    <row r="467" spans="5:8" x14ac:dyDescent="0.2">
      <c r="E467" t="s">
        <v>1299</v>
      </c>
      <c r="F467" t="s">
        <v>1300</v>
      </c>
      <c r="G467" t="s">
        <v>1301</v>
      </c>
      <c r="H467" t="s">
        <v>69</v>
      </c>
    </row>
    <row r="468" spans="5:8" x14ac:dyDescent="0.2">
      <c r="E468" t="s">
        <v>1302</v>
      </c>
      <c r="F468" t="s">
        <v>1303</v>
      </c>
      <c r="G468" t="s">
        <v>1304</v>
      </c>
      <c r="H468" t="s">
        <v>1305</v>
      </c>
    </row>
    <row r="469" spans="5:8" x14ac:dyDescent="0.2">
      <c r="E469" t="s">
        <v>1302</v>
      </c>
      <c r="F469" t="s">
        <v>1303</v>
      </c>
      <c r="G469" t="s">
        <v>1306</v>
      </c>
      <c r="H469" t="s">
        <v>1307</v>
      </c>
    </row>
    <row r="470" spans="5:8" x14ac:dyDescent="0.2">
      <c r="E470" t="s">
        <v>1308</v>
      </c>
      <c r="F470" t="s">
        <v>113</v>
      </c>
      <c r="G470" t="s">
        <v>1309</v>
      </c>
      <c r="H470" t="s">
        <v>113</v>
      </c>
    </row>
    <row r="471" spans="5:8" x14ac:dyDescent="0.2">
      <c r="E471" t="s">
        <v>1308</v>
      </c>
      <c r="F471" t="s">
        <v>113</v>
      </c>
      <c r="G471" t="s">
        <v>1309</v>
      </c>
      <c r="H471" t="s">
        <v>113</v>
      </c>
    </row>
    <row r="472" spans="5:8" x14ac:dyDescent="0.2">
      <c r="E472" t="s">
        <v>1310</v>
      </c>
      <c r="F472" t="s">
        <v>114</v>
      </c>
      <c r="G472" t="s">
        <v>1311</v>
      </c>
      <c r="H472" t="s">
        <v>114</v>
      </c>
    </row>
    <row r="473" spans="5:8" x14ac:dyDescent="0.2">
      <c r="E473" t="s">
        <v>1310</v>
      </c>
      <c r="F473" t="s">
        <v>114</v>
      </c>
      <c r="G473" t="s">
        <v>1311</v>
      </c>
      <c r="H473" t="s">
        <v>114</v>
      </c>
    </row>
    <row r="474" spans="5:8" x14ac:dyDescent="0.2">
      <c r="E474" t="s">
        <v>1312</v>
      </c>
      <c r="F474" t="s">
        <v>157</v>
      </c>
      <c r="G474" t="s">
        <v>1313</v>
      </c>
      <c r="H474" t="s">
        <v>157</v>
      </c>
    </row>
    <row r="475" spans="5:8" x14ac:dyDescent="0.2">
      <c r="E475" t="s">
        <v>1314</v>
      </c>
      <c r="F475" t="s">
        <v>63</v>
      </c>
      <c r="G475" t="s">
        <v>1315</v>
      </c>
      <c r="H475" t="s">
        <v>63</v>
      </c>
    </row>
    <row r="476" spans="5:8" x14ac:dyDescent="0.2">
      <c r="E476" t="s">
        <v>1316</v>
      </c>
      <c r="F476" t="s">
        <v>121</v>
      </c>
      <c r="G476" t="s">
        <v>1317</v>
      </c>
      <c r="H476" t="s">
        <v>121</v>
      </c>
    </row>
    <row r="477" spans="5:8" x14ac:dyDescent="0.2">
      <c r="E477" t="s">
        <v>1318</v>
      </c>
      <c r="F477" t="s">
        <v>1319</v>
      </c>
      <c r="G477" t="s">
        <v>1320</v>
      </c>
      <c r="H477" t="s">
        <v>1321</v>
      </c>
    </row>
    <row r="478" spans="5:8" x14ac:dyDescent="0.2">
      <c r="E478" t="s">
        <v>1322</v>
      </c>
      <c r="F478" t="s">
        <v>1323</v>
      </c>
      <c r="G478" t="s">
        <v>1324</v>
      </c>
      <c r="H478" t="s">
        <v>1325</v>
      </c>
    </row>
    <row r="479" spans="5:8" x14ac:dyDescent="0.2">
      <c r="E479" t="s">
        <v>1322</v>
      </c>
      <c r="F479" t="s">
        <v>1323</v>
      </c>
      <c r="G479" t="s">
        <v>1326</v>
      </c>
      <c r="H479" t="s">
        <v>1327</v>
      </c>
    </row>
    <row r="480" spans="5:8" x14ac:dyDescent="0.2">
      <c r="E480" t="s">
        <v>1328</v>
      </c>
      <c r="F480" t="s">
        <v>134</v>
      </c>
      <c r="G480" t="s">
        <v>1329</v>
      </c>
      <c r="H480" t="s">
        <v>134</v>
      </c>
    </row>
    <row r="481" spans="5:8" x14ac:dyDescent="0.2">
      <c r="E481" t="s">
        <v>1330</v>
      </c>
      <c r="F481" t="s">
        <v>1331</v>
      </c>
      <c r="G481" t="s">
        <v>1332</v>
      </c>
      <c r="H481" t="s">
        <v>1333</v>
      </c>
    </row>
    <row r="482" spans="5:8" x14ac:dyDescent="0.2">
      <c r="E482" t="s">
        <v>1334</v>
      </c>
      <c r="F482" t="s">
        <v>85</v>
      </c>
      <c r="G482" t="s">
        <v>1335</v>
      </c>
      <c r="H482" t="s">
        <v>85</v>
      </c>
    </row>
    <row r="483" spans="5:8" x14ac:dyDescent="0.2">
      <c r="E483" t="s">
        <v>1336</v>
      </c>
      <c r="F483" t="s">
        <v>97</v>
      </c>
      <c r="G483" t="s">
        <v>1337</v>
      </c>
      <c r="H483" t="s">
        <v>97</v>
      </c>
    </row>
    <row r="484" spans="5:8" x14ac:dyDescent="0.2">
      <c r="E484" t="s">
        <v>1338</v>
      </c>
      <c r="F484" t="s">
        <v>153</v>
      </c>
      <c r="G484" t="s">
        <v>1339</v>
      </c>
      <c r="H484" t="s">
        <v>153</v>
      </c>
    </row>
    <row r="485" spans="5:8" x14ac:dyDescent="0.2">
      <c r="E485" t="s">
        <v>1340</v>
      </c>
      <c r="F485" t="s">
        <v>105</v>
      </c>
      <c r="G485" t="s">
        <v>1341</v>
      </c>
      <c r="H485" t="s">
        <v>105</v>
      </c>
    </row>
    <row r="486" spans="5:8" x14ac:dyDescent="0.2">
      <c r="E486" t="s">
        <v>1342</v>
      </c>
      <c r="F486" t="s">
        <v>132</v>
      </c>
      <c r="G486" t="s">
        <v>1343</v>
      </c>
      <c r="H486" t="s">
        <v>132</v>
      </c>
    </row>
    <row r="487" spans="5:8" x14ac:dyDescent="0.2">
      <c r="E487" t="s">
        <v>1344</v>
      </c>
      <c r="F487" t="s">
        <v>149</v>
      </c>
      <c r="G487" t="s">
        <v>1345</v>
      </c>
      <c r="H487" t="s">
        <v>149</v>
      </c>
    </row>
    <row r="488" spans="5:8" x14ac:dyDescent="0.2">
      <c r="E488" t="s">
        <v>1346</v>
      </c>
      <c r="F488" t="s">
        <v>146</v>
      </c>
      <c r="G488" t="s">
        <v>1347</v>
      </c>
      <c r="H488" t="s">
        <v>146</v>
      </c>
    </row>
    <row r="489" spans="5:8" x14ac:dyDescent="0.2">
      <c r="E489" t="s">
        <v>1348</v>
      </c>
      <c r="F489" t="s">
        <v>145</v>
      </c>
      <c r="G489" t="s">
        <v>1349</v>
      </c>
      <c r="H489" t="s">
        <v>145</v>
      </c>
    </row>
    <row r="490" spans="5:8" x14ac:dyDescent="0.2">
      <c r="E490" t="s">
        <v>1350</v>
      </c>
      <c r="F490" t="s">
        <v>148</v>
      </c>
      <c r="G490" t="s">
        <v>1351</v>
      </c>
      <c r="H490" t="s">
        <v>283</v>
      </c>
    </row>
    <row r="491" spans="5:8" x14ac:dyDescent="0.2">
      <c r="E491" t="s">
        <v>1352</v>
      </c>
      <c r="F491" t="s">
        <v>147</v>
      </c>
      <c r="G491" t="s">
        <v>1353</v>
      </c>
      <c r="H491" t="s">
        <v>147</v>
      </c>
    </row>
    <row r="492" spans="5:8" x14ac:dyDescent="0.2">
      <c r="E492" t="s">
        <v>1354</v>
      </c>
      <c r="F492" t="s">
        <v>150</v>
      </c>
      <c r="G492" t="s">
        <v>1355</v>
      </c>
      <c r="H492" t="s">
        <v>150</v>
      </c>
    </row>
    <row r="493" spans="5:8" x14ac:dyDescent="0.2">
      <c r="E493" t="s">
        <v>1356</v>
      </c>
      <c r="F493" t="s">
        <v>144</v>
      </c>
      <c r="G493" t="s">
        <v>1357</v>
      </c>
      <c r="H493" t="s">
        <v>144</v>
      </c>
    </row>
    <row r="494" spans="5:8" x14ac:dyDescent="0.2">
      <c r="E494" t="s">
        <v>1358</v>
      </c>
      <c r="F494" t="s">
        <v>154</v>
      </c>
      <c r="G494" t="s">
        <v>1359</v>
      </c>
      <c r="H494" t="s">
        <v>154</v>
      </c>
    </row>
    <row r="495" spans="5:8" x14ac:dyDescent="0.2">
      <c r="E495" t="s">
        <v>1360</v>
      </c>
      <c r="F495" t="s">
        <v>125</v>
      </c>
      <c r="G495" t="s">
        <v>1361</v>
      </c>
      <c r="H495" t="s">
        <v>125</v>
      </c>
    </row>
    <row r="496" spans="5:8" x14ac:dyDescent="0.2">
      <c r="E496" t="s">
        <v>1362</v>
      </c>
      <c r="F496" t="s">
        <v>159</v>
      </c>
      <c r="G496" t="s">
        <v>1363</v>
      </c>
      <c r="H496" t="s">
        <v>159</v>
      </c>
    </row>
    <row r="497" spans="5:8" x14ac:dyDescent="0.2">
      <c r="E497" t="s">
        <v>1364</v>
      </c>
      <c r="F497" t="s">
        <v>143</v>
      </c>
      <c r="G497" t="s">
        <v>1365</v>
      </c>
      <c r="H497" t="s">
        <v>143</v>
      </c>
    </row>
    <row r="498" spans="5:8" x14ac:dyDescent="0.2">
      <c r="E498" t="s">
        <v>1366</v>
      </c>
      <c r="F498" t="s">
        <v>123</v>
      </c>
      <c r="G498" t="s">
        <v>1367</v>
      </c>
      <c r="H498" t="s">
        <v>123</v>
      </c>
    </row>
    <row r="499" spans="5:8" x14ac:dyDescent="0.2">
      <c r="E499" t="s">
        <v>1368</v>
      </c>
      <c r="F499" t="s">
        <v>96</v>
      </c>
      <c r="G499" t="s">
        <v>1369</v>
      </c>
      <c r="H499" t="s">
        <v>96</v>
      </c>
    </row>
    <row r="500" spans="5:8" x14ac:dyDescent="0.2">
      <c r="E500" t="s">
        <v>1370</v>
      </c>
      <c r="F500" t="s">
        <v>1371</v>
      </c>
      <c r="G500" t="s">
        <v>1372</v>
      </c>
      <c r="H500" t="s">
        <v>1373</v>
      </c>
    </row>
    <row r="501" spans="5:8" x14ac:dyDescent="0.2">
      <c r="E501" t="s">
        <v>1370</v>
      </c>
      <c r="F501" t="s">
        <v>1371</v>
      </c>
      <c r="G501" t="s">
        <v>1374</v>
      </c>
      <c r="H501" t="s">
        <v>1375</v>
      </c>
    </row>
    <row r="502" spans="5:8" x14ac:dyDescent="0.2">
      <c r="E502" t="s">
        <v>1376</v>
      </c>
      <c r="F502" t="s">
        <v>122</v>
      </c>
      <c r="G502" t="s">
        <v>1377</v>
      </c>
      <c r="H502" t="s">
        <v>122</v>
      </c>
    </row>
    <row r="503" spans="5:8" x14ac:dyDescent="0.2">
      <c r="E503" t="s">
        <v>1378</v>
      </c>
      <c r="F503" t="s">
        <v>127</v>
      </c>
      <c r="G503" t="s">
        <v>1379</v>
      </c>
      <c r="H503" t="s">
        <v>127</v>
      </c>
    </row>
    <row r="504" spans="5:8" x14ac:dyDescent="0.2">
      <c r="E504" t="s">
        <v>1380</v>
      </c>
      <c r="F504" t="s">
        <v>80</v>
      </c>
      <c r="G504" t="s">
        <v>1381</v>
      </c>
      <c r="H504" t="s">
        <v>80</v>
      </c>
    </row>
    <row r="505" spans="5:8" x14ac:dyDescent="0.2">
      <c r="E505" t="s">
        <v>1382</v>
      </c>
      <c r="F505" t="s">
        <v>162</v>
      </c>
      <c r="G505" t="s">
        <v>1383</v>
      </c>
      <c r="H505" t="s">
        <v>162</v>
      </c>
    </row>
    <row r="506" spans="5:8" x14ac:dyDescent="0.2">
      <c r="E506" t="s">
        <v>1256</v>
      </c>
      <c r="F506" t="s">
        <v>78</v>
      </c>
      <c r="G506" t="s">
        <v>1384</v>
      </c>
      <c r="H506" t="s">
        <v>78</v>
      </c>
    </row>
    <row r="507" spans="5:8" x14ac:dyDescent="0.2">
      <c r="E507" t="s">
        <v>1385</v>
      </c>
      <c r="F507" t="s">
        <v>64</v>
      </c>
      <c r="G507" t="s">
        <v>1386</v>
      </c>
      <c r="H507" t="s">
        <v>64</v>
      </c>
    </row>
    <row r="508" spans="5:8" x14ac:dyDescent="0.2">
      <c r="E508" t="s">
        <v>1387</v>
      </c>
      <c r="F508" t="s">
        <v>1388</v>
      </c>
      <c r="G508" t="s">
        <v>1389</v>
      </c>
      <c r="H508" t="s">
        <v>1390</v>
      </c>
    </row>
    <row r="509" spans="5:8" x14ac:dyDescent="0.2">
      <c r="E509" t="s">
        <v>1387</v>
      </c>
      <c r="F509" t="s">
        <v>1388</v>
      </c>
      <c r="G509" t="s">
        <v>1391</v>
      </c>
      <c r="H509" t="s">
        <v>1392</v>
      </c>
    </row>
    <row r="510" spans="5:8" x14ac:dyDescent="0.2">
      <c r="E510" t="s">
        <v>1393</v>
      </c>
      <c r="F510" t="s">
        <v>120</v>
      </c>
      <c r="G510" t="s">
        <v>1394</v>
      </c>
      <c r="H510" t="s">
        <v>120</v>
      </c>
    </row>
    <row r="511" spans="5:8" x14ac:dyDescent="0.2">
      <c r="E511" t="s">
        <v>1395</v>
      </c>
      <c r="F511" t="s">
        <v>1396</v>
      </c>
      <c r="G511" t="s">
        <v>1397</v>
      </c>
      <c r="H511" t="s">
        <v>1398</v>
      </c>
    </row>
    <row r="512" spans="5:8" x14ac:dyDescent="0.2">
      <c r="E512" t="s">
        <v>1399</v>
      </c>
      <c r="F512" t="s">
        <v>1400</v>
      </c>
      <c r="G512" t="s">
        <v>1401</v>
      </c>
      <c r="H512" t="s">
        <v>1402</v>
      </c>
    </row>
    <row r="513" spans="5:8" x14ac:dyDescent="0.2">
      <c r="E513" t="s">
        <v>1403</v>
      </c>
      <c r="F513" t="s">
        <v>1404</v>
      </c>
      <c r="G513" t="s">
        <v>1405</v>
      </c>
      <c r="H513" t="s">
        <v>1406</v>
      </c>
    </row>
    <row r="514" spans="5:8" x14ac:dyDescent="0.2">
      <c r="E514" t="s">
        <v>1407</v>
      </c>
      <c r="F514" t="s">
        <v>1408</v>
      </c>
      <c r="G514" t="s">
        <v>1409</v>
      </c>
      <c r="H514" t="s">
        <v>1410</v>
      </c>
    </row>
    <row r="515" spans="5:8" x14ac:dyDescent="0.2">
      <c r="E515" t="s">
        <v>1411</v>
      </c>
      <c r="F515" t="s">
        <v>1412</v>
      </c>
      <c r="G515" t="s">
        <v>1413</v>
      </c>
      <c r="H515" t="s">
        <v>1414</v>
      </c>
    </row>
    <row r="516" spans="5:8" x14ac:dyDescent="0.2">
      <c r="E516" t="s">
        <v>1415</v>
      </c>
      <c r="F516" t="s">
        <v>65</v>
      </c>
      <c r="G516" t="s">
        <v>1416</v>
      </c>
      <c r="H516" t="s">
        <v>65</v>
      </c>
    </row>
    <row r="517" spans="5:8" x14ac:dyDescent="0.2">
      <c r="E517" t="s">
        <v>1417</v>
      </c>
      <c r="F517" t="s">
        <v>66</v>
      </c>
      <c r="G517" t="s">
        <v>1418</v>
      </c>
      <c r="H517" t="s">
        <v>66</v>
      </c>
    </row>
    <row r="518" spans="5:8" x14ac:dyDescent="0.2">
      <c r="E518" t="s">
        <v>1419</v>
      </c>
      <c r="F518" t="s">
        <v>68</v>
      </c>
      <c r="G518" t="s">
        <v>1420</v>
      </c>
      <c r="H518" t="s">
        <v>68</v>
      </c>
    </row>
    <row r="519" spans="5:8" x14ac:dyDescent="0.2">
      <c r="E519" t="s">
        <v>1421</v>
      </c>
      <c r="F519" t="s">
        <v>1422</v>
      </c>
      <c r="G519" t="s">
        <v>1423</v>
      </c>
      <c r="H519" t="s">
        <v>1424</v>
      </c>
    </row>
    <row r="520" spans="5:8" x14ac:dyDescent="0.2">
      <c r="E520" t="s">
        <v>1425</v>
      </c>
      <c r="F520" t="s">
        <v>118</v>
      </c>
      <c r="G520" t="s">
        <v>1426</v>
      </c>
      <c r="H520" t="s">
        <v>118</v>
      </c>
    </row>
    <row r="521" spans="5:8" x14ac:dyDescent="0.2">
      <c r="E521" t="s">
        <v>1427</v>
      </c>
      <c r="F521" t="s">
        <v>117</v>
      </c>
      <c r="G521" t="s">
        <v>1428</v>
      </c>
      <c r="H521" t="s">
        <v>117</v>
      </c>
    </row>
    <row r="522" spans="5:8" x14ac:dyDescent="0.2">
      <c r="E522" t="s">
        <v>1429</v>
      </c>
      <c r="F522" t="s">
        <v>1430</v>
      </c>
      <c r="G522" t="s">
        <v>1431</v>
      </c>
      <c r="H522" t="s">
        <v>1432</v>
      </c>
    </row>
    <row r="523" spans="5:8" x14ac:dyDescent="0.2">
      <c r="E523" t="s">
        <v>1433</v>
      </c>
      <c r="F523" t="s">
        <v>1434</v>
      </c>
      <c r="G523" t="s">
        <v>1435</v>
      </c>
      <c r="H523" t="s">
        <v>1436</v>
      </c>
    </row>
    <row r="524" spans="5:8" x14ac:dyDescent="0.2">
      <c r="E524" t="s">
        <v>1437</v>
      </c>
      <c r="F524" t="s">
        <v>1438</v>
      </c>
      <c r="G524" t="s">
        <v>1439</v>
      </c>
      <c r="H524" t="s">
        <v>1440</v>
      </c>
    </row>
    <row r="525" spans="5:8" x14ac:dyDescent="0.2">
      <c r="E525" t="s">
        <v>1441</v>
      </c>
      <c r="F525" t="s">
        <v>1442</v>
      </c>
      <c r="G525" t="s">
        <v>1443</v>
      </c>
      <c r="H525" t="s">
        <v>1444</v>
      </c>
    </row>
    <row r="526" spans="5:8" x14ac:dyDescent="0.2">
      <c r="E526" t="s">
        <v>1445</v>
      </c>
      <c r="F526" t="s">
        <v>175</v>
      </c>
      <c r="G526" t="s">
        <v>1446</v>
      </c>
      <c r="H526" t="s">
        <v>175</v>
      </c>
    </row>
    <row r="527" spans="5:8" x14ac:dyDescent="0.2">
      <c r="E527" t="s">
        <v>1447</v>
      </c>
      <c r="F527" t="s">
        <v>104</v>
      </c>
      <c r="G527" t="s">
        <v>1448</v>
      </c>
      <c r="H527" t="s">
        <v>104</v>
      </c>
    </row>
    <row r="528" spans="5:8" x14ac:dyDescent="0.2">
      <c r="E528" t="s">
        <v>1449</v>
      </c>
      <c r="F528" t="s">
        <v>1450</v>
      </c>
      <c r="G528" t="s">
        <v>1451</v>
      </c>
      <c r="H528" t="s">
        <v>1452</v>
      </c>
    </row>
    <row r="529" spans="5:8" x14ac:dyDescent="0.2">
      <c r="E529" t="s">
        <v>1449</v>
      </c>
      <c r="F529" t="s">
        <v>1450</v>
      </c>
      <c r="G529" t="s">
        <v>1453</v>
      </c>
      <c r="H529" t="s">
        <v>1454</v>
      </c>
    </row>
    <row r="530" spans="5:8" x14ac:dyDescent="0.2">
      <c r="E530" t="s">
        <v>1455</v>
      </c>
      <c r="F530" t="s">
        <v>115</v>
      </c>
      <c r="G530" t="s">
        <v>1456</v>
      </c>
      <c r="H530" t="s">
        <v>115</v>
      </c>
    </row>
    <row r="531" spans="5:8" x14ac:dyDescent="0.2">
      <c r="E531" t="s">
        <v>1457</v>
      </c>
      <c r="F531" t="s">
        <v>158</v>
      </c>
      <c r="G531" t="s">
        <v>1458</v>
      </c>
      <c r="H531" t="s">
        <v>158</v>
      </c>
    </row>
    <row r="532" spans="5:8" x14ac:dyDescent="0.2">
      <c r="E532" t="s">
        <v>1459</v>
      </c>
      <c r="F532" t="s">
        <v>1460</v>
      </c>
      <c r="G532" t="s">
        <v>1461</v>
      </c>
      <c r="H532" t="s">
        <v>1462</v>
      </c>
    </row>
    <row r="533" spans="5:8" x14ac:dyDescent="0.2">
      <c r="E533" t="s">
        <v>1459</v>
      </c>
      <c r="F533" t="s">
        <v>1460</v>
      </c>
      <c r="G533" t="s">
        <v>1463</v>
      </c>
      <c r="H533" t="s">
        <v>1464</v>
      </c>
    </row>
    <row r="534" spans="5:8" x14ac:dyDescent="0.2">
      <c r="E534" t="s">
        <v>1465</v>
      </c>
      <c r="F534" t="s">
        <v>116</v>
      </c>
      <c r="G534" t="s">
        <v>1466</v>
      </c>
      <c r="H534" t="s">
        <v>116</v>
      </c>
    </row>
    <row r="535" spans="5:8" x14ac:dyDescent="0.2">
      <c r="E535" t="s">
        <v>1467</v>
      </c>
      <c r="F535" t="s">
        <v>1468</v>
      </c>
      <c r="G535" t="s">
        <v>1469</v>
      </c>
      <c r="H535" t="s">
        <v>1470</v>
      </c>
    </row>
    <row r="536" spans="5:8" x14ac:dyDescent="0.2">
      <c r="E536" t="s">
        <v>1471</v>
      </c>
      <c r="F536" t="s">
        <v>1472</v>
      </c>
      <c r="G536" t="s">
        <v>1473</v>
      </c>
      <c r="H536" t="s">
        <v>1474</v>
      </c>
    </row>
    <row r="537" spans="5:8" x14ac:dyDescent="0.2">
      <c r="E537" t="s">
        <v>1471</v>
      </c>
      <c r="F537" t="s">
        <v>1472</v>
      </c>
      <c r="G537" t="s">
        <v>1475</v>
      </c>
      <c r="H537" t="s">
        <v>1476</v>
      </c>
    </row>
    <row r="538" spans="5:8" x14ac:dyDescent="0.2">
      <c r="E538" t="s">
        <v>1471</v>
      </c>
      <c r="F538" t="s">
        <v>1472</v>
      </c>
      <c r="G538" t="s">
        <v>1477</v>
      </c>
      <c r="H538" t="s">
        <v>1478</v>
      </c>
    </row>
    <row r="539" spans="5:8" x14ac:dyDescent="0.2">
      <c r="E539" t="s">
        <v>1479</v>
      </c>
      <c r="F539" t="s">
        <v>119</v>
      </c>
      <c r="G539" t="s">
        <v>1480</v>
      </c>
      <c r="H539" t="s">
        <v>119</v>
      </c>
    </row>
    <row r="540" spans="5:8" x14ac:dyDescent="0.2">
      <c r="E540" t="s">
        <v>1481</v>
      </c>
      <c r="F540" t="s">
        <v>1482</v>
      </c>
      <c r="G540" t="s">
        <v>1483</v>
      </c>
      <c r="H540" t="s">
        <v>1484</v>
      </c>
    </row>
    <row r="541" spans="5:8" x14ac:dyDescent="0.2">
      <c r="E541" t="s">
        <v>1481</v>
      </c>
      <c r="F541" t="s">
        <v>1482</v>
      </c>
      <c r="G541" t="s">
        <v>1483</v>
      </c>
      <c r="H541" t="s">
        <v>1484</v>
      </c>
    </row>
    <row r="542" spans="5:8" x14ac:dyDescent="0.2">
      <c r="E542" t="s">
        <v>1485</v>
      </c>
      <c r="F542" t="s">
        <v>1486</v>
      </c>
      <c r="G542" t="s">
        <v>1487</v>
      </c>
      <c r="H542" t="s">
        <v>1488</v>
      </c>
    </row>
    <row r="543" spans="5:8" x14ac:dyDescent="0.2">
      <c r="E543" t="s">
        <v>1485</v>
      </c>
      <c r="F543" t="s">
        <v>1486</v>
      </c>
      <c r="G543" t="s">
        <v>1487</v>
      </c>
      <c r="H543" t="s">
        <v>1488</v>
      </c>
    </row>
    <row r="544" spans="5:8" x14ac:dyDescent="0.2">
      <c r="E544" t="s">
        <v>1489</v>
      </c>
      <c r="F544" t="s">
        <v>1490</v>
      </c>
      <c r="G544" t="s">
        <v>1491</v>
      </c>
      <c r="H544" t="s">
        <v>131</v>
      </c>
    </row>
    <row r="545" spans="5:8" x14ac:dyDescent="0.2">
      <c r="E545" t="s">
        <v>1492</v>
      </c>
      <c r="F545" t="s">
        <v>1493</v>
      </c>
      <c r="G545" t="s">
        <v>1494</v>
      </c>
      <c r="H545" t="s">
        <v>1493</v>
      </c>
    </row>
    <row r="546" spans="5:8" x14ac:dyDescent="0.2">
      <c r="E546" t="s">
        <v>1495</v>
      </c>
      <c r="F546" t="s">
        <v>152</v>
      </c>
      <c r="G546" t="s">
        <v>1496</v>
      </c>
      <c r="H546" t="s">
        <v>152</v>
      </c>
    </row>
    <row r="547" spans="5:8" x14ac:dyDescent="0.2">
      <c r="E547" t="s">
        <v>1497</v>
      </c>
      <c r="F547" t="s">
        <v>161</v>
      </c>
      <c r="G547" t="s">
        <v>1498</v>
      </c>
      <c r="H547" t="s">
        <v>161</v>
      </c>
    </row>
    <row r="548" spans="5:8" x14ac:dyDescent="0.2">
      <c r="E548" t="s">
        <v>1499</v>
      </c>
      <c r="F548" t="s">
        <v>154</v>
      </c>
      <c r="G548" t="s">
        <v>1500</v>
      </c>
      <c r="H548" t="s">
        <v>154</v>
      </c>
    </row>
    <row r="549" spans="5:8" x14ac:dyDescent="0.2">
      <c r="E549" t="s">
        <v>1501</v>
      </c>
      <c r="F549" t="s">
        <v>151</v>
      </c>
      <c r="G549" t="s">
        <v>1502</v>
      </c>
      <c r="H549" t="s">
        <v>151</v>
      </c>
    </row>
    <row r="550" spans="5:8" x14ac:dyDescent="0.2">
      <c r="E550" t="s">
        <v>1503</v>
      </c>
      <c r="F550" t="s">
        <v>86</v>
      </c>
      <c r="G550" t="s">
        <v>1504</v>
      </c>
      <c r="H550" t="s">
        <v>86</v>
      </c>
    </row>
    <row r="551" spans="5:8" x14ac:dyDescent="0.2">
      <c r="E551" t="s">
        <v>1505</v>
      </c>
      <c r="F551" t="s">
        <v>106</v>
      </c>
      <c r="G551" t="s">
        <v>1506</v>
      </c>
      <c r="H551" t="s">
        <v>106</v>
      </c>
    </row>
    <row r="552" spans="5:8" x14ac:dyDescent="0.2">
      <c r="E552" t="s">
        <v>1507</v>
      </c>
      <c r="F552" t="s">
        <v>87</v>
      </c>
      <c r="G552" t="s">
        <v>1508</v>
      </c>
      <c r="H552" t="s">
        <v>87</v>
      </c>
    </row>
    <row r="553" spans="5:8" x14ac:dyDescent="0.2">
      <c r="E553" t="s">
        <v>1509</v>
      </c>
      <c r="F553" t="s">
        <v>1510</v>
      </c>
      <c r="G553" t="s">
        <v>1511</v>
      </c>
      <c r="H553" t="s">
        <v>1510</v>
      </c>
    </row>
    <row r="554" spans="5:8" x14ac:dyDescent="0.2">
      <c r="E554" t="s">
        <v>1512</v>
      </c>
      <c r="F554" t="s">
        <v>126</v>
      </c>
      <c r="G554" t="s">
        <v>1513</v>
      </c>
      <c r="H554" t="s">
        <v>126</v>
      </c>
    </row>
    <row r="555" spans="5:8" x14ac:dyDescent="0.2">
      <c r="E555" t="s">
        <v>1514</v>
      </c>
      <c r="F555" t="s">
        <v>1515</v>
      </c>
      <c r="G555" t="s">
        <v>1516</v>
      </c>
      <c r="H555" t="s">
        <v>1515</v>
      </c>
    </row>
    <row r="556" spans="5:8" x14ac:dyDescent="0.2">
      <c r="E556" t="s">
        <v>1517</v>
      </c>
      <c r="F556" t="s">
        <v>81</v>
      </c>
      <c r="G556" t="s">
        <v>1518</v>
      </c>
      <c r="H556" t="s">
        <v>81</v>
      </c>
    </row>
    <row r="557" spans="5:8" x14ac:dyDescent="0.2">
      <c r="E557" t="s">
        <v>1519</v>
      </c>
      <c r="F557" t="s">
        <v>80</v>
      </c>
      <c r="G557" t="s">
        <v>1520</v>
      </c>
      <c r="H557" t="s">
        <v>80</v>
      </c>
    </row>
    <row r="558" spans="5:8" x14ac:dyDescent="0.2">
      <c r="E558" t="s">
        <v>1521</v>
      </c>
      <c r="F558" t="s">
        <v>105</v>
      </c>
      <c r="G558" t="s">
        <v>1522</v>
      </c>
      <c r="H558" t="s">
        <v>105</v>
      </c>
    </row>
    <row r="559" spans="5:8" x14ac:dyDescent="0.2">
      <c r="E559" t="s">
        <v>1523</v>
      </c>
      <c r="F559" t="s">
        <v>1524</v>
      </c>
      <c r="G559" t="s">
        <v>1525</v>
      </c>
      <c r="H559" t="s">
        <v>1524</v>
      </c>
    </row>
    <row r="560" spans="5:8" x14ac:dyDescent="0.2">
      <c r="E560" t="s">
        <v>1526</v>
      </c>
      <c r="F560" t="s">
        <v>1527</v>
      </c>
      <c r="G560" t="s">
        <v>1528</v>
      </c>
      <c r="H560" t="s">
        <v>1527</v>
      </c>
    </row>
    <row r="561" spans="5:8" x14ac:dyDescent="0.2">
      <c r="E561" t="s">
        <v>1529</v>
      </c>
      <c r="F561" t="s">
        <v>110</v>
      </c>
      <c r="G561" t="s">
        <v>1530</v>
      </c>
      <c r="H561" t="s">
        <v>110</v>
      </c>
    </row>
    <row r="562" spans="5:8" x14ac:dyDescent="0.2">
      <c r="E562" t="s">
        <v>1531</v>
      </c>
      <c r="F562" t="s">
        <v>1532</v>
      </c>
      <c r="G562" t="s">
        <v>1533</v>
      </c>
      <c r="H562" t="s">
        <v>1534</v>
      </c>
    </row>
    <row r="563" spans="5:8" x14ac:dyDescent="0.2">
      <c r="E563" t="s">
        <v>1535</v>
      </c>
      <c r="F563" t="s">
        <v>1536</v>
      </c>
      <c r="G563" t="s">
        <v>1537</v>
      </c>
      <c r="H563" t="s">
        <v>1536</v>
      </c>
    </row>
    <row r="564" spans="5:8" x14ac:dyDescent="0.2">
      <c r="E564" t="s">
        <v>1538</v>
      </c>
      <c r="F564" t="s">
        <v>1470</v>
      </c>
      <c r="G564" t="s">
        <v>1539</v>
      </c>
      <c r="H564" t="s">
        <v>1470</v>
      </c>
    </row>
    <row r="565" spans="5:8" x14ac:dyDescent="0.2">
      <c r="E565" t="s">
        <v>1540</v>
      </c>
      <c r="F565" t="s">
        <v>1541</v>
      </c>
      <c r="G565" t="s">
        <v>1542</v>
      </c>
      <c r="H565" t="s">
        <v>1541</v>
      </c>
    </row>
    <row r="566" spans="5:8" x14ac:dyDescent="0.2">
      <c r="E566" t="s">
        <v>1543</v>
      </c>
      <c r="F566" t="s">
        <v>156</v>
      </c>
      <c r="G566" t="s">
        <v>1544</v>
      </c>
      <c r="H566" t="s">
        <v>156</v>
      </c>
    </row>
    <row r="567" spans="5:8" x14ac:dyDescent="0.2">
      <c r="E567" t="s">
        <v>1545</v>
      </c>
      <c r="F567" t="s">
        <v>1546</v>
      </c>
      <c r="G567" t="s">
        <v>1547</v>
      </c>
      <c r="H567" t="s">
        <v>1548</v>
      </c>
    </row>
    <row r="568" spans="5:8" x14ac:dyDescent="0.2">
      <c r="E568" t="s">
        <v>1549</v>
      </c>
      <c r="F568" t="s">
        <v>101</v>
      </c>
      <c r="G568" t="s">
        <v>1550</v>
      </c>
      <c r="H568" t="s">
        <v>101</v>
      </c>
    </row>
    <row r="569" spans="5:8" x14ac:dyDescent="0.2">
      <c r="E569" t="s">
        <v>1551</v>
      </c>
      <c r="F569" t="s">
        <v>1552</v>
      </c>
      <c r="G569" t="s">
        <v>1553</v>
      </c>
      <c r="H569" t="s">
        <v>1552</v>
      </c>
    </row>
    <row r="570" spans="5:8" x14ac:dyDescent="0.2">
      <c r="E570" t="s">
        <v>1554</v>
      </c>
      <c r="F570" t="s">
        <v>1555</v>
      </c>
      <c r="G570" t="s">
        <v>1556</v>
      </c>
      <c r="H570" t="s">
        <v>1557</v>
      </c>
    </row>
    <row r="571" spans="5:8" x14ac:dyDescent="0.2">
      <c r="E571" t="s">
        <v>1558</v>
      </c>
      <c r="F571" t="s">
        <v>124</v>
      </c>
      <c r="G571" t="s">
        <v>1559</v>
      </c>
      <c r="H571" t="s">
        <v>124</v>
      </c>
    </row>
    <row r="572" spans="5:8" x14ac:dyDescent="0.2">
      <c r="E572" t="s">
        <v>1560</v>
      </c>
      <c r="F572" t="s">
        <v>128</v>
      </c>
      <c r="G572" t="s">
        <v>1561</v>
      </c>
      <c r="H572" t="s">
        <v>128</v>
      </c>
    </row>
    <row r="573" spans="5:8" x14ac:dyDescent="0.2">
      <c r="E573" t="s">
        <v>1562</v>
      </c>
      <c r="F573" t="s">
        <v>155</v>
      </c>
      <c r="G573" t="s">
        <v>1563</v>
      </c>
      <c r="H573" t="s">
        <v>155</v>
      </c>
    </row>
    <row r="574" spans="5:8" x14ac:dyDescent="0.2">
      <c r="E574" t="s">
        <v>1564</v>
      </c>
      <c r="F574" t="s">
        <v>143</v>
      </c>
      <c r="G574" t="s">
        <v>1565</v>
      </c>
      <c r="H574" t="s">
        <v>143</v>
      </c>
    </row>
    <row r="575" spans="5:8" x14ac:dyDescent="0.2">
      <c r="E575" t="s">
        <v>1566</v>
      </c>
      <c r="F575" t="s">
        <v>1567</v>
      </c>
      <c r="G575" t="s">
        <v>1568</v>
      </c>
      <c r="H575" t="s">
        <v>1569</v>
      </c>
    </row>
    <row r="576" spans="5:8" x14ac:dyDescent="0.2">
      <c r="E576" t="s">
        <v>1566</v>
      </c>
      <c r="F576" t="s">
        <v>1567</v>
      </c>
      <c r="G576" t="s">
        <v>1568</v>
      </c>
      <c r="H576" t="s">
        <v>1569</v>
      </c>
    </row>
    <row r="577" spans="5:8" x14ac:dyDescent="0.2">
      <c r="E577" t="s">
        <v>1570</v>
      </c>
      <c r="F577" t="s">
        <v>1571</v>
      </c>
      <c r="G577" t="s">
        <v>1572</v>
      </c>
      <c r="H577" t="s">
        <v>1573</v>
      </c>
    </row>
    <row r="578" spans="5:8" x14ac:dyDescent="0.2">
      <c r="E578" t="s">
        <v>1570</v>
      </c>
      <c r="F578" t="s">
        <v>1571</v>
      </c>
      <c r="G578" t="s">
        <v>1572</v>
      </c>
      <c r="H578" t="s">
        <v>1573</v>
      </c>
    </row>
    <row r="579" spans="5:8" x14ac:dyDescent="0.2">
      <c r="E579" t="s">
        <v>1574</v>
      </c>
      <c r="F579" t="s">
        <v>1575</v>
      </c>
      <c r="G579" t="s">
        <v>1576</v>
      </c>
      <c r="H579" t="s">
        <v>1577</v>
      </c>
    </row>
    <row r="580" spans="5:8" x14ac:dyDescent="0.2">
      <c r="E580" t="s">
        <v>1574</v>
      </c>
      <c r="F580" t="s">
        <v>1575</v>
      </c>
      <c r="G580" t="s">
        <v>1576</v>
      </c>
      <c r="H580" t="s">
        <v>1577</v>
      </c>
    </row>
    <row r="581" spans="5:8" x14ac:dyDescent="0.2">
      <c r="E581" t="s">
        <v>1578</v>
      </c>
      <c r="F581" t="s">
        <v>1579</v>
      </c>
      <c r="G581" t="s">
        <v>1580</v>
      </c>
      <c r="H581" t="s">
        <v>1581</v>
      </c>
    </row>
    <row r="582" spans="5:8" x14ac:dyDescent="0.2">
      <c r="E582" t="s">
        <v>1578</v>
      </c>
      <c r="F582" t="s">
        <v>1579</v>
      </c>
      <c r="G582" t="s">
        <v>1580</v>
      </c>
      <c r="H582" t="s">
        <v>1581</v>
      </c>
    </row>
    <row r="583" spans="5:8" x14ac:dyDescent="0.2">
      <c r="E583" t="s">
        <v>1582</v>
      </c>
      <c r="F583" t="s">
        <v>1583</v>
      </c>
      <c r="G583" t="s">
        <v>1584</v>
      </c>
      <c r="H583" t="s">
        <v>1585</v>
      </c>
    </row>
    <row r="584" spans="5:8" x14ac:dyDescent="0.2">
      <c r="E584" t="s">
        <v>1582</v>
      </c>
      <c r="F584" t="s">
        <v>1583</v>
      </c>
      <c r="G584" t="s">
        <v>1584</v>
      </c>
      <c r="H584" t="s">
        <v>1585</v>
      </c>
    </row>
    <row r="585" spans="5:8" x14ac:dyDescent="0.2">
      <c r="E585" t="s">
        <v>1586</v>
      </c>
      <c r="F585" t="s">
        <v>1587</v>
      </c>
      <c r="G585" t="s">
        <v>1588</v>
      </c>
      <c r="H585" t="s">
        <v>1589</v>
      </c>
    </row>
    <row r="586" spans="5:8" x14ac:dyDescent="0.2">
      <c r="E586" t="s">
        <v>1586</v>
      </c>
      <c r="F586" t="s">
        <v>1587</v>
      </c>
      <c r="G586" t="s">
        <v>1588</v>
      </c>
      <c r="H586" t="s">
        <v>1589</v>
      </c>
    </row>
    <row r="587" spans="5:8" x14ac:dyDescent="0.2">
      <c r="E587" t="s">
        <v>1590</v>
      </c>
      <c r="F587" t="s">
        <v>1591</v>
      </c>
      <c r="G587" t="s">
        <v>1592</v>
      </c>
      <c r="H587" t="s">
        <v>1593</v>
      </c>
    </row>
    <row r="588" spans="5:8" x14ac:dyDescent="0.2">
      <c r="E588" t="s">
        <v>1590</v>
      </c>
      <c r="F588" t="s">
        <v>1591</v>
      </c>
      <c r="G588" t="s">
        <v>1592</v>
      </c>
      <c r="H588" t="s">
        <v>1593</v>
      </c>
    </row>
    <row r="589" spans="5:8" x14ac:dyDescent="0.2">
      <c r="E589" t="s">
        <v>1594</v>
      </c>
      <c r="F589" t="s">
        <v>1595</v>
      </c>
      <c r="G589" t="s">
        <v>1596</v>
      </c>
      <c r="H589" t="s">
        <v>1597</v>
      </c>
    </row>
    <row r="590" spans="5:8" x14ac:dyDescent="0.2">
      <c r="E590" t="s">
        <v>1594</v>
      </c>
      <c r="F590" t="s">
        <v>1595</v>
      </c>
      <c r="G590" t="s">
        <v>1596</v>
      </c>
      <c r="H590" t="s">
        <v>1597</v>
      </c>
    </row>
    <row r="591" spans="5:8" x14ac:dyDescent="0.2">
      <c r="E591" t="s">
        <v>1598</v>
      </c>
      <c r="F591" t="s">
        <v>1599</v>
      </c>
      <c r="G591" t="s">
        <v>1600</v>
      </c>
      <c r="H591" t="s">
        <v>1414</v>
      </c>
    </row>
    <row r="592" spans="5:8" x14ac:dyDescent="0.2">
      <c r="E592" t="s">
        <v>1598</v>
      </c>
      <c r="F592" t="s">
        <v>1599</v>
      </c>
      <c r="G592" t="s">
        <v>1600</v>
      </c>
      <c r="H592" t="s">
        <v>1414</v>
      </c>
    </row>
    <row r="593" spans="5:8" x14ac:dyDescent="0.2">
      <c r="E593" t="s">
        <v>1601</v>
      </c>
      <c r="F593" t="s">
        <v>1602</v>
      </c>
      <c r="G593" t="s">
        <v>1603</v>
      </c>
      <c r="H593" t="s">
        <v>1604</v>
      </c>
    </row>
    <row r="594" spans="5:8" x14ac:dyDescent="0.2">
      <c r="E594" t="s">
        <v>1601</v>
      </c>
      <c r="F594" t="s">
        <v>1602</v>
      </c>
      <c r="G594" t="s">
        <v>1603</v>
      </c>
      <c r="H594" t="s">
        <v>1604</v>
      </c>
    </row>
    <row r="595" spans="5:8" x14ac:dyDescent="0.2">
      <c r="E595" t="s">
        <v>1605</v>
      </c>
      <c r="F595" t="s">
        <v>1606</v>
      </c>
      <c r="G595" t="s">
        <v>1607</v>
      </c>
      <c r="H595" t="s">
        <v>1608</v>
      </c>
    </row>
    <row r="596" spans="5:8" x14ac:dyDescent="0.2">
      <c r="E596" t="s">
        <v>1605</v>
      </c>
      <c r="F596" t="s">
        <v>1606</v>
      </c>
      <c r="G596" t="s">
        <v>1607</v>
      </c>
      <c r="H596" t="s">
        <v>1608</v>
      </c>
    </row>
    <row r="597" spans="5:8" x14ac:dyDescent="0.2">
      <c r="E597" t="s">
        <v>1609</v>
      </c>
      <c r="F597" t="s">
        <v>1610</v>
      </c>
      <c r="G597" t="s">
        <v>1611</v>
      </c>
      <c r="H597" t="s">
        <v>1612</v>
      </c>
    </row>
    <row r="598" spans="5:8" x14ac:dyDescent="0.2">
      <c r="E598" t="s">
        <v>1609</v>
      </c>
      <c r="F598" t="s">
        <v>1610</v>
      </c>
      <c r="G598" t="s">
        <v>1611</v>
      </c>
      <c r="H598" t="s">
        <v>1612</v>
      </c>
    </row>
    <row r="599" spans="5:8" x14ac:dyDescent="0.2">
      <c r="E599" t="s">
        <v>1613</v>
      </c>
      <c r="F599" t="s">
        <v>1614</v>
      </c>
      <c r="G599" t="s">
        <v>1615</v>
      </c>
      <c r="H599" t="s">
        <v>1616</v>
      </c>
    </row>
    <row r="600" spans="5:8" x14ac:dyDescent="0.2">
      <c r="E600" t="s">
        <v>1613</v>
      </c>
      <c r="F600" t="s">
        <v>1614</v>
      </c>
      <c r="G600" t="s">
        <v>1615</v>
      </c>
      <c r="H600" t="s">
        <v>1616</v>
      </c>
    </row>
    <row r="601" spans="5:8" x14ac:dyDescent="0.2">
      <c r="E601" t="s">
        <v>1617</v>
      </c>
      <c r="F601" t="s">
        <v>1618</v>
      </c>
      <c r="G601" t="s">
        <v>1619</v>
      </c>
      <c r="H601" t="s">
        <v>1620</v>
      </c>
    </row>
    <row r="602" spans="5:8" x14ac:dyDescent="0.2">
      <c r="E602" t="s">
        <v>1617</v>
      </c>
      <c r="F602" t="s">
        <v>1618</v>
      </c>
      <c r="G602" t="s">
        <v>1619</v>
      </c>
      <c r="H602" t="s">
        <v>1620</v>
      </c>
    </row>
    <row r="603" spans="5:8" x14ac:dyDescent="0.2">
      <c r="E603" t="s">
        <v>1621</v>
      </c>
      <c r="F603" t="s">
        <v>1622</v>
      </c>
      <c r="G603" t="s">
        <v>1623</v>
      </c>
      <c r="H603" t="s">
        <v>1624</v>
      </c>
    </row>
    <row r="604" spans="5:8" x14ac:dyDescent="0.2">
      <c r="E604" t="s">
        <v>1621</v>
      </c>
      <c r="F604" t="s">
        <v>1622</v>
      </c>
      <c r="G604" t="s">
        <v>1623</v>
      </c>
      <c r="H604" t="s">
        <v>1624</v>
      </c>
    </row>
    <row r="605" spans="5:8" x14ac:dyDescent="0.2">
      <c r="E605" t="s">
        <v>1625</v>
      </c>
      <c r="F605" t="s">
        <v>1626</v>
      </c>
      <c r="G605" t="s">
        <v>1627</v>
      </c>
      <c r="H605" t="s">
        <v>1628</v>
      </c>
    </row>
    <row r="606" spans="5:8" x14ac:dyDescent="0.2">
      <c r="E606" t="s">
        <v>1625</v>
      </c>
      <c r="F606" t="s">
        <v>1626</v>
      </c>
      <c r="G606" t="s">
        <v>1627</v>
      </c>
      <c r="H606" t="s">
        <v>1628</v>
      </c>
    </row>
    <row r="607" spans="5:8" x14ac:dyDescent="0.2">
      <c r="E607" t="s">
        <v>1629</v>
      </c>
      <c r="F607" t="s">
        <v>1630</v>
      </c>
      <c r="G607" t="s">
        <v>1631</v>
      </c>
      <c r="H607" t="s">
        <v>1632</v>
      </c>
    </row>
    <row r="608" spans="5:8" x14ac:dyDescent="0.2">
      <c r="E608" t="s">
        <v>1629</v>
      </c>
      <c r="F608" t="s">
        <v>1630</v>
      </c>
      <c r="G608" t="s">
        <v>1631</v>
      </c>
      <c r="H608" t="s">
        <v>1632</v>
      </c>
    </row>
    <row r="609" spans="5:8" x14ac:dyDescent="0.2">
      <c r="E609" t="s">
        <v>1633</v>
      </c>
      <c r="F609" t="s">
        <v>1634</v>
      </c>
      <c r="G609" t="s">
        <v>1635</v>
      </c>
      <c r="H609" t="s">
        <v>1636</v>
      </c>
    </row>
    <row r="610" spans="5:8" x14ac:dyDescent="0.2">
      <c r="E610" t="s">
        <v>1633</v>
      </c>
      <c r="F610" t="s">
        <v>1634</v>
      </c>
      <c r="G610" t="s">
        <v>1635</v>
      </c>
      <c r="H610" t="s">
        <v>1636</v>
      </c>
    </row>
    <row r="611" spans="5:8" x14ac:dyDescent="0.2">
      <c r="E611" t="s">
        <v>1637</v>
      </c>
      <c r="F611" t="s">
        <v>1638</v>
      </c>
      <c r="G611" t="s">
        <v>1639</v>
      </c>
      <c r="H611" t="s">
        <v>1640</v>
      </c>
    </row>
    <row r="612" spans="5:8" x14ac:dyDescent="0.2">
      <c r="E612" t="s">
        <v>1637</v>
      </c>
      <c r="F612" t="s">
        <v>1638</v>
      </c>
      <c r="G612" t="s">
        <v>1639</v>
      </c>
      <c r="H612" t="s">
        <v>1640</v>
      </c>
    </row>
    <row r="613" spans="5:8" x14ac:dyDescent="0.2">
      <c r="E613" t="s">
        <v>1641</v>
      </c>
      <c r="F613" t="s">
        <v>1642</v>
      </c>
      <c r="G613" t="s">
        <v>1643</v>
      </c>
      <c r="H613" t="s">
        <v>1644</v>
      </c>
    </row>
    <row r="614" spans="5:8" x14ac:dyDescent="0.2">
      <c r="E614" t="s">
        <v>1641</v>
      </c>
      <c r="F614" t="s">
        <v>1642</v>
      </c>
      <c r="G614" t="s">
        <v>1643</v>
      </c>
      <c r="H614" t="s">
        <v>1644</v>
      </c>
    </row>
    <row r="615" spans="5:8" x14ac:dyDescent="0.2">
      <c r="E615" t="s">
        <v>1645</v>
      </c>
      <c r="F615" t="s">
        <v>1646</v>
      </c>
      <c r="G615" t="s">
        <v>1647</v>
      </c>
      <c r="H615" t="s">
        <v>1648</v>
      </c>
    </row>
    <row r="616" spans="5:8" x14ac:dyDescent="0.2">
      <c r="E616" t="s">
        <v>1645</v>
      </c>
      <c r="F616" t="s">
        <v>1646</v>
      </c>
      <c r="G616" t="s">
        <v>1647</v>
      </c>
      <c r="H616" t="s">
        <v>1648</v>
      </c>
    </row>
    <row r="617" spans="5:8" x14ac:dyDescent="0.2">
      <c r="E617" t="s">
        <v>1649</v>
      </c>
      <c r="F617" t="s">
        <v>1650</v>
      </c>
      <c r="G617" t="s">
        <v>1651</v>
      </c>
      <c r="H617" t="s">
        <v>1652</v>
      </c>
    </row>
    <row r="618" spans="5:8" x14ac:dyDescent="0.2">
      <c r="E618" t="s">
        <v>1649</v>
      </c>
      <c r="F618" t="s">
        <v>1650</v>
      </c>
      <c r="G618" t="s">
        <v>1651</v>
      </c>
      <c r="H618" t="s">
        <v>1652</v>
      </c>
    </row>
    <row r="619" spans="5:8" x14ac:dyDescent="0.2">
      <c r="E619" t="s">
        <v>1653</v>
      </c>
      <c r="F619" t="s">
        <v>1654</v>
      </c>
      <c r="G619" t="s">
        <v>1655</v>
      </c>
      <c r="H619" t="s">
        <v>1656</v>
      </c>
    </row>
    <row r="620" spans="5:8" x14ac:dyDescent="0.2">
      <c r="E620" t="s">
        <v>1653</v>
      </c>
      <c r="F620" t="s">
        <v>1654</v>
      </c>
      <c r="G620" t="s">
        <v>1655</v>
      </c>
      <c r="H620" t="s">
        <v>1656</v>
      </c>
    </row>
    <row r="621" spans="5:8" x14ac:dyDescent="0.2">
      <c r="E621" t="s">
        <v>1657</v>
      </c>
      <c r="F621" t="s">
        <v>151</v>
      </c>
      <c r="G621" t="s">
        <v>1658</v>
      </c>
      <c r="H621" t="s">
        <v>151</v>
      </c>
    </row>
    <row r="622" spans="5:8" x14ac:dyDescent="0.2">
      <c r="E622" t="s">
        <v>1659</v>
      </c>
      <c r="F622" t="s">
        <v>97</v>
      </c>
      <c r="G622" t="s">
        <v>1660</v>
      </c>
      <c r="H622" t="s">
        <v>97</v>
      </c>
    </row>
    <row r="623" spans="5:8" x14ac:dyDescent="0.2">
      <c r="E623" t="s">
        <v>1661</v>
      </c>
      <c r="F623" t="s">
        <v>86</v>
      </c>
      <c r="G623" t="s">
        <v>1662</v>
      </c>
      <c r="H623" t="s">
        <v>86</v>
      </c>
    </row>
    <row r="624" spans="5:8" x14ac:dyDescent="0.2">
      <c r="E624" t="s">
        <v>1663</v>
      </c>
      <c r="F624" t="s">
        <v>106</v>
      </c>
      <c r="G624" t="s">
        <v>1664</v>
      </c>
      <c r="H624" t="s">
        <v>106</v>
      </c>
    </row>
    <row r="625" spans="5:8" x14ac:dyDescent="0.2">
      <c r="E625" t="s">
        <v>1665</v>
      </c>
      <c r="F625" t="s">
        <v>1666</v>
      </c>
      <c r="G625" t="s">
        <v>1667</v>
      </c>
      <c r="H625" t="s">
        <v>1666</v>
      </c>
    </row>
    <row r="626" spans="5:8" x14ac:dyDescent="0.2">
      <c r="E626" t="s">
        <v>1665</v>
      </c>
      <c r="F626" t="s">
        <v>1666</v>
      </c>
      <c r="G626" t="s">
        <v>1667</v>
      </c>
      <c r="H626" t="s">
        <v>1666</v>
      </c>
    </row>
    <row r="627" spans="5:8" x14ac:dyDescent="0.2">
      <c r="E627" t="s">
        <v>208</v>
      </c>
      <c r="F627" t="s">
        <v>209</v>
      </c>
      <c r="G627" t="s">
        <v>1668</v>
      </c>
      <c r="H627" t="s">
        <v>1669</v>
      </c>
    </row>
    <row r="628" spans="5:8" x14ac:dyDescent="0.2">
      <c r="E628" t="s">
        <v>208</v>
      </c>
      <c r="F628" t="s">
        <v>209</v>
      </c>
      <c r="G628" t="s">
        <v>1668</v>
      </c>
      <c r="H628" t="s">
        <v>1669</v>
      </c>
    </row>
    <row r="629" spans="5:8" x14ac:dyDescent="0.2">
      <c r="E629" t="s">
        <v>231</v>
      </c>
      <c r="F629" t="s">
        <v>209</v>
      </c>
      <c r="G629" t="s">
        <v>1670</v>
      </c>
      <c r="H629" t="s">
        <v>1671</v>
      </c>
    </row>
    <row r="630" spans="5:8" x14ac:dyDescent="0.2">
      <c r="E630" t="s">
        <v>231</v>
      </c>
      <c r="F630" t="s">
        <v>209</v>
      </c>
      <c r="G630" t="s">
        <v>1670</v>
      </c>
      <c r="H630" t="s">
        <v>1671</v>
      </c>
    </row>
    <row r="631" spans="5:8" x14ac:dyDescent="0.2">
      <c r="E631" t="s">
        <v>231</v>
      </c>
      <c r="F631" t="s">
        <v>209</v>
      </c>
      <c r="G631" t="s">
        <v>1672</v>
      </c>
      <c r="H631" t="s">
        <v>1648</v>
      </c>
    </row>
    <row r="632" spans="5:8" x14ac:dyDescent="0.2">
      <c r="E632" t="s">
        <v>231</v>
      </c>
      <c r="F632" t="s">
        <v>209</v>
      </c>
      <c r="G632" t="s">
        <v>1672</v>
      </c>
      <c r="H632" t="s">
        <v>1648</v>
      </c>
    </row>
    <row r="633" spans="5:8" x14ac:dyDescent="0.2">
      <c r="E633" t="s">
        <v>231</v>
      </c>
      <c r="F633" t="s">
        <v>209</v>
      </c>
      <c r="G633" t="s">
        <v>1673</v>
      </c>
      <c r="H633" t="s">
        <v>1569</v>
      </c>
    </row>
    <row r="634" spans="5:8" x14ac:dyDescent="0.2">
      <c r="E634" t="s">
        <v>231</v>
      </c>
      <c r="F634" t="s">
        <v>209</v>
      </c>
      <c r="G634" t="s">
        <v>1673</v>
      </c>
      <c r="H634" t="s">
        <v>1569</v>
      </c>
    </row>
    <row r="635" spans="5:8" x14ac:dyDescent="0.2">
      <c r="E635" t="s">
        <v>208</v>
      </c>
      <c r="F635" t="s">
        <v>209</v>
      </c>
      <c r="G635" t="s">
        <v>1674</v>
      </c>
      <c r="H635" t="s">
        <v>1675</v>
      </c>
    </row>
    <row r="636" spans="5:8" x14ac:dyDescent="0.2">
      <c r="E636" t="s">
        <v>208</v>
      </c>
      <c r="F636" t="s">
        <v>209</v>
      </c>
      <c r="G636" t="s">
        <v>1674</v>
      </c>
      <c r="H636" t="s">
        <v>1675</v>
      </c>
    </row>
    <row r="637" spans="5:8" x14ac:dyDescent="0.2">
      <c r="E637" t="s">
        <v>208</v>
      </c>
      <c r="F637" t="s">
        <v>209</v>
      </c>
      <c r="G637" t="s">
        <v>1676</v>
      </c>
      <c r="H637" t="s">
        <v>1677</v>
      </c>
    </row>
    <row r="638" spans="5:8" x14ac:dyDescent="0.2">
      <c r="E638" t="s">
        <v>208</v>
      </c>
      <c r="F638" t="s">
        <v>209</v>
      </c>
      <c r="G638" t="s">
        <v>1676</v>
      </c>
      <c r="H638" t="s">
        <v>1677</v>
      </c>
    </row>
    <row r="639" spans="5:8" x14ac:dyDescent="0.2">
      <c r="E639" t="s">
        <v>208</v>
      </c>
      <c r="F639" t="s">
        <v>209</v>
      </c>
      <c r="G639" t="s">
        <v>1678</v>
      </c>
      <c r="H639" t="s">
        <v>1679</v>
      </c>
    </row>
    <row r="640" spans="5:8" x14ac:dyDescent="0.2">
      <c r="E640" t="s">
        <v>208</v>
      </c>
      <c r="F640" t="s">
        <v>209</v>
      </c>
      <c r="G640" t="s">
        <v>1678</v>
      </c>
      <c r="H640" t="s">
        <v>1679</v>
      </c>
    </row>
    <row r="641" spans="5:8" x14ac:dyDescent="0.2">
      <c r="E641" t="s">
        <v>1680</v>
      </c>
      <c r="F641" t="s">
        <v>87</v>
      </c>
      <c r="G641" t="s">
        <v>1681</v>
      </c>
      <c r="H641" t="s">
        <v>87</v>
      </c>
    </row>
    <row r="642" spans="5:8" x14ac:dyDescent="0.2">
      <c r="E642" t="s">
        <v>1680</v>
      </c>
      <c r="F642" t="s">
        <v>87</v>
      </c>
      <c r="G642" t="s">
        <v>1681</v>
      </c>
      <c r="H642" t="s">
        <v>87</v>
      </c>
    </row>
    <row r="643" spans="5:8" x14ac:dyDescent="0.2">
      <c r="E643" t="s">
        <v>1682</v>
      </c>
      <c r="F643" t="s">
        <v>1510</v>
      </c>
      <c r="G643" t="s">
        <v>1683</v>
      </c>
      <c r="H643" t="s">
        <v>1510</v>
      </c>
    </row>
    <row r="644" spans="5:8" x14ac:dyDescent="0.2">
      <c r="E644" t="s">
        <v>1682</v>
      </c>
      <c r="F644" t="s">
        <v>1510</v>
      </c>
      <c r="G644" t="s">
        <v>1683</v>
      </c>
      <c r="H644" t="s">
        <v>1510</v>
      </c>
    </row>
    <row r="645" spans="5:8" x14ac:dyDescent="0.2">
      <c r="E645" t="s">
        <v>1684</v>
      </c>
      <c r="F645" t="s">
        <v>126</v>
      </c>
      <c r="G645" t="s">
        <v>1685</v>
      </c>
      <c r="H645" t="s">
        <v>126</v>
      </c>
    </row>
    <row r="646" spans="5:8" x14ac:dyDescent="0.2">
      <c r="E646" t="s">
        <v>1684</v>
      </c>
      <c r="F646" t="s">
        <v>126</v>
      </c>
      <c r="G646" t="s">
        <v>1685</v>
      </c>
      <c r="H646" t="s">
        <v>126</v>
      </c>
    </row>
    <row r="647" spans="5:8" x14ac:dyDescent="0.2">
      <c r="E647" t="s">
        <v>1686</v>
      </c>
      <c r="F647" t="s">
        <v>1515</v>
      </c>
      <c r="G647" t="s">
        <v>1687</v>
      </c>
      <c r="H647" t="s">
        <v>1515</v>
      </c>
    </row>
    <row r="648" spans="5:8" x14ac:dyDescent="0.2">
      <c r="E648" t="s">
        <v>1686</v>
      </c>
      <c r="F648" t="s">
        <v>1515</v>
      </c>
      <c r="G648" t="s">
        <v>1687</v>
      </c>
      <c r="H648" t="s">
        <v>1515</v>
      </c>
    </row>
    <row r="649" spans="5:8" x14ac:dyDescent="0.2">
      <c r="E649" t="s">
        <v>1688</v>
      </c>
      <c r="F649" t="s">
        <v>81</v>
      </c>
      <c r="G649" t="s">
        <v>1689</v>
      </c>
      <c r="H649" t="s">
        <v>81</v>
      </c>
    </row>
    <row r="650" spans="5:8" x14ac:dyDescent="0.2">
      <c r="E650" t="s">
        <v>1688</v>
      </c>
      <c r="F650" t="s">
        <v>81</v>
      </c>
      <c r="G650" t="s">
        <v>1689</v>
      </c>
      <c r="H650" t="s">
        <v>81</v>
      </c>
    </row>
    <row r="651" spans="5:8" x14ac:dyDescent="0.2">
      <c r="E651" t="s">
        <v>1690</v>
      </c>
      <c r="F651" t="s">
        <v>80</v>
      </c>
      <c r="G651" t="s">
        <v>1691</v>
      </c>
      <c r="H651" t="s">
        <v>80</v>
      </c>
    </row>
    <row r="652" spans="5:8" x14ac:dyDescent="0.2">
      <c r="E652" t="s">
        <v>1690</v>
      </c>
      <c r="F652" t="s">
        <v>80</v>
      </c>
      <c r="G652" t="s">
        <v>1691</v>
      </c>
      <c r="H652" t="s">
        <v>80</v>
      </c>
    </row>
    <row r="653" spans="5:8" x14ac:dyDescent="0.2">
      <c r="E653" t="s">
        <v>1692</v>
      </c>
      <c r="F653" t="s">
        <v>105</v>
      </c>
      <c r="G653" t="s">
        <v>1693</v>
      </c>
      <c r="H653" t="s">
        <v>105</v>
      </c>
    </row>
    <row r="654" spans="5:8" x14ac:dyDescent="0.2">
      <c r="E654" t="s">
        <v>1692</v>
      </c>
      <c r="F654" t="s">
        <v>105</v>
      </c>
      <c r="G654" t="s">
        <v>1693</v>
      </c>
      <c r="H654" t="s">
        <v>105</v>
      </c>
    </row>
    <row r="655" spans="5:8" x14ac:dyDescent="0.2">
      <c r="E655" t="s">
        <v>231</v>
      </c>
      <c r="F655" t="s">
        <v>209</v>
      </c>
      <c r="G655" t="s">
        <v>1694</v>
      </c>
      <c r="H655" t="s">
        <v>1695</v>
      </c>
    </row>
    <row r="656" spans="5:8" x14ac:dyDescent="0.2">
      <c r="E656" t="s">
        <v>231</v>
      </c>
      <c r="F656" t="s">
        <v>209</v>
      </c>
      <c r="G656" t="s">
        <v>1694</v>
      </c>
      <c r="H656" t="s">
        <v>1695</v>
      </c>
    </row>
    <row r="657" spans="5:8" x14ac:dyDescent="0.2">
      <c r="E657" t="s">
        <v>231</v>
      </c>
      <c r="F657" t="s">
        <v>209</v>
      </c>
      <c r="G657" t="s">
        <v>1696</v>
      </c>
      <c r="H657" t="s">
        <v>1671</v>
      </c>
    </row>
    <row r="658" spans="5:8" x14ac:dyDescent="0.2">
      <c r="E658" t="s">
        <v>231</v>
      </c>
      <c r="F658" t="s">
        <v>209</v>
      </c>
      <c r="G658" t="s">
        <v>1696</v>
      </c>
      <c r="H658" t="s">
        <v>1671</v>
      </c>
    </row>
    <row r="659" spans="5:8" x14ac:dyDescent="0.2">
      <c r="E659" t="s">
        <v>231</v>
      </c>
      <c r="F659" t="s">
        <v>209</v>
      </c>
      <c r="G659" t="s">
        <v>1697</v>
      </c>
      <c r="H659" t="s">
        <v>1648</v>
      </c>
    </row>
    <row r="660" spans="5:8" x14ac:dyDescent="0.2">
      <c r="E660" t="s">
        <v>231</v>
      </c>
      <c r="F660" t="s">
        <v>209</v>
      </c>
      <c r="G660" t="s">
        <v>1697</v>
      </c>
      <c r="H660" t="s">
        <v>1648</v>
      </c>
    </row>
    <row r="661" spans="5:8" x14ac:dyDescent="0.2">
      <c r="E661" t="s">
        <v>208</v>
      </c>
      <c r="F661" t="s">
        <v>209</v>
      </c>
      <c r="G661" t="s">
        <v>1698</v>
      </c>
      <c r="H661" t="s">
        <v>1669</v>
      </c>
    </row>
    <row r="662" spans="5:8" x14ac:dyDescent="0.2">
      <c r="E662" t="s">
        <v>208</v>
      </c>
      <c r="F662" t="s">
        <v>209</v>
      </c>
      <c r="G662" t="s">
        <v>1698</v>
      </c>
      <c r="H662" t="s">
        <v>1669</v>
      </c>
    </row>
    <row r="663" spans="5:8" x14ac:dyDescent="0.2">
      <c r="E663" t="s">
        <v>208</v>
      </c>
      <c r="F663" t="s">
        <v>209</v>
      </c>
      <c r="G663" t="s">
        <v>1699</v>
      </c>
      <c r="H663" t="s">
        <v>1675</v>
      </c>
    </row>
    <row r="664" spans="5:8" x14ac:dyDescent="0.2">
      <c r="E664" t="s">
        <v>208</v>
      </c>
      <c r="F664" t="s">
        <v>209</v>
      </c>
      <c r="G664" t="s">
        <v>1699</v>
      </c>
      <c r="H664" t="s">
        <v>1675</v>
      </c>
    </row>
    <row r="665" spans="5:8" x14ac:dyDescent="0.2">
      <c r="E665" t="s">
        <v>212</v>
      </c>
      <c r="F665" t="s">
        <v>209</v>
      </c>
      <c r="G665" t="s">
        <v>1700</v>
      </c>
      <c r="H665" t="s">
        <v>1701</v>
      </c>
    </row>
    <row r="666" spans="5:8" x14ac:dyDescent="0.2">
      <c r="E666" t="s">
        <v>212</v>
      </c>
      <c r="F666" t="s">
        <v>209</v>
      </c>
      <c r="G666" t="s">
        <v>1700</v>
      </c>
      <c r="H666" t="s">
        <v>1701</v>
      </c>
    </row>
    <row r="667" spans="5:8" x14ac:dyDescent="0.2">
      <c r="E667" t="s">
        <v>231</v>
      </c>
      <c r="F667" t="s">
        <v>209</v>
      </c>
      <c r="G667" t="s">
        <v>1702</v>
      </c>
      <c r="H667" t="s">
        <v>1569</v>
      </c>
    </row>
    <row r="668" spans="5:8" x14ac:dyDescent="0.2">
      <c r="E668" t="s">
        <v>231</v>
      </c>
      <c r="F668" t="s">
        <v>209</v>
      </c>
      <c r="G668" t="s">
        <v>1702</v>
      </c>
      <c r="H668" t="s">
        <v>1569</v>
      </c>
    </row>
    <row r="669" spans="5:8" x14ac:dyDescent="0.2">
      <c r="E669" t="s">
        <v>208</v>
      </c>
      <c r="F669" t="s">
        <v>209</v>
      </c>
      <c r="G669" t="s">
        <v>1703</v>
      </c>
      <c r="H669" t="s">
        <v>1704</v>
      </c>
    </row>
    <row r="670" spans="5:8" x14ac:dyDescent="0.2">
      <c r="E670" t="s">
        <v>208</v>
      </c>
      <c r="F670" t="s">
        <v>209</v>
      </c>
      <c r="G670" t="s">
        <v>1703</v>
      </c>
      <c r="H670" t="s">
        <v>1704</v>
      </c>
    </row>
    <row r="671" spans="5:8" x14ac:dyDescent="0.2">
      <c r="E671" t="s">
        <v>208</v>
      </c>
      <c r="F671" t="s">
        <v>209</v>
      </c>
      <c r="G671" t="s">
        <v>1705</v>
      </c>
      <c r="H671" t="s">
        <v>1593</v>
      </c>
    </row>
    <row r="672" spans="5:8" x14ac:dyDescent="0.2">
      <c r="E672" t="s">
        <v>208</v>
      </c>
      <c r="F672" t="s">
        <v>209</v>
      </c>
      <c r="G672" t="s">
        <v>1705</v>
      </c>
      <c r="H672" t="s">
        <v>1593</v>
      </c>
    </row>
    <row r="673" spans="5:8" x14ac:dyDescent="0.2">
      <c r="E673" t="s">
        <v>208</v>
      </c>
      <c r="F673" t="s">
        <v>209</v>
      </c>
      <c r="G673" t="s">
        <v>1706</v>
      </c>
      <c r="H673" t="s">
        <v>1707</v>
      </c>
    </row>
    <row r="674" spans="5:8" x14ac:dyDescent="0.2">
      <c r="E674" t="s">
        <v>208</v>
      </c>
      <c r="F674" t="s">
        <v>209</v>
      </c>
      <c r="G674" t="s">
        <v>1706</v>
      </c>
      <c r="H674" t="s">
        <v>1707</v>
      </c>
    </row>
    <row r="675" spans="5:8" x14ac:dyDescent="0.2">
      <c r="E675" t="s">
        <v>1708</v>
      </c>
      <c r="F675" t="s">
        <v>1709</v>
      </c>
      <c r="G675" t="s">
        <v>1710</v>
      </c>
      <c r="H675" t="s">
        <v>1709</v>
      </c>
    </row>
    <row r="676" spans="5:8" x14ac:dyDescent="0.2">
      <c r="E676" t="s">
        <v>1708</v>
      </c>
      <c r="F676" t="s">
        <v>1709</v>
      </c>
      <c r="G676" t="s">
        <v>1710</v>
      </c>
      <c r="H676" t="s">
        <v>1709</v>
      </c>
    </row>
    <row r="677" spans="5:8" x14ac:dyDescent="0.2">
      <c r="E677" t="s">
        <v>1711</v>
      </c>
      <c r="F677" t="s">
        <v>1712</v>
      </c>
      <c r="G677" t="s">
        <v>1713</v>
      </c>
      <c r="H677" t="s">
        <v>1712</v>
      </c>
    </row>
    <row r="678" spans="5:8" x14ac:dyDescent="0.2">
      <c r="E678" t="s">
        <v>1711</v>
      </c>
      <c r="F678" t="s">
        <v>1712</v>
      </c>
      <c r="G678" t="s">
        <v>1713</v>
      </c>
      <c r="H678" t="s">
        <v>1712</v>
      </c>
    </row>
    <row r="679" spans="5:8" x14ac:dyDescent="0.2">
      <c r="E679" t="s">
        <v>1714</v>
      </c>
      <c r="F679" t="s">
        <v>110</v>
      </c>
      <c r="G679" t="s">
        <v>1715</v>
      </c>
      <c r="H679" t="s">
        <v>110</v>
      </c>
    </row>
    <row r="680" spans="5:8" x14ac:dyDescent="0.2">
      <c r="E680" t="s">
        <v>1714</v>
      </c>
      <c r="F680" t="s">
        <v>110</v>
      </c>
      <c r="G680" t="s">
        <v>1715</v>
      </c>
      <c r="H680" t="s">
        <v>110</v>
      </c>
    </row>
    <row r="681" spans="5:8" x14ac:dyDescent="0.2">
      <c r="E681" t="s">
        <v>1716</v>
      </c>
      <c r="F681" t="s">
        <v>1717</v>
      </c>
      <c r="G681" t="s">
        <v>1718</v>
      </c>
      <c r="H681" t="s">
        <v>1719</v>
      </c>
    </row>
    <row r="682" spans="5:8" x14ac:dyDescent="0.2">
      <c r="E682" t="s">
        <v>1716</v>
      </c>
      <c r="F682" t="s">
        <v>1717</v>
      </c>
      <c r="G682" t="s">
        <v>1718</v>
      </c>
      <c r="H682" t="s">
        <v>1719</v>
      </c>
    </row>
    <row r="683" spans="5:8" x14ac:dyDescent="0.2">
      <c r="E683" t="s">
        <v>1720</v>
      </c>
      <c r="F683" t="s">
        <v>1536</v>
      </c>
      <c r="G683" t="s">
        <v>1721</v>
      </c>
      <c r="H683" t="s">
        <v>1536</v>
      </c>
    </row>
    <row r="684" spans="5:8" x14ac:dyDescent="0.2">
      <c r="E684" t="s">
        <v>1720</v>
      </c>
      <c r="F684" t="s">
        <v>1536</v>
      </c>
      <c r="G684" t="s">
        <v>1721</v>
      </c>
      <c r="H684" t="s">
        <v>1536</v>
      </c>
    </row>
    <row r="685" spans="5:8" x14ac:dyDescent="0.2">
      <c r="E685" t="s">
        <v>1722</v>
      </c>
      <c r="F685" t="s">
        <v>1723</v>
      </c>
      <c r="G685" t="s">
        <v>1724</v>
      </c>
      <c r="H685" t="s">
        <v>1470</v>
      </c>
    </row>
    <row r="686" spans="5:8" x14ac:dyDescent="0.2">
      <c r="E686" t="s">
        <v>1722</v>
      </c>
      <c r="F686" t="s">
        <v>1723</v>
      </c>
      <c r="G686" t="s">
        <v>1724</v>
      </c>
      <c r="H686" t="s">
        <v>1470</v>
      </c>
    </row>
    <row r="687" spans="5:8" x14ac:dyDescent="0.2">
      <c r="E687" t="s">
        <v>1725</v>
      </c>
      <c r="F687" t="s">
        <v>1726</v>
      </c>
      <c r="G687" t="s">
        <v>1727</v>
      </c>
      <c r="H687" t="s">
        <v>1541</v>
      </c>
    </row>
    <row r="688" spans="5:8" x14ac:dyDescent="0.2">
      <c r="E688" t="s">
        <v>1725</v>
      </c>
      <c r="F688" t="s">
        <v>1726</v>
      </c>
      <c r="G688" t="s">
        <v>1727</v>
      </c>
      <c r="H688" t="s">
        <v>1541</v>
      </c>
    </row>
    <row r="689" spans="5:8" x14ac:dyDescent="0.2">
      <c r="E689" t="s">
        <v>1728</v>
      </c>
      <c r="F689" t="s">
        <v>156</v>
      </c>
      <c r="G689" t="s">
        <v>1729</v>
      </c>
      <c r="H689" t="s">
        <v>1730</v>
      </c>
    </row>
    <row r="690" spans="5:8" x14ac:dyDescent="0.2">
      <c r="E690" t="s">
        <v>1728</v>
      </c>
      <c r="F690" t="s">
        <v>156</v>
      </c>
      <c r="G690" t="s">
        <v>1729</v>
      </c>
      <c r="H690" t="s">
        <v>1730</v>
      </c>
    </row>
    <row r="691" spans="5:8" x14ac:dyDescent="0.2">
      <c r="E691" t="s">
        <v>1731</v>
      </c>
      <c r="F691" t="s">
        <v>1732</v>
      </c>
      <c r="G691" t="s">
        <v>1733</v>
      </c>
      <c r="H691" t="s">
        <v>1548</v>
      </c>
    </row>
    <row r="692" spans="5:8" x14ac:dyDescent="0.2">
      <c r="E692" t="s">
        <v>1731</v>
      </c>
      <c r="F692" t="s">
        <v>1732</v>
      </c>
      <c r="G692" t="s">
        <v>1733</v>
      </c>
      <c r="H692" t="s">
        <v>1548</v>
      </c>
    </row>
    <row r="693" spans="5:8" x14ac:dyDescent="0.2">
      <c r="E693" t="s">
        <v>208</v>
      </c>
      <c r="F693" t="s">
        <v>209</v>
      </c>
      <c r="G693" t="s">
        <v>1734</v>
      </c>
      <c r="H693" t="s">
        <v>1735</v>
      </c>
    </row>
    <row r="694" spans="5:8" x14ac:dyDescent="0.2">
      <c r="E694" t="s">
        <v>208</v>
      </c>
      <c r="F694" t="s">
        <v>209</v>
      </c>
      <c r="G694" t="s">
        <v>1734</v>
      </c>
      <c r="H694" t="s">
        <v>1735</v>
      </c>
    </row>
    <row r="695" spans="5:8" x14ac:dyDescent="0.2">
      <c r="E695" t="s">
        <v>231</v>
      </c>
      <c r="F695" t="s">
        <v>209</v>
      </c>
      <c r="G695" t="s">
        <v>1736</v>
      </c>
      <c r="H695" t="s">
        <v>1737</v>
      </c>
    </row>
    <row r="696" spans="5:8" x14ac:dyDescent="0.2">
      <c r="E696" t="s">
        <v>231</v>
      </c>
      <c r="F696" t="s">
        <v>209</v>
      </c>
      <c r="G696" t="s">
        <v>1736</v>
      </c>
      <c r="H696" t="s">
        <v>1737</v>
      </c>
    </row>
    <row r="697" spans="5:8" x14ac:dyDescent="0.2">
      <c r="E697" t="s">
        <v>231</v>
      </c>
      <c r="F697" t="s">
        <v>209</v>
      </c>
      <c r="G697" t="s">
        <v>1738</v>
      </c>
      <c r="H697" t="s">
        <v>1739</v>
      </c>
    </row>
    <row r="698" spans="5:8" x14ac:dyDescent="0.2">
      <c r="E698" t="s">
        <v>231</v>
      </c>
      <c r="F698" t="s">
        <v>209</v>
      </c>
      <c r="G698" t="s">
        <v>1738</v>
      </c>
      <c r="H698" t="s">
        <v>1739</v>
      </c>
    </row>
    <row r="699" spans="5:8" x14ac:dyDescent="0.2">
      <c r="E699" t="s">
        <v>208</v>
      </c>
      <c r="F699" t="s">
        <v>209</v>
      </c>
      <c r="G699" t="s">
        <v>1740</v>
      </c>
      <c r="H699" t="s">
        <v>1669</v>
      </c>
    </row>
    <row r="700" spans="5:8" x14ac:dyDescent="0.2">
      <c r="E700" t="s">
        <v>208</v>
      </c>
      <c r="F700" t="s">
        <v>209</v>
      </c>
      <c r="G700" t="s">
        <v>1740</v>
      </c>
      <c r="H700" t="s">
        <v>1669</v>
      </c>
    </row>
    <row r="701" spans="5:8" x14ac:dyDescent="0.2">
      <c r="E701" t="s">
        <v>231</v>
      </c>
      <c r="F701" t="s">
        <v>209</v>
      </c>
      <c r="G701" t="s">
        <v>1741</v>
      </c>
      <c r="H701" t="s">
        <v>1569</v>
      </c>
    </row>
    <row r="702" spans="5:8" x14ac:dyDescent="0.2">
      <c r="E702" t="s">
        <v>231</v>
      </c>
      <c r="F702" t="s">
        <v>209</v>
      </c>
      <c r="G702" t="s">
        <v>1741</v>
      </c>
      <c r="H702" t="s">
        <v>1569</v>
      </c>
    </row>
    <row r="703" spans="5:8" x14ac:dyDescent="0.2">
      <c r="E703" t="s">
        <v>208</v>
      </c>
      <c r="F703" t="s">
        <v>209</v>
      </c>
      <c r="G703" t="s">
        <v>1742</v>
      </c>
      <c r="H703" t="s">
        <v>1743</v>
      </c>
    </row>
    <row r="704" spans="5:8" x14ac:dyDescent="0.2">
      <c r="E704" t="s">
        <v>208</v>
      </c>
      <c r="F704" t="s">
        <v>209</v>
      </c>
      <c r="G704" t="s">
        <v>1742</v>
      </c>
      <c r="H704" t="s">
        <v>1743</v>
      </c>
    </row>
    <row r="705" spans="5:8" x14ac:dyDescent="0.2">
      <c r="E705" t="s">
        <v>208</v>
      </c>
      <c r="F705" t="s">
        <v>209</v>
      </c>
      <c r="G705" t="s">
        <v>1744</v>
      </c>
      <c r="H705" t="s">
        <v>1707</v>
      </c>
    </row>
    <row r="706" spans="5:8" x14ac:dyDescent="0.2">
      <c r="E706" t="s">
        <v>208</v>
      </c>
      <c r="F706" t="s">
        <v>209</v>
      </c>
      <c r="G706" t="s">
        <v>1744</v>
      </c>
      <c r="H706" t="s">
        <v>1707</v>
      </c>
    </row>
    <row r="707" spans="5:8" x14ac:dyDescent="0.2">
      <c r="E707" t="s">
        <v>1745</v>
      </c>
      <c r="F707" t="s">
        <v>101</v>
      </c>
      <c r="G707" t="s">
        <v>1746</v>
      </c>
      <c r="H707" t="s">
        <v>101</v>
      </c>
    </row>
    <row r="708" spans="5:8" x14ac:dyDescent="0.2">
      <c r="E708" t="s">
        <v>1745</v>
      </c>
      <c r="F708" t="s">
        <v>101</v>
      </c>
      <c r="G708" t="s">
        <v>1746</v>
      </c>
      <c r="H708" t="s">
        <v>101</v>
      </c>
    </row>
    <row r="709" spans="5:8" x14ac:dyDescent="0.2">
      <c r="E709" t="s">
        <v>1747</v>
      </c>
      <c r="F709" t="s">
        <v>1552</v>
      </c>
      <c r="G709" t="s">
        <v>1748</v>
      </c>
      <c r="H709" t="s">
        <v>1552</v>
      </c>
    </row>
    <row r="710" spans="5:8" x14ac:dyDescent="0.2">
      <c r="E710" t="s">
        <v>1747</v>
      </c>
      <c r="F710" t="s">
        <v>1552</v>
      </c>
      <c r="G710" t="s">
        <v>1748</v>
      </c>
      <c r="H710" t="s">
        <v>1552</v>
      </c>
    </row>
    <row r="711" spans="5:8" x14ac:dyDescent="0.2">
      <c r="E711" t="s">
        <v>1749</v>
      </c>
      <c r="F711" t="s">
        <v>1555</v>
      </c>
      <c r="G711" t="s">
        <v>1750</v>
      </c>
      <c r="H711" t="s">
        <v>1557</v>
      </c>
    </row>
    <row r="712" spans="5:8" x14ac:dyDescent="0.2">
      <c r="E712" t="s">
        <v>1749</v>
      </c>
      <c r="F712" t="s">
        <v>1555</v>
      </c>
      <c r="G712" t="s">
        <v>1750</v>
      </c>
      <c r="H712" t="s">
        <v>1557</v>
      </c>
    </row>
    <row r="713" spans="5:8" x14ac:dyDescent="0.2">
      <c r="E713" t="s">
        <v>1751</v>
      </c>
      <c r="F713" t="s">
        <v>1752</v>
      </c>
      <c r="G713" t="s">
        <v>1753</v>
      </c>
      <c r="H713" t="s">
        <v>1752</v>
      </c>
    </row>
    <row r="714" spans="5:8" x14ac:dyDescent="0.2">
      <c r="E714" t="s">
        <v>1754</v>
      </c>
      <c r="F714" t="s">
        <v>124</v>
      </c>
      <c r="G714" t="s">
        <v>1755</v>
      </c>
      <c r="H714" t="s">
        <v>124</v>
      </c>
    </row>
    <row r="715" spans="5:8" x14ac:dyDescent="0.2">
      <c r="E715" t="s">
        <v>1754</v>
      </c>
      <c r="F715" t="s">
        <v>124</v>
      </c>
      <c r="G715" t="s">
        <v>1755</v>
      </c>
      <c r="H715" t="s">
        <v>124</v>
      </c>
    </row>
    <row r="716" spans="5:8" x14ac:dyDescent="0.2">
      <c r="E716" t="s">
        <v>1756</v>
      </c>
      <c r="F716" t="s">
        <v>128</v>
      </c>
      <c r="G716" t="s">
        <v>1757</v>
      </c>
      <c r="H716" t="s">
        <v>128</v>
      </c>
    </row>
    <row r="717" spans="5:8" x14ac:dyDescent="0.2">
      <c r="E717" t="s">
        <v>1756</v>
      </c>
      <c r="F717" t="s">
        <v>128</v>
      </c>
      <c r="G717" t="s">
        <v>1757</v>
      </c>
      <c r="H717" t="s">
        <v>128</v>
      </c>
    </row>
    <row r="718" spans="5:8" x14ac:dyDescent="0.2">
      <c r="E718" t="s">
        <v>1758</v>
      </c>
      <c r="F718" t="s">
        <v>1759</v>
      </c>
      <c r="G718" t="s">
        <v>1760</v>
      </c>
      <c r="H718" t="s">
        <v>1759</v>
      </c>
    </row>
    <row r="719" spans="5:8" x14ac:dyDescent="0.2">
      <c r="E719" t="s">
        <v>1758</v>
      </c>
      <c r="F719" t="s">
        <v>1759</v>
      </c>
      <c r="G719" t="s">
        <v>1760</v>
      </c>
      <c r="H719" t="s">
        <v>1759</v>
      </c>
    </row>
    <row r="720" spans="5:8" x14ac:dyDescent="0.2">
      <c r="E720" t="s">
        <v>1761</v>
      </c>
      <c r="F720" t="s">
        <v>155</v>
      </c>
      <c r="G720" t="s">
        <v>1762</v>
      </c>
      <c r="H720" t="s">
        <v>155</v>
      </c>
    </row>
    <row r="721" spans="5:8" x14ac:dyDescent="0.2">
      <c r="E721" t="s">
        <v>1761</v>
      </c>
      <c r="F721" t="s">
        <v>155</v>
      </c>
      <c r="G721" t="s">
        <v>1762</v>
      </c>
      <c r="H721" t="s">
        <v>155</v>
      </c>
    </row>
    <row r="722" spans="5:8" x14ac:dyDescent="0.2">
      <c r="E722" t="s">
        <v>1763</v>
      </c>
      <c r="F722" t="s">
        <v>143</v>
      </c>
      <c r="G722" t="s">
        <v>1764</v>
      </c>
      <c r="H722" t="s">
        <v>143</v>
      </c>
    </row>
    <row r="723" spans="5:8" x14ac:dyDescent="0.2">
      <c r="E723" t="s">
        <v>1763</v>
      </c>
      <c r="F723" t="s">
        <v>143</v>
      </c>
      <c r="G723" t="s">
        <v>1764</v>
      </c>
      <c r="H723" t="s">
        <v>143</v>
      </c>
    </row>
    <row r="724" spans="5:8" x14ac:dyDescent="0.2">
      <c r="E724" t="s">
        <v>231</v>
      </c>
      <c r="F724" t="s">
        <v>209</v>
      </c>
      <c r="G724" t="s">
        <v>1765</v>
      </c>
      <c r="H724" t="s">
        <v>1695</v>
      </c>
    </row>
    <row r="725" spans="5:8" x14ac:dyDescent="0.2">
      <c r="E725" t="s">
        <v>231</v>
      </c>
      <c r="F725" t="s">
        <v>209</v>
      </c>
      <c r="G725" t="s">
        <v>1765</v>
      </c>
      <c r="H725" t="s">
        <v>1695</v>
      </c>
    </row>
    <row r="726" spans="5:8" x14ac:dyDescent="0.2">
      <c r="E726" t="s">
        <v>231</v>
      </c>
      <c r="F726" t="s">
        <v>209</v>
      </c>
      <c r="G726" t="s">
        <v>1766</v>
      </c>
      <c r="H726" t="s">
        <v>1648</v>
      </c>
    </row>
    <row r="727" spans="5:8" x14ac:dyDescent="0.2">
      <c r="E727" t="s">
        <v>231</v>
      </c>
      <c r="F727" t="s">
        <v>209</v>
      </c>
      <c r="G727" t="s">
        <v>1766</v>
      </c>
      <c r="H727" t="s">
        <v>1648</v>
      </c>
    </row>
    <row r="728" spans="5:8" x14ac:dyDescent="0.2">
      <c r="E728" t="s">
        <v>231</v>
      </c>
      <c r="F728" t="s">
        <v>209</v>
      </c>
      <c r="G728" t="s">
        <v>1767</v>
      </c>
      <c r="H728" t="s">
        <v>1671</v>
      </c>
    </row>
    <row r="729" spans="5:8" x14ac:dyDescent="0.2">
      <c r="E729" t="s">
        <v>231</v>
      </c>
      <c r="F729" t="s">
        <v>209</v>
      </c>
      <c r="G729" t="s">
        <v>1767</v>
      </c>
      <c r="H729" t="s">
        <v>1671</v>
      </c>
    </row>
    <row r="730" spans="5:8" x14ac:dyDescent="0.2">
      <c r="E730" t="s">
        <v>212</v>
      </c>
      <c r="F730" t="s">
        <v>209</v>
      </c>
      <c r="G730" t="s">
        <v>1768</v>
      </c>
      <c r="H730" t="s">
        <v>1769</v>
      </c>
    </row>
    <row r="731" spans="5:8" x14ac:dyDescent="0.2">
      <c r="E731" t="s">
        <v>212</v>
      </c>
      <c r="F731" t="s">
        <v>209</v>
      </c>
      <c r="G731" t="s">
        <v>1768</v>
      </c>
      <c r="H731" t="s">
        <v>1769</v>
      </c>
    </row>
    <row r="732" spans="5:8" x14ac:dyDescent="0.2">
      <c r="E732" t="s">
        <v>212</v>
      </c>
      <c r="F732" t="s">
        <v>209</v>
      </c>
      <c r="G732" t="s">
        <v>1770</v>
      </c>
      <c r="H732" t="s">
        <v>1701</v>
      </c>
    </row>
    <row r="733" spans="5:8" x14ac:dyDescent="0.2">
      <c r="E733" t="s">
        <v>212</v>
      </c>
      <c r="F733" t="s">
        <v>209</v>
      </c>
      <c r="G733" t="s">
        <v>1770</v>
      </c>
      <c r="H733" t="s">
        <v>1701</v>
      </c>
    </row>
    <row r="734" spans="5:8" x14ac:dyDescent="0.2">
      <c r="E734" t="s">
        <v>218</v>
      </c>
      <c r="F734" t="s">
        <v>209</v>
      </c>
      <c r="G734" t="s">
        <v>1771</v>
      </c>
      <c r="H734" t="s">
        <v>1772</v>
      </c>
    </row>
    <row r="735" spans="5:8" x14ac:dyDescent="0.2">
      <c r="E735" t="s">
        <v>218</v>
      </c>
      <c r="F735" t="s">
        <v>209</v>
      </c>
      <c r="G735" t="s">
        <v>1771</v>
      </c>
      <c r="H735" t="s">
        <v>1772</v>
      </c>
    </row>
    <row r="736" spans="5:8" x14ac:dyDescent="0.2">
      <c r="E736" t="s">
        <v>212</v>
      </c>
      <c r="F736" t="s">
        <v>209</v>
      </c>
      <c r="G736" t="s">
        <v>1773</v>
      </c>
      <c r="H736" t="s">
        <v>1774</v>
      </c>
    </row>
    <row r="737" spans="5:8" x14ac:dyDescent="0.2">
      <c r="E737" t="s">
        <v>212</v>
      </c>
      <c r="F737" t="s">
        <v>209</v>
      </c>
      <c r="G737" t="s">
        <v>1773</v>
      </c>
      <c r="H737" t="s">
        <v>1774</v>
      </c>
    </row>
    <row r="738" spans="5:8" x14ac:dyDescent="0.2">
      <c r="E738" t="s">
        <v>212</v>
      </c>
      <c r="F738" t="s">
        <v>209</v>
      </c>
      <c r="G738" t="s">
        <v>1775</v>
      </c>
      <c r="H738" t="s">
        <v>1776</v>
      </c>
    </row>
    <row r="739" spans="5:8" x14ac:dyDescent="0.2">
      <c r="E739" t="s">
        <v>212</v>
      </c>
      <c r="F739" t="s">
        <v>209</v>
      </c>
      <c r="G739" t="s">
        <v>1775</v>
      </c>
      <c r="H739" t="s">
        <v>1776</v>
      </c>
    </row>
    <row r="740" spans="5:8" x14ac:dyDescent="0.2">
      <c r="E740" t="s">
        <v>208</v>
      </c>
      <c r="F740" t="s">
        <v>209</v>
      </c>
      <c r="G740" t="s">
        <v>1777</v>
      </c>
      <c r="H740" t="s">
        <v>1620</v>
      </c>
    </row>
    <row r="741" spans="5:8" x14ac:dyDescent="0.2">
      <c r="E741" t="s">
        <v>208</v>
      </c>
      <c r="F741" t="s">
        <v>209</v>
      </c>
      <c r="G741" t="s">
        <v>1777</v>
      </c>
      <c r="H741" t="s">
        <v>1620</v>
      </c>
    </row>
    <row r="742" spans="5:8" x14ac:dyDescent="0.2">
      <c r="E742" t="s">
        <v>208</v>
      </c>
      <c r="F742" t="s">
        <v>209</v>
      </c>
      <c r="G742" t="s">
        <v>1778</v>
      </c>
      <c r="H742" t="s">
        <v>1779</v>
      </c>
    </row>
    <row r="743" spans="5:8" x14ac:dyDescent="0.2">
      <c r="E743" t="s">
        <v>208</v>
      </c>
      <c r="F743" t="s">
        <v>209</v>
      </c>
      <c r="G743" t="s">
        <v>1778</v>
      </c>
      <c r="H743" t="s">
        <v>1779</v>
      </c>
    </row>
    <row r="744" spans="5:8" x14ac:dyDescent="0.2">
      <c r="E744" t="s">
        <v>208</v>
      </c>
      <c r="F744" t="s">
        <v>209</v>
      </c>
      <c r="G744" t="s">
        <v>1780</v>
      </c>
      <c r="H744" t="s">
        <v>1593</v>
      </c>
    </row>
    <row r="745" spans="5:8" x14ac:dyDescent="0.2">
      <c r="E745" t="s">
        <v>208</v>
      </c>
      <c r="F745" t="s">
        <v>209</v>
      </c>
      <c r="G745" t="s">
        <v>1780</v>
      </c>
      <c r="H745" t="s">
        <v>1593</v>
      </c>
    </row>
    <row r="746" spans="5:8" x14ac:dyDescent="0.2">
      <c r="E746" t="s">
        <v>231</v>
      </c>
      <c r="F746" t="s">
        <v>209</v>
      </c>
      <c r="G746" t="s">
        <v>1781</v>
      </c>
      <c r="H746" t="s">
        <v>1782</v>
      </c>
    </row>
    <row r="747" spans="5:8" x14ac:dyDescent="0.2">
      <c r="E747" t="s">
        <v>231</v>
      </c>
      <c r="F747" t="s">
        <v>209</v>
      </c>
      <c r="G747" t="s">
        <v>1781</v>
      </c>
      <c r="H747" t="s">
        <v>1782</v>
      </c>
    </row>
    <row r="748" spans="5:8" x14ac:dyDescent="0.2">
      <c r="E748" t="s">
        <v>212</v>
      </c>
      <c r="F748" t="s">
        <v>209</v>
      </c>
      <c r="G748" t="s">
        <v>1783</v>
      </c>
      <c r="H748" t="s">
        <v>1784</v>
      </c>
    </row>
    <row r="749" spans="5:8" x14ac:dyDescent="0.2">
      <c r="E749" t="s">
        <v>212</v>
      </c>
      <c r="F749" t="s">
        <v>209</v>
      </c>
      <c r="G749" t="s">
        <v>1783</v>
      </c>
      <c r="H749" t="s">
        <v>1784</v>
      </c>
    </row>
    <row r="750" spans="5:8" x14ac:dyDescent="0.2">
      <c r="E750" t="s">
        <v>208</v>
      </c>
      <c r="F750" t="s">
        <v>209</v>
      </c>
      <c r="G750" t="s">
        <v>1785</v>
      </c>
      <c r="H750" t="s">
        <v>1675</v>
      </c>
    </row>
    <row r="751" spans="5:8" x14ac:dyDescent="0.2">
      <c r="E751" t="s">
        <v>208</v>
      </c>
      <c r="F751" t="s">
        <v>209</v>
      </c>
      <c r="G751" t="s">
        <v>1785</v>
      </c>
      <c r="H751" t="s">
        <v>1675</v>
      </c>
    </row>
    <row r="752" spans="5:8" x14ac:dyDescent="0.2">
      <c r="E752" t="s">
        <v>208</v>
      </c>
      <c r="F752" t="s">
        <v>209</v>
      </c>
      <c r="G752" t="s">
        <v>1786</v>
      </c>
      <c r="H752" t="s">
        <v>1743</v>
      </c>
    </row>
    <row r="753" spans="5:8" x14ac:dyDescent="0.2">
      <c r="E753" t="s">
        <v>208</v>
      </c>
      <c r="F753" t="s">
        <v>209</v>
      </c>
      <c r="G753" t="s">
        <v>1786</v>
      </c>
      <c r="H753" t="s">
        <v>1743</v>
      </c>
    </row>
    <row r="754" spans="5:8" x14ac:dyDescent="0.2">
      <c r="E754" t="s">
        <v>231</v>
      </c>
      <c r="F754" t="s">
        <v>209</v>
      </c>
      <c r="G754" t="s">
        <v>1787</v>
      </c>
      <c r="H754" t="s">
        <v>1695</v>
      </c>
    </row>
    <row r="755" spans="5:8" x14ac:dyDescent="0.2">
      <c r="E755" t="s">
        <v>231</v>
      </c>
      <c r="F755" t="s">
        <v>209</v>
      </c>
      <c r="G755" t="s">
        <v>1787</v>
      </c>
      <c r="H755" t="s">
        <v>1695</v>
      </c>
    </row>
    <row r="756" spans="5:8" x14ac:dyDescent="0.2">
      <c r="E756" t="s">
        <v>231</v>
      </c>
      <c r="F756" t="s">
        <v>209</v>
      </c>
      <c r="G756" t="s">
        <v>1788</v>
      </c>
      <c r="H756" t="s">
        <v>1789</v>
      </c>
    </row>
    <row r="757" spans="5:8" x14ac:dyDescent="0.2">
      <c r="E757" t="s">
        <v>231</v>
      </c>
      <c r="F757" t="s">
        <v>209</v>
      </c>
      <c r="G757" t="s">
        <v>1788</v>
      </c>
      <c r="H757" t="s">
        <v>1789</v>
      </c>
    </row>
    <row r="758" spans="5:8" x14ac:dyDescent="0.2">
      <c r="E758" t="s">
        <v>231</v>
      </c>
      <c r="F758" t="s">
        <v>209</v>
      </c>
      <c r="G758" t="s">
        <v>1790</v>
      </c>
      <c r="H758" t="s">
        <v>1648</v>
      </c>
    </row>
    <row r="759" spans="5:8" x14ac:dyDescent="0.2">
      <c r="E759" t="s">
        <v>231</v>
      </c>
      <c r="F759" t="s">
        <v>209</v>
      </c>
      <c r="G759" t="s">
        <v>1790</v>
      </c>
      <c r="H759" t="s">
        <v>1648</v>
      </c>
    </row>
    <row r="760" spans="5:8" x14ac:dyDescent="0.2">
      <c r="E760" t="s">
        <v>218</v>
      </c>
      <c r="F760" t="s">
        <v>209</v>
      </c>
      <c r="G760" t="s">
        <v>1791</v>
      </c>
      <c r="H760" t="s">
        <v>1792</v>
      </c>
    </row>
    <row r="761" spans="5:8" x14ac:dyDescent="0.2">
      <c r="E761" t="s">
        <v>218</v>
      </c>
      <c r="F761" t="s">
        <v>209</v>
      </c>
      <c r="G761" t="s">
        <v>1791</v>
      </c>
      <c r="H761" t="s">
        <v>1792</v>
      </c>
    </row>
    <row r="762" spans="5:8" x14ac:dyDescent="0.2">
      <c r="E762" t="s">
        <v>208</v>
      </c>
      <c r="F762" t="s">
        <v>209</v>
      </c>
      <c r="G762" t="s">
        <v>1793</v>
      </c>
      <c r="H762" t="s">
        <v>1794</v>
      </c>
    </row>
    <row r="763" spans="5:8" x14ac:dyDescent="0.2">
      <c r="E763" t="s">
        <v>208</v>
      </c>
      <c r="F763" t="s">
        <v>209</v>
      </c>
      <c r="G763" t="s">
        <v>1793</v>
      </c>
      <c r="H763" t="s">
        <v>1794</v>
      </c>
    </row>
    <row r="764" spans="5:8" x14ac:dyDescent="0.2">
      <c r="E764" t="s">
        <v>231</v>
      </c>
      <c r="F764" t="s">
        <v>209</v>
      </c>
      <c r="G764" t="s">
        <v>1795</v>
      </c>
      <c r="H764" t="s">
        <v>1671</v>
      </c>
    </row>
    <row r="765" spans="5:8" x14ac:dyDescent="0.2">
      <c r="E765" t="s">
        <v>231</v>
      </c>
      <c r="F765" t="s">
        <v>209</v>
      </c>
      <c r="G765" t="s">
        <v>1795</v>
      </c>
      <c r="H765" t="s">
        <v>1671</v>
      </c>
    </row>
    <row r="766" spans="5:8" x14ac:dyDescent="0.2">
      <c r="E766" t="s">
        <v>231</v>
      </c>
      <c r="F766" t="s">
        <v>209</v>
      </c>
      <c r="G766" t="s">
        <v>1796</v>
      </c>
      <c r="H766" t="s">
        <v>1797</v>
      </c>
    </row>
    <row r="767" spans="5:8" x14ac:dyDescent="0.2">
      <c r="E767" t="s">
        <v>231</v>
      </c>
      <c r="F767" t="s">
        <v>209</v>
      </c>
      <c r="G767" t="s">
        <v>1796</v>
      </c>
      <c r="H767" t="s">
        <v>1797</v>
      </c>
    </row>
    <row r="768" spans="5:8" x14ac:dyDescent="0.2">
      <c r="E768" t="s">
        <v>208</v>
      </c>
      <c r="F768" t="s">
        <v>209</v>
      </c>
      <c r="G768" t="s">
        <v>1798</v>
      </c>
      <c r="H768" t="s">
        <v>1636</v>
      </c>
    </row>
    <row r="769" spans="5:8" x14ac:dyDescent="0.2">
      <c r="E769" t="s">
        <v>208</v>
      </c>
      <c r="F769" t="s">
        <v>209</v>
      </c>
      <c r="G769" t="s">
        <v>1798</v>
      </c>
      <c r="H769" t="s">
        <v>1636</v>
      </c>
    </row>
    <row r="770" spans="5:8" x14ac:dyDescent="0.2">
      <c r="E770" t="s">
        <v>212</v>
      </c>
      <c r="F770" t="s">
        <v>209</v>
      </c>
      <c r="G770" t="s">
        <v>1799</v>
      </c>
      <c r="H770" t="s">
        <v>1769</v>
      </c>
    </row>
    <row r="771" spans="5:8" x14ac:dyDescent="0.2">
      <c r="E771" t="s">
        <v>212</v>
      </c>
      <c r="F771" t="s">
        <v>209</v>
      </c>
      <c r="G771" t="s">
        <v>1799</v>
      </c>
      <c r="H771" t="s">
        <v>1769</v>
      </c>
    </row>
    <row r="772" spans="5:8" x14ac:dyDescent="0.2">
      <c r="E772" t="s">
        <v>212</v>
      </c>
      <c r="F772" t="s">
        <v>209</v>
      </c>
      <c r="G772" t="s">
        <v>1800</v>
      </c>
      <c r="H772" t="s">
        <v>1701</v>
      </c>
    </row>
    <row r="773" spans="5:8" x14ac:dyDescent="0.2">
      <c r="E773" t="s">
        <v>212</v>
      </c>
      <c r="F773" t="s">
        <v>209</v>
      </c>
      <c r="G773" t="s">
        <v>1800</v>
      </c>
      <c r="H773" t="s">
        <v>1701</v>
      </c>
    </row>
    <row r="774" spans="5:8" x14ac:dyDescent="0.2">
      <c r="E774" t="s">
        <v>218</v>
      </c>
      <c r="F774" t="s">
        <v>209</v>
      </c>
      <c r="G774" t="s">
        <v>1801</v>
      </c>
      <c r="H774" t="s">
        <v>1772</v>
      </c>
    </row>
    <row r="775" spans="5:8" x14ac:dyDescent="0.2">
      <c r="E775" t="s">
        <v>218</v>
      </c>
      <c r="F775" t="s">
        <v>209</v>
      </c>
      <c r="G775" t="s">
        <v>1801</v>
      </c>
      <c r="H775" t="s">
        <v>1772</v>
      </c>
    </row>
    <row r="776" spans="5:8" x14ac:dyDescent="0.2">
      <c r="E776" t="s">
        <v>212</v>
      </c>
      <c r="F776" t="s">
        <v>209</v>
      </c>
      <c r="G776" t="s">
        <v>1802</v>
      </c>
      <c r="H776" t="s">
        <v>1803</v>
      </c>
    </row>
    <row r="777" spans="5:8" x14ac:dyDescent="0.2">
      <c r="E777" t="s">
        <v>212</v>
      </c>
      <c r="F777" t="s">
        <v>209</v>
      </c>
      <c r="G777" t="s">
        <v>1802</v>
      </c>
      <c r="H777" t="s">
        <v>1803</v>
      </c>
    </row>
    <row r="778" spans="5:8" x14ac:dyDescent="0.2">
      <c r="E778" t="s">
        <v>212</v>
      </c>
      <c r="F778" t="s">
        <v>209</v>
      </c>
      <c r="G778" t="s">
        <v>1804</v>
      </c>
      <c r="H778" t="s">
        <v>1805</v>
      </c>
    </row>
    <row r="779" spans="5:8" x14ac:dyDescent="0.2">
      <c r="E779" t="s">
        <v>212</v>
      </c>
      <c r="F779" t="s">
        <v>209</v>
      </c>
      <c r="G779" t="s">
        <v>1804</v>
      </c>
      <c r="H779" t="s">
        <v>1805</v>
      </c>
    </row>
    <row r="780" spans="5:8" x14ac:dyDescent="0.2">
      <c r="E780" t="s">
        <v>212</v>
      </c>
      <c r="F780" t="s">
        <v>209</v>
      </c>
      <c r="G780" t="s">
        <v>1806</v>
      </c>
      <c r="H780" t="s">
        <v>1807</v>
      </c>
    </row>
    <row r="781" spans="5:8" x14ac:dyDescent="0.2">
      <c r="E781" t="s">
        <v>212</v>
      </c>
      <c r="F781" t="s">
        <v>209</v>
      </c>
      <c r="G781" t="s">
        <v>1806</v>
      </c>
      <c r="H781" t="s">
        <v>1807</v>
      </c>
    </row>
    <row r="782" spans="5:8" x14ac:dyDescent="0.2">
      <c r="E782" t="s">
        <v>231</v>
      </c>
      <c r="F782" t="s">
        <v>209</v>
      </c>
      <c r="G782" t="s">
        <v>1808</v>
      </c>
      <c r="H782" t="s">
        <v>1809</v>
      </c>
    </row>
    <row r="783" spans="5:8" x14ac:dyDescent="0.2">
      <c r="E783" t="s">
        <v>231</v>
      </c>
      <c r="F783" t="s">
        <v>209</v>
      </c>
      <c r="G783" t="s">
        <v>1808</v>
      </c>
      <c r="H783" t="s">
        <v>1809</v>
      </c>
    </row>
    <row r="784" spans="5:8" x14ac:dyDescent="0.2">
      <c r="E784" t="s">
        <v>212</v>
      </c>
      <c r="F784" t="s">
        <v>209</v>
      </c>
      <c r="G784" t="s">
        <v>1810</v>
      </c>
      <c r="H784" t="s">
        <v>1811</v>
      </c>
    </row>
    <row r="785" spans="5:8" x14ac:dyDescent="0.2">
      <c r="E785" t="s">
        <v>212</v>
      </c>
      <c r="F785" t="s">
        <v>209</v>
      </c>
      <c r="G785" t="s">
        <v>1810</v>
      </c>
      <c r="H785" t="s">
        <v>1811</v>
      </c>
    </row>
    <row r="786" spans="5:8" x14ac:dyDescent="0.2">
      <c r="E786" t="s">
        <v>208</v>
      </c>
      <c r="F786" t="s">
        <v>209</v>
      </c>
      <c r="G786" t="s">
        <v>1812</v>
      </c>
      <c r="H786" t="s">
        <v>1813</v>
      </c>
    </row>
    <row r="787" spans="5:8" x14ac:dyDescent="0.2">
      <c r="E787" t="s">
        <v>208</v>
      </c>
      <c r="F787" t="s">
        <v>209</v>
      </c>
      <c r="G787" t="s">
        <v>1812</v>
      </c>
      <c r="H787" t="s">
        <v>1813</v>
      </c>
    </row>
    <row r="788" spans="5:8" x14ac:dyDescent="0.2">
      <c r="E788" t="s">
        <v>208</v>
      </c>
      <c r="F788" t="s">
        <v>209</v>
      </c>
      <c r="G788" t="s">
        <v>1814</v>
      </c>
      <c r="H788" t="s">
        <v>1620</v>
      </c>
    </row>
    <row r="789" spans="5:8" x14ac:dyDescent="0.2">
      <c r="E789" t="s">
        <v>208</v>
      </c>
      <c r="F789" t="s">
        <v>209</v>
      </c>
      <c r="G789" t="s">
        <v>1814</v>
      </c>
      <c r="H789" t="s">
        <v>1620</v>
      </c>
    </row>
    <row r="790" spans="5:8" x14ac:dyDescent="0.2">
      <c r="E790" t="s">
        <v>208</v>
      </c>
      <c r="F790" t="s">
        <v>209</v>
      </c>
      <c r="G790" t="s">
        <v>1815</v>
      </c>
      <c r="H790" t="s">
        <v>1816</v>
      </c>
    </row>
    <row r="791" spans="5:8" x14ac:dyDescent="0.2">
      <c r="E791" t="s">
        <v>208</v>
      </c>
      <c r="F791" t="s">
        <v>209</v>
      </c>
      <c r="G791" t="s">
        <v>1815</v>
      </c>
      <c r="H791" t="s">
        <v>1816</v>
      </c>
    </row>
    <row r="792" spans="5:8" x14ac:dyDescent="0.2">
      <c r="E792" t="s">
        <v>208</v>
      </c>
      <c r="F792" t="s">
        <v>209</v>
      </c>
      <c r="G792" t="s">
        <v>1817</v>
      </c>
      <c r="H792" t="s">
        <v>1818</v>
      </c>
    </row>
    <row r="793" spans="5:8" x14ac:dyDescent="0.2">
      <c r="E793" t="s">
        <v>208</v>
      </c>
      <c r="F793" t="s">
        <v>209</v>
      </c>
      <c r="G793" t="s">
        <v>1817</v>
      </c>
      <c r="H793" t="s">
        <v>1818</v>
      </c>
    </row>
    <row r="794" spans="5:8" x14ac:dyDescent="0.2">
      <c r="E794" t="s">
        <v>208</v>
      </c>
      <c r="F794" t="s">
        <v>209</v>
      </c>
      <c r="G794" t="s">
        <v>1819</v>
      </c>
      <c r="H794" t="s">
        <v>1820</v>
      </c>
    </row>
    <row r="795" spans="5:8" x14ac:dyDescent="0.2">
      <c r="E795" t="s">
        <v>208</v>
      </c>
      <c r="F795" t="s">
        <v>209</v>
      </c>
      <c r="G795" t="s">
        <v>1819</v>
      </c>
      <c r="H795" t="s">
        <v>1820</v>
      </c>
    </row>
    <row r="796" spans="5:8" x14ac:dyDescent="0.2">
      <c r="E796" t="s">
        <v>208</v>
      </c>
      <c r="F796" t="s">
        <v>209</v>
      </c>
      <c r="G796" t="s">
        <v>1821</v>
      </c>
      <c r="H796" t="s">
        <v>1593</v>
      </c>
    </row>
    <row r="797" spans="5:8" x14ac:dyDescent="0.2">
      <c r="E797" t="s">
        <v>208</v>
      </c>
      <c r="F797" t="s">
        <v>209</v>
      </c>
      <c r="G797" t="s">
        <v>1821</v>
      </c>
      <c r="H797" t="s">
        <v>1593</v>
      </c>
    </row>
    <row r="798" spans="5:8" x14ac:dyDescent="0.2">
      <c r="E798" t="s">
        <v>218</v>
      </c>
      <c r="F798" t="s">
        <v>209</v>
      </c>
      <c r="G798" t="s">
        <v>1822</v>
      </c>
      <c r="H798" t="s">
        <v>1782</v>
      </c>
    </row>
    <row r="799" spans="5:8" x14ac:dyDescent="0.2">
      <c r="E799" t="s">
        <v>218</v>
      </c>
      <c r="F799" t="s">
        <v>209</v>
      </c>
      <c r="G799" t="s">
        <v>1822</v>
      </c>
      <c r="H799" t="s">
        <v>1782</v>
      </c>
    </row>
    <row r="800" spans="5:8" x14ac:dyDescent="0.2">
      <c r="E800" t="s">
        <v>231</v>
      </c>
      <c r="F800" t="s">
        <v>209</v>
      </c>
      <c r="G800" t="s">
        <v>1823</v>
      </c>
      <c r="H800" t="s">
        <v>1824</v>
      </c>
    </row>
    <row r="801" spans="5:8" x14ac:dyDescent="0.2">
      <c r="E801" t="s">
        <v>231</v>
      </c>
      <c r="F801" t="s">
        <v>209</v>
      </c>
      <c r="G801" t="s">
        <v>1823</v>
      </c>
      <c r="H801" t="s">
        <v>1824</v>
      </c>
    </row>
    <row r="802" spans="5:8" x14ac:dyDescent="0.2">
      <c r="E802" t="s">
        <v>218</v>
      </c>
      <c r="F802" t="s">
        <v>209</v>
      </c>
      <c r="G802" t="s">
        <v>1825</v>
      </c>
      <c r="H802" t="s">
        <v>617</v>
      </c>
    </row>
    <row r="803" spans="5:8" x14ac:dyDescent="0.2">
      <c r="E803" t="s">
        <v>218</v>
      </c>
      <c r="F803" t="s">
        <v>209</v>
      </c>
      <c r="G803" t="s">
        <v>1825</v>
      </c>
      <c r="H803" t="s">
        <v>617</v>
      </c>
    </row>
    <row r="804" spans="5:8" x14ac:dyDescent="0.2">
      <c r="E804" t="s">
        <v>231</v>
      </c>
      <c r="F804" t="s">
        <v>209</v>
      </c>
      <c r="G804" t="s">
        <v>1826</v>
      </c>
      <c r="H804" t="s">
        <v>1827</v>
      </c>
    </row>
    <row r="805" spans="5:8" x14ac:dyDescent="0.2">
      <c r="E805" t="s">
        <v>231</v>
      </c>
      <c r="F805" t="s">
        <v>209</v>
      </c>
      <c r="G805" t="s">
        <v>1826</v>
      </c>
      <c r="H805" t="s">
        <v>1827</v>
      </c>
    </row>
    <row r="806" spans="5:8" x14ac:dyDescent="0.2">
      <c r="E806" t="s">
        <v>218</v>
      </c>
      <c r="F806" t="s">
        <v>209</v>
      </c>
      <c r="G806" t="s">
        <v>1828</v>
      </c>
      <c r="H806" t="s">
        <v>1829</v>
      </c>
    </row>
    <row r="807" spans="5:8" x14ac:dyDescent="0.2">
      <c r="E807" t="s">
        <v>218</v>
      </c>
      <c r="F807" t="s">
        <v>209</v>
      </c>
      <c r="G807" t="s">
        <v>1828</v>
      </c>
      <c r="H807" t="s">
        <v>1829</v>
      </c>
    </row>
    <row r="808" spans="5:8" x14ac:dyDescent="0.2">
      <c r="E808" t="s">
        <v>212</v>
      </c>
      <c r="F808" t="s">
        <v>209</v>
      </c>
      <c r="G808" t="s">
        <v>1830</v>
      </c>
      <c r="H808" t="s">
        <v>1831</v>
      </c>
    </row>
    <row r="809" spans="5:8" x14ac:dyDescent="0.2">
      <c r="E809" t="s">
        <v>212</v>
      </c>
      <c r="F809" t="s">
        <v>209</v>
      </c>
      <c r="G809" t="s">
        <v>1830</v>
      </c>
      <c r="H809" t="s">
        <v>1831</v>
      </c>
    </row>
    <row r="810" spans="5:8" x14ac:dyDescent="0.2">
      <c r="E810" t="s">
        <v>208</v>
      </c>
      <c r="F810" t="s">
        <v>209</v>
      </c>
      <c r="G810" t="s">
        <v>1832</v>
      </c>
      <c r="H810" t="s">
        <v>1833</v>
      </c>
    </row>
    <row r="811" spans="5:8" x14ac:dyDescent="0.2">
      <c r="E811" t="s">
        <v>208</v>
      </c>
      <c r="F811" t="s">
        <v>209</v>
      </c>
      <c r="G811" t="s">
        <v>1832</v>
      </c>
      <c r="H811" t="s">
        <v>1833</v>
      </c>
    </row>
    <row r="812" spans="5:8" x14ac:dyDescent="0.2">
      <c r="E812" t="s">
        <v>218</v>
      </c>
      <c r="F812" t="s">
        <v>209</v>
      </c>
      <c r="G812" t="s">
        <v>1834</v>
      </c>
      <c r="H812" t="s">
        <v>1835</v>
      </c>
    </row>
    <row r="813" spans="5:8" x14ac:dyDescent="0.2">
      <c r="E813" t="s">
        <v>218</v>
      </c>
      <c r="F813" t="s">
        <v>209</v>
      </c>
      <c r="G813" t="s">
        <v>1834</v>
      </c>
      <c r="H813" t="s">
        <v>1835</v>
      </c>
    </row>
    <row r="814" spans="5:8" x14ac:dyDescent="0.2">
      <c r="E814" t="s">
        <v>218</v>
      </c>
      <c r="F814" t="s">
        <v>209</v>
      </c>
      <c r="G814" t="s">
        <v>1836</v>
      </c>
      <c r="H814" t="s">
        <v>1837</v>
      </c>
    </row>
    <row r="815" spans="5:8" x14ac:dyDescent="0.2">
      <c r="E815" t="s">
        <v>218</v>
      </c>
      <c r="F815" t="s">
        <v>209</v>
      </c>
      <c r="G815" t="s">
        <v>1836</v>
      </c>
      <c r="H815" t="s">
        <v>1837</v>
      </c>
    </row>
    <row r="816" spans="5:8" x14ac:dyDescent="0.2">
      <c r="E816" t="s">
        <v>208</v>
      </c>
      <c r="F816" t="s">
        <v>209</v>
      </c>
      <c r="G816" t="s">
        <v>1838</v>
      </c>
      <c r="H816" t="s">
        <v>1839</v>
      </c>
    </row>
    <row r="817" spans="5:8" x14ac:dyDescent="0.2">
      <c r="E817" t="s">
        <v>208</v>
      </c>
      <c r="F817" t="s">
        <v>209</v>
      </c>
      <c r="G817" t="s">
        <v>1838</v>
      </c>
      <c r="H817" t="s">
        <v>1839</v>
      </c>
    </row>
    <row r="818" spans="5:8" x14ac:dyDescent="0.2">
      <c r="E818" t="s">
        <v>212</v>
      </c>
      <c r="F818" t="s">
        <v>209</v>
      </c>
      <c r="G818" t="s">
        <v>1840</v>
      </c>
      <c r="H818" t="s">
        <v>1769</v>
      </c>
    </row>
    <row r="819" spans="5:8" x14ac:dyDescent="0.2">
      <c r="E819" t="s">
        <v>212</v>
      </c>
      <c r="F819" t="s">
        <v>209</v>
      </c>
      <c r="G819" t="s">
        <v>1840</v>
      </c>
      <c r="H819" t="s">
        <v>1769</v>
      </c>
    </row>
    <row r="820" spans="5:8" x14ac:dyDescent="0.2">
      <c r="E820" t="s">
        <v>208</v>
      </c>
      <c r="F820" t="s">
        <v>209</v>
      </c>
      <c r="G820" t="s">
        <v>1841</v>
      </c>
      <c r="H820" t="s">
        <v>1842</v>
      </c>
    </row>
    <row r="821" spans="5:8" x14ac:dyDescent="0.2">
      <c r="E821" t="s">
        <v>208</v>
      </c>
      <c r="F821" t="s">
        <v>209</v>
      </c>
      <c r="G821" t="s">
        <v>1841</v>
      </c>
      <c r="H821" t="s">
        <v>1842</v>
      </c>
    </row>
    <row r="822" spans="5:8" x14ac:dyDescent="0.2">
      <c r="E822" t="s">
        <v>218</v>
      </c>
      <c r="F822" t="s">
        <v>209</v>
      </c>
      <c r="G822" t="s">
        <v>1843</v>
      </c>
      <c r="H822" t="s">
        <v>1844</v>
      </c>
    </row>
    <row r="823" spans="5:8" x14ac:dyDescent="0.2">
      <c r="E823" t="s">
        <v>218</v>
      </c>
      <c r="F823" t="s">
        <v>209</v>
      </c>
      <c r="G823" t="s">
        <v>1843</v>
      </c>
      <c r="H823" t="s">
        <v>1844</v>
      </c>
    </row>
    <row r="824" spans="5:8" x14ac:dyDescent="0.2">
      <c r="E824" t="s">
        <v>212</v>
      </c>
      <c r="F824" t="s">
        <v>209</v>
      </c>
      <c r="G824" t="s">
        <v>1845</v>
      </c>
      <c r="H824" t="s">
        <v>1846</v>
      </c>
    </row>
    <row r="825" spans="5:8" x14ac:dyDescent="0.2">
      <c r="E825" t="s">
        <v>212</v>
      </c>
      <c r="F825" t="s">
        <v>209</v>
      </c>
      <c r="G825" t="s">
        <v>1845</v>
      </c>
      <c r="H825" t="s">
        <v>1846</v>
      </c>
    </row>
    <row r="826" spans="5:8" x14ac:dyDescent="0.2">
      <c r="E826" t="s">
        <v>212</v>
      </c>
      <c r="F826" t="s">
        <v>209</v>
      </c>
      <c r="G826" t="s">
        <v>1847</v>
      </c>
      <c r="H826" t="s">
        <v>1848</v>
      </c>
    </row>
    <row r="827" spans="5:8" x14ac:dyDescent="0.2">
      <c r="E827" t="s">
        <v>212</v>
      </c>
      <c r="F827" t="s">
        <v>209</v>
      </c>
      <c r="G827" t="s">
        <v>1847</v>
      </c>
      <c r="H827" t="s">
        <v>1848</v>
      </c>
    </row>
    <row r="828" spans="5:8" x14ac:dyDescent="0.2">
      <c r="E828" t="s">
        <v>212</v>
      </c>
      <c r="F828" t="s">
        <v>209</v>
      </c>
      <c r="G828" t="s">
        <v>1849</v>
      </c>
      <c r="H828" t="s">
        <v>1850</v>
      </c>
    </row>
    <row r="829" spans="5:8" x14ac:dyDescent="0.2">
      <c r="E829" t="s">
        <v>212</v>
      </c>
      <c r="F829" t="s">
        <v>209</v>
      </c>
      <c r="G829" t="s">
        <v>1849</v>
      </c>
      <c r="H829" t="s">
        <v>1850</v>
      </c>
    </row>
    <row r="830" spans="5:8" x14ac:dyDescent="0.2">
      <c r="E830" t="s">
        <v>231</v>
      </c>
      <c r="F830" t="s">
        <v>209</v>
      </c>
      <c r="G830" t="s">
        <v>1851</v>
      </c>
      <c r="H830" t="s">
        <v>1852</v>
      </c>
    </row>
    <row r="831" spans="5:8" x14ac:dyDescent="0.2">
      <c r="E831" t="s">
        <v>231</v>
      </c>
      <c r="F831" t="s">
        <v>209</v>
      </c>
      <c r="G831" t="s">
        <v>1851</v>
      </c>
      <c r="H831" t="s">
        <v>1852</v>
      </c>
    </row>
    <row r="832" spans="5:8" x14ac:dyDescent="0.2">
      <c r="E832" t="s">
        <v>212</v>
      </c>
      <c r="F832" t="s">
        <v>209</v>
      </c>
      <c r="G832" t="s">
        <v>1853</v>
      </c>
      <c r="H832" t="s">
        <v>1811</v>
      </c>
    </row>
    <row r="833" spans="5:8" x14ac:dyDescent="0.2">
      <c r="E833" t="s">
        <v>212</v>
      </c>
      <c r="F833" t="s">
        <v>209</v>
      </c>
      <c r="G833" t="s">
        <v>1853</v>
      </c>
      <c r="H833" t="s">
        <v>1811</v>
      </c>
    </row>
    <row r="834" spans="5:8" x14ac:dyDescent="0.2">
      <c r="E834" t="s">
        <v>208</v>
      </c>
      <c r="F834" t="s">
        <v>209</v>
      </c>
      <c r="G834" t="s">
        <v>1854</v>
      </c>
      <c r="H834" t="s">
        <v>1855</v>
      </c>
    </row>
    <row r="835" spans="5:8" x14ac:dyDescent="0.2">
      <c r="E835" t="s">
        <v>208</v>
      </c>
      <c r="F835" t="s">
        <v>209</v>
      </c>
      <c r="G835" t="s">
        <v>1854</v>
      </c>
      <c r="H835" t="s">
        <v>1855</v>
      </c>
    </row>
    <row r="836" spans="5:8" x14ac:dyDescent="0.2">
      <c r="E836" t="s">
        <v>208</v>
      </c>
      <c r="F836" t="s">
        <v>209</v>
      </c>
      <c r="G836" t="s">
        <v>1856</v>
      </c>
      <c r="H836" t="s">
        <v>1735</v>
      </c>
    </row>
    <row r="837" spans="5:8" x14ac:dyDescent="0.2">
      <c r="E837" t="s">
        <v>208</v>
      </c>
      <c r="F837" t="s">
        <v>209</v>
      </c>
      <c r="G837" t="s">
        <v>1856</v>
      </c>
      <c r="H837" t="s">
        <v>1735</v>
      </c>
    </row>
    <row r="838" spans="5:8" x14ac:dyDescent="0.2">
      <c r="E838" t="s">
        <v>208</v>
      </c>
      <c r="F838" t="s">
        <v>209</v>
      </c>
      <c r="G838" t="s">
        <v>1857</v>
      </c>
      <c r="H838" t="s">
        <v>1858</v>
      </c>
    </row>
    <row r="839" spans="5:8" x14ac:dyDescent="0.2">
      <c r="E839" t="s">
        <v>208</v>
      </c>
      <c r="F839" t="s">
        <v>209</v>
      </c>
      <c r="G839" t="s">
        <v>1857</v>
      </c>
      <c r="H839" t="s">
        <v>1858</v>
      </c>
    </row>
    <row r="840" spans="5:8" x14ac:dyDescent="0.2">
      <c r="E840" t="s">
        <v>208</v>
      </c>
      <c r="F840" t="s">
        <v>209</v>
      </c>
      <c r="G840" t="s">
        <v>1859</v>
      </c>
      <c r="H840" t="s">
        <v>1860</v>
      </c>
    </row>
    <row r="841" spans="5:8" x14ac:dyDescent="0.2">
      <c r="E841" t="s">
        <v>208</v>
      </c>
      <c r="F841" t="s">
        <v>209</v>
      </c>
      <c r="G841" t="s">
        <v>1859</v>
      </c>
      <c r="H841" t="s">
        <v>1860</v>
      </c>
    </row>
    <row r="842" spans="5:8" x14ac:dyDescent="0.2">
      <c r="E842" t="s">
        <v>208</v>
      </c>
      <c r="F842" t="s">
        <v>209</v>
      </c>
      <c r="G842" t="s">
        <v>1861</v>
      </c>
      <c r="H842" t="s">
        <v>1862</v>
      </c>
    </row>
    <row r="843" spans="5:8" x14ac:dyDescent="0.2">
      <c r="E843" t="s">
        <v>208</v>
      </c>
      <c r="F843" t="s">
        <v>209</v>
      </c>
      <c r="G843" t="s">
        <v>1861</v>
      </c>
      <c r="H843" t="s">
        <v>1862</v>
      </c>
    </row>
    <row r="844" spans="5:8" x14ac:dyDescent="0.2">
      <c r="E844" t="s">
        <v>208</v>
      </c>
      <c r="F844" t="s">
        <v>209</v>
      </c>
      <c r="G844" t="s">
        <v>1863</v>
      </c>
      <c r="H844" t="s">
        <v>1820</v>
      </c>
    </row>
    <row r="845" spans="5:8" x14ac:dyDescent="0.2">
      <c r="E845" t="s">
        <v>208</v>
      </c>
      <c r="F845" t="s">
        <v>209</v>
      </c>
      <c r="G845" t="s">
        <v>1863</v>
      </c>
      <c r="H845" t="s">
        <v>1820</v>
      </c>
    </row>
    <row r="846" spans="5:8" x14ac:dyDescent="0.2">
      <c r="E846" t="s">
        <v>208</v>
      </c>
      <c r="F846" t="s">
        <v>209</v>
      </c>
      <c r="G846" t="s">
        <v>1864</v>
      </c>
      <c r="H846" t="s">
        <v>1865</v>
      </c>
    </row>
    <row r="847" spans="5:8" x14ac:dyDescent="0.2">
      <c r="E847" t="s">
        <v>208</v>
      </c>
      <c r="F847" t="s">
        <v>209</v>
      </c>
      <c r="G847" t="s">
        <v>1864</v>
      </c>
      <c r="H847" t="s">
        <v>1865</v>
      </c>
    </row>
    <row r="848" spans="5:8" x14ac:dyDescent="0.2">
      <c r="E848" t="s">
        <v>208</v>
      </c>
      <c r="F848" t="s">
        <v>209</v>
      </c>
      <c r="G848" t="s">
        <v>1866</v>
      </c>
      <c r="H848" t="s">
        <v>1593</v>
      </c>
    </row>
    <row r="849" spans="5:8" x14ac:dyDescent="0.2">
      <c r="E849" t="s">
        <v>208</v>
      </c>
      <c r="F849" t="s">
        <v>209</v>
      </c>
      <c r="G849" t="s">
        <v>1866</v>
      </c>
      <c r="H849" t="s">
        <v>1593</v>
      </c>
    </row>
    <row r="850" spans="5:8" x14ac:dyDescent="0.2">
      <c r="E850" t="s">
        <v>218</v>
      </c>
      <c r="F850" t="s">
        <v>209</v>
      </c>
      <c r="G850" t="s">
        <v>1867</v>
      </c>
      <c r="H850" t="s">
        <v>1868</v>
      </c>
    </row>
    <row r="851" spans="5:8" x14ac:dyDescent="0.2">
      <c r="E851" t="s">
        <v>218</v>
      </c>
      <c r="F851" t="s">
        <v>209</v>
      </c>
      <c r="G851" t="s">
        <v>1867</v>
      </c>
      <c r="H851" t="s">
        <v>1868</v>
      </c>
    </row>
    <row r="852" spans="5:8" x14ac:dyDescent="0.2">
      <c r="E852" t="s">
        <v>231</v>
      </c>
      <c r="F852" t="s">
        <v>209</v>
      </c>
      <c r="G852" t="s">
        <v>1869</v>
      </c>
      <c r="H852" t="s">
        <v>1789</v>
      </c>
    </row>
    <row r="853" spans="5:8" x14ac:dyDescent="0.2">
      <c r="E853" t="s">
        <v>231</v>
      </c>
      <c r="F853" t="s">
        <v>209</v>
      </c>
      <c r="G853" t="s">
        <v>1869</v>
      </c>
      <c r="H853" t="s">
        <v>1789</v>
      </c>
    </row>
    <row r="854" spans="5:8" x14ac:dyDescent="0.2">
      <c r="E854" t="s">
        <v>231</v>
      </c>
      <c r="F854" t="s">
        <v>209</v>
      </c>
      <c r="G854" t="s">
        <v>1870</v>
      </c>
      <c r="H854" t="s">
        <v>1871</v>
      </c>
    </row>
    <row r="855" spans="5:8" x14ac:dyDescent="0.2">
      <c r="E855" t="s">
        <v>231</v>
      </c>
      <c r="F855" t="s">
        <v>209</v>
      </c>
      <c r="G855" t="s">
        <v>1870</v>
      </c>
      <c r="H855" t="s">
        <v>1871</v>
      </c>
    </row>
    <row r="856" spans="5:8" x14ac:dyDescent="0.2">
      <c r="E856" t="s">
        <v>231</v>
      </c>
      <c r="F856" t="s">
        <v>209</v>
      </c>
      <c r="G856" t="s">
        <v>1872</v>
      </c>
      <c r="H856" t="s">
        <v>1873</v>
      </c>
    </row>
    <row r="857" spans="5:8" x14ac:dyDescent="0.2">
      <c r="E857" t="s">
        <v>231</v>
      </c>
      <c r="F857" t="s">
        <v>209</v>
      </c>
      <c r="G857" t="s">
        <v>1872</v>
      </c>
      <c r="H857" t="s">
        <v>1873</v>
      </c>
    </row>
    <row r="858" spans="5:8" x14ac:dyDescent="0.2">
      <c r="E858" t="s">
        <v>218</v>
      </c>
      <c r="F858" t="s">
        <v>209</v>
      </c>
      <c r="G858" t="s">
        <v>1874</v>
      </c>
      <c r="H858" t="s">
        <v>1792</v>
      </c>
    </row>
    <row r="859" spans="5:8" x14ac:dyDescent="0.2">
      <c r="E859" t="s">
        <v>218</v>
      </c>
      <c r="F859" t="s">
        <v>209</v>
      </c>
      <c r="G859" t="s">
        <v>1874</v>
      </c>
      <c r="H859" t="s">
        <v>1792</v>
      </c>
    </row>
    <row r="860" spans="5:8" x14ac:dyDescent="0.2">
      <c r="E860" t="s">
        <v>218</v>
      </c>
      <c r="F860" t="s">
        <v>209</v>
      </c>
      <c r="G860" t="s">
        <v>1875</v>
      </c>
      <c r="H860" t="s">
        <v>1876</v>
      </c>
    </row>
    <row r="861" spans="5:8" x14ac:dyDescent="0.2">
      <c r="E861" t="s">
        <v>218</v>
      </c>
      <c r="F861" t="s">
        <v>209</v>
      </c>
      <c r="G861" t="s">
        <v>1875</v>
      </c>
      <c r="H861" t="s">
        <v>1876</v>
      </c>
    </row>
    <row r="862" spans="5:8" x14ac:dyDescent="0.2">
      <c r="E862" t="s">
        <v>212</v>
      </c>
      <c r="F862" t="s">
        <v>209</v>
      </c>
      <c r="G862" t="s">
        <v>1877</v>
      </c>
      <c r="H862" t="s">
        <v>1878</v>
      </c>
    </row>
    <row r="863" spans="5:8" x14ac:dyDescent="0.2">
      <c r="E863" t="s">
        <v>212</v>
      </c>
      <c r="F863" t="s">
        <v>209</v>
      </c>
      <c r="G863" t="s">
        <v>1877</v>
      </c>
      <c r="H863" t="s">
        <v>1878</v>
      </c>
    </row>
    <row r="864" spans="5:8" x14ac:dyDescent="0.2">
      <c r="E864" t="s">
        <v>208</v>
      </c>
      <c r="F864" t="s">
        <v>209</v>
      </c>
      <c r="G864" t="s">
        <v>1879</v>
      </c>
      <c r="H864" t="s">
        <v>1794</v>
      </c>
    </row>
    <row r="865" spans="5:8" x14ac:dyDescent="0.2">
      <c r="E865" t="s">
        <v>208</v>
      </c>
      <c r="F865" t="s">
        <v>209</v>
      </c>
      <c r="G865" t="s">
        <v>1879</v>
      </c>
      <c r="H865" t="s">
        <v>1794</v>
      </c>
    </row>
    <row r="866" spans="5:8" x14ac:dyDescent="0.2">
      <c r="E866" t="s">
        <v>231</v>
      </c>
      <c r="F866" t="s">
        <v>209</v>
      </c>
      <c r="G866" t="s">
        <v>1880</v>
      </c>
      <c r="H866" t="s">
        <v>1671</v>
      </c>
    </row>
    <row r="867" spans="5:8" x14ac:dyDescent="0.2">
      <c r="E867" t="s">
        <v>231</v>
      </c>
      <c r="F867" t="s">
        <v>209</v>
      </c>
      <c r="G867" t="s">
        <v>1880</v>
      </c>
      <c r="H867" t="s">
        <v>1671</v>
      </c>
    </row>
    <row r="868" spans="5:8" x14ac:dyDescent="0.2">
      <c r="E868" t="s">
        <v>231</v>
      </c>
      <c r="F868" t="s">
        <v>209</v>
      </c>
      <c r="G868" t="s">
        <v>1881</v>
      </c>
      <c r="H868" t="s">
        <v>1797</v>
      </c>
    </row>
    <row r="869" spans="5:8" x14ac:dyDescent="0.2">
      <c r="E869" t="s">
        <v>231</v>
      </c>
      <c r="F869" t="s">
        <v>209</v>
      </c>
      <c r="G869" t="s">
        <v>1881</v>
      </c>
      <c r="H869" t="s">
        <v>1797</v>
      </c>
    </row>
    <row r="870" spans="5:8" x14ac:dyDescent="0.2">
      <c r="E870" t="s">
        <v>208</v>
      </c>
      <c r="F870" t="s">
        <v>209</v>
      </c>
      <c r="G870" t="s">
        <v>1882</v>
      </c>
      <c r="H870" t="s">
        <v>1883</v>
      </c>
    </row>
    <row r="871" spans="5:8" x14ac:dyDescent="0.2">
      <c r="E871" t="s">
        <v>208</v>
      </c>
      <c r="F871" t="s">
        <v>209</v>
      </c>
      <c r="G871" t="s">
        <v>1882</v>
      </c>
      <c r="H871" t="s">
        <v>1883</v>
      </c>
    </row>
    <row r="872" spans="5:8" x14ac:dyDescent="0.2">
      <c r="E872" t="s">
        <v>212</v>
      </c>
      <c r="F872" t="s">
        <v>209</v>
      </c>
      <c r="G872" t="s">
        <v>1884</v>
      </c>
      <c r="H872" t="s">
        <v>1885</v>
      </c>
    </row>
    <row r="873" spans="5:8" x14ac:dyDescent="0.2">
      <c r="E873" t="s">
        <v>212</v>
      </c>
      <c r="F873" t="s">
        <v>209</v>
      </c>
      <c r="G873" t="s">
        <v>1884</v>
      </c>
      <c r="H873" t="s">
        <v>1885</v>
      </c>
    </row>
    <row r="874" spans="5:8" x14ac:dyDescent="0.2">
      <c r="E874" t="s">
        <v>218</v>
      </c>
      <c r="F874" t="s">
        <v>209</v>
      </c>
      <c r="G874" t="s">
        <v>1886</v>
      </c>
      <c r="H874" t="s">
        <v>1772</v>
      </c>
    </row>
    <row r="875" spans="5:8" x14ac:dyDescent="0.2">
      <c r="E875" t="s">
        <v>218</v>
      </c>
      <c r="F875" t="s">
        <v>209</v>
      </c>
      <c r="G875" t="s">
        <v>1886</v>
      </c>
      <c r="H875" t="s">
        <v>1772</v>
      </c>
    </row>
    <row r="876" spans="5:8" x14ac:dyDescent="0.2">
      <c r="E876" t="s">
        <v>212</v>
      </c>
      <c r="F876" t="s">
        <v>209</v>
      </c>
      <c r="G876" t="s">
        <v>1887</v>
      </c>
      <c r="H876" t="s">
        <v>1803</v>
      </c>
    </row>
    <row r="877" spans="5:8" x14ac:dyDescent="0.2">
      <c r="E877" t="s">
        <v>212</v>
      </c>
      <c r="F877" t="s">
        <v>209</v>
      </c>
      <c r="G877" t="s">
        <v>1887</v>
      </c>
      <c r="H877" t="s">
        <v>1803</v>
      </c>
    </row>
    <row r="878" spans="5:8" x14ac:dyDescent="0.2">
      <c r="E878" t="s">
        <v>212</v>
      </c>
      <c r="F878" t="s">
        <v>209</v>
      </c>
      <c r="G878" t="s">
        <v>1888</v>
      </c>
      <c r="H878" t="s">
        <v>1889</v>
      </c>
    </row>
    <row r="879" spans="5:8" x14ac:dyDescent="0.2">
      <c r="E879" t="s">
        <v>212</v>
      </c>
      <c r="F879" t="s">
        <v>209</v>
      </c>
      <c r="G879" t="s">
        <v>1888</v>
      </c>
      <c r="H879" t="s">
        <v>1889</v>
      </c>
    </row>
    <row r="880" spans="5:8" x14ac:dyDescent="0.2">
      <c r="E880" t="s">
        <v>212</v>
      </c>
      <c r="F880" t="s">
        <v>209</v>
      </c>
      <c r="G880" t="s">
        <v>1890</v>
      </c>
      <c r="H880" t="s">
        <v>1891</v>
      </c>
    </row>
    <row r="881" spans="5:8" x14ac:dyDescent="0.2">
      <c r="E881" t="s">
        <v>212</v>
      </c>
      <c r="F881" t="s">
        <v>209</v>
      </c>
      <c r="G881" t="s">
        <v>1890</v>
      </c>
      <c r="H881" t="s">
        <v>1891</v>
      </c>
    </row>
    <row r="882" spans="5:8" x14ac:dyDescent="0.2">
      <c r="E882" t="s">
        <v>231</v>
      </c>
      <c r="F882" t="s">
        <v>209</v>
      </c>
      <c r="G882" t="s">
        <v>1892</v>
      </c>
      <c r="H882" t="s">
        <v>1893</v>
      </c>
    </row>
    <row r="883" spans="5:8" x14ac:dyDescent="0.2">
      <c r="E883" t="s">
        <v>231</v>
      </c>
      <c r="F883" t="s">
        <v>209</v>
      </c>
      <c r="G883" t="s">
        <v>1892</v>
      </c>
      <c r="H883" t="s">
        <v>1893</v>
      </c>
    </row>
    <row r="884" spans="5:8" x14ac:dyDescent="0.2">
      <c r="E884" t="s">
        <v>212</v>
      </c>
      <c r="F884" t="s">
        <v>209</v>
      </c>
      <c r="G884" t="s">
        <v>1894</v>
      </c>
      <c r="H884" t="s">
        <v>1811</v>
      </c>
    </row>
    <row r="885" spans="5:8" x14ac:dyDescent="0.2">
      <c r="E885" t="s">
        <v>212</v>
      </c>
      <c r="F885" t="s">
        <v>209</v>
      </c>
      <c r="G885" t="s">
        <v>1894</v>
      </c>
      <c r="H885" t="s">
        <v>1811</v>
      </c>
    </row>
    <row r="886" spans="5:8" x14ac:dyDescent="0.2">
      <c r="E886" t="s">
        <v>208</v>
      </c>
      <c r="F886" t="s">
        <v>209</v>
      </c>
      <c r="G886" t="s">
        <v>1895</v>
      </c>
      <c r="H886" t="s">
        <v>1896</v>
      </c>
    </row>
    <row r="887" spans="5:8" x14ac:dyDescent="0.2">
      <c r="E887" t="s">
        <v>208</v>
      </c>
      <c r="F887" t="s">
        <v>209</v>
      </c>
      <c r="G887" t="s">
        <v>1895</v>
      </c>
      <c r="H887" t="s">
        <v>1896</v>
      </c>
    </row>
    <row r="888" spans="5:8" x14ac:dyDescent="0.2">
      <c r="E888" t="s">
        <v>208</v>
      </c>
      <c r="F888" t="s">
        <v>209</v>
      </c>
      <c r="G888" t="s">
        <v>1897</v>
      </c>
      <c r="H888" t="s">
        <v>1898</v>
      </c>
    </row>
    <row r="889" spans="5:8" x14ac:dyDescent="0.2">
      <c r="E889" t="s">
        <v>208</v>
      </c>
      <c r="F889" t="s">
        <v>209</v>
      </c>
      <c r="G889" t="s">
        <v>1897</v>
      </c>
      <c r="H889" t="s">
        <v>1898</v>
      </c>
    </row>
    <row r="890" spans="5:8" x14ac:dyDescent="0.2">
      <c r="E890" t="s">
        <v>208</v>
      </c>
      <c r="F890" t="s">
        <v>209</v>
      </c>
      <c r="G890" t="s">
        <v>1899</v>
      </c>
      <c r="H890" t="s">
        <v>1900</v>
      </c>
    </row>
    <row r="891" spans="5:8" x14ac:dyDescent="0.2">
      <c r="E891" t="s">
        <v>208</v>
      </c>
      <c r="F891" t="s">
        <v>209</v>
      </c>
      <c r="G891" t="s">
        <v>1899</v>
      </c>
      <c r="H891" t="s">
        <v>1900</v>
      </c>
    </row>
    <row r="892" spans="5:8" x14ac:dyDescent="0.2">
      <c r="E892" t="s">
        <v>208</v>
      </c>
      <c r="F892" t="s">
        <v>209</v>
      </c>
      <c r="G892" t="s">
        <v>1901</v>
      </c>
      <c r="H892" t="s">
        <v>1902</v>
      </c>
    </row>
    <row r="893" spans="5:8" x14ac:dyDescent="0.2">
      <c r="E893" t="s">
        <v>208</v>
      </c>
      <c r="F893" t="s">
        <v>209</v>
      </c>
      <c r="G893" t="s">
        <v>1901</v>
      </c>
      <c r="H893" t="s">
        <v>1902</v>
      </c>
    </row>
    <row r="894" spans="5:8" x14ac:dyDescent="0.2">
      <c r="E894" t="s">
        <v>208</v>
      </c>
      <c r="F894" t="s">
        <v>209</v>
      </c>
      <c r="G894" t="s">
        <v>1903</v>
      </c>
      <c r="H894" t="s">
        <v>1904</v>
      </c>
    </row>
    <row r="895" spans="5:8" x14ac:dyDescent="0.2">
      <c r="E895" t="s">
        <v>208</v>
      </c>
      <c r="F895" t="s">
        <v>209</v>
      </c>
      <c r="G895" t="s">
        <v>1903</v>
      </c>
      <c r="H895" t="s">
        <v>1904</v>
      </c>
    </row>
    <row r="896" spans="5:8" x14ac:dyDescent="0.2">
      <c r="E896" t="s">
        <v>231</v>
      </c>
      <c r="F896" t="s">
        <v>209</v>
      </c>
      <c r="G896" t="s">
        <v>1905</v>
      </c>
      <c r="H896" t="s">
        <v>1873</v>
      </c>
    </row>
    <row r="897" spans="5:8" x14ac:dyDescent="0.2">
      <c r="E897" t="s">
        <v>231</v>
      </c>
      <c r="F897" t="s">
        <v>209</v>
      </c>
      <c r="G897" t="s">
        <v>1905</v>
      </c>
      <c r="H897" t="s">
        <v>1873</v>
      </c>
    </row>
    <row r="898" spans="5:8" x14ac:dyDescent="0.2">
      <c r="E898" t="s">
        <v>231</v>
      </c>
      <c r="F898" t="s">
        <v>209</v>
      </c>
      <c r="G898" t="s">
        <v>1906</v>
      </c>
      <c r="H898" t="s">
        <v>1789</v>
      </c>
    </row>
    <row r="899" spans="5:8" x14ac:dyDescent="0.2">
      <c r="E899" t="s">
        <v>231</v>
      </c>
      <c r="F899" t="s">
        <v>209</v>
      </c>
      <c r="G899" t="s">
        <v>1906</v>
      </c>
      <c r="H899" t="s">
        <v>1789</v>
      </c>
    </row>
    <row r="900" spans="5:8" x14ac:dyDescent="0.2">
      <c r="E900" t="s">
        <v>218</v>
      </c>
      <c r="F900" t="s">
        <v>209</v>
      </c>
      <c r="G900" t="s">
        <v>1907</v>
      </c>
      <c r="H900" t="s">
        <v>1908</v>
      </c>
    </row>
    <row r="901" spans="5:8" x14ac:dyDescent="0.2">
      <c r="E901" t="s">
        <v>218</v>
      </c>
      <c r="F901" t="s">
        <v>209</v>
      </c>
      <c r="G901" t="s">
        <v>1907</v>
      </c>
      <c r="H901" t="s">
        <v>1908</v>
      </c>
    </row>
    <row r="902" spans="5:8" x14ac:dyDescent="0.2">
      <c r="E902" t="s">
        <v>208</v>
      </c>
      <c r="F902" t="s">
        <v>209</v>
      </c>
      <c r="G902" t="s">
        <v>1909</v>
      </c>
      <c r="H902" t="s">
        <v>1794</v>
      </c>
    </row>
    <row r="903" spans="5:8" x14ac:dyDescent="0.2">
      <c r="E903" t="s">
        <v>208</v>
      </c>
      <c r="F903" t="s">
        <v>209</v>
      </c>
      <c r="G903" t="s">
        <v>1909</v>
      </c>
      <c r="H903" t="s">
        <v>1794</v>
      </c>
    </row>
    <row r="904" spans="5:8" x14ac:dyDescent="0.2">
      <c r="E904" t="s">
        <v>231</v>
      </c>
      <c r="F904" t="s">
        <v>209</v>
      </c>
      <c r="G904" t="s">
        <v>1910</v>
      </c>
      <c r="H904" t="s">
        <v>1911</v>
      </c>
    </row>
    <row r="905" spans="5:8" x14ac:dyDescent="0.2">
      <c r="E905" t="s">
        <v>231</v>
      </c>
      <c r="F905" t="s">
        <v>209</v>
      </c>
      <c r="G905" t="s">
        <v>1910</v>
      </c>
      <c r="H905" t="s">
        <v>1911</v>
      </c>
    </row>
    <row r="906" spans="5:8" x14ac:dyDescent="0.2">
      <c r="E906" t="s">
        <v>208</v>
      </c>
      <c r="F906" t="s">
        <v>209</v>
      </c>
      <c r="G906" t="s">
        <v>1912</v>
      </c>
      <c r="H906" t="s">
        <v>1883</v>
      </c>
    </row>
    <row r="907" spans="5:8" x14ac:dyDescent="0.2">
      <c r="E907" t="s">
        <v>208</v>
      </c>
      <c r="F907" t="s">
        <v>209</v>
      </c>
      <c r="G907" t="s">
        <v>1912</v>
      </c>
      <c r="H907" t="s">
        <v>1883</v>
      </c>
    </row>
    <row r="908" spans="5:8" x14ac:dyDescent="0.2">
      <c r="E908" t="s">
        <v>212</v>
      </c>
      <c r="F908" t="s">
        <v>209</v>
      </c>
      <c r="G908" t="s">
        <v>1913</v>
      </c>
      <c r="H908" t="s">
        <v>1914</v>
      </c>
    </row>
    <row r="909" spans="5:8" x14ac:dyDescent="0.2">
      <c r="E909" t="s">
        <v>212</v>
      </c>
      <c r="F909" t="s">
        <v>209</v>
      </c>
      <c r="G909" t="s">
        <v>1913</v>
      </c>
      <c r="H909" t="s">
        <v>1914</v>
      </c>
    </row>
    <row r="910" spans="5:8" x14ac:dyDescent="0.2">
      <c r="E910" t="s">
        <v>212</v>
      </c>
      <c r="F910" t="s">
        <v>209</v>
      </c>
      <c r="G910" t="s">
        <v>1915</v>
      </c>
      <c r="H910" t="s">
        <v>1916</v>
      </c>
    </row>
    <row r="911" spans="5:8" x14ac:dyDescent="0.2">
      <c r="E911" t="s">
        <v>212</v>
      </c>
      <c r="F911" t="s">
        <v>209</v>
      </c>
      <c r="G911" t="s">
        <v>1915</v>
      </c>
      <c r="H911" t="s">
        <v>1916</v>
      </c>
    </row>
    <row r="912" spans="5:8" x14ac:dyDescent="0.2">
      <c r="E912" t="s">
        <v>218</v>
      </c>
      <c r="F912" t="s">
        <v>209</v>
      </c>
      <c r="G912" t="s">
        <v>1917</v>
      </c>
      <c r="H912" t="s">
        <v>1918</v>
      </c>
    </row>
    <row r="913" spans="5:8" x14ac:dyDescent="0.2">
      <c r="E913" t="s">
        <v>218</v>
      </c>
      <c r="F913" t="s">
        <v>209</v>
      </c>
      <c r="G913" t="s">
        <v>1917</v>
      </c>
      <c r="H913" t="s">
        <v>1918</v>
      </c>
    </row>
    <row r="914" spans="5:8" x14ac:dyDescent="0.2">
      <c r="E914" t="s">
        <v>212</v>
      </c>
      <c r="F914" t="s">
        <v>209</v>
      </c>
      <c r="G914" t="s">
        <v>1919</v>
      </c>
      <c r="H914" t="s">
        <v>1803</v>
      </c>
    </row>
    <row r="915" spans="5:8" x14ac:dyDescent="0.2">
      <c r="E915" t="s">
        <v>212</v>
      </c>
      <c r="F915" t="s">
        <v>209</v>
      </c>
      <c r="G915" t="s">
        <v>1919</v>
      </c>
      <c r="H915" t="s">
        <v>1803</v>
      </c>
    </row>
    <row r="916" spans="5:8" x14ac:dyDescent="0.2">
      <c r="E916" t="s">
        <v>212</v>
      </c>
      <c r="F916" t="s">
        <v>209</v>
      </c>
      <c r="G916" t="s">
        <v>1920</v>
      </c>
      <c r="H916" t="s">
        <v>1921</v>
      </c>
    </row>
    <row r="917" spans="5:8" x14ac:dyDescent="0.2">
      <c r="E917" t="s">
        <v>212</v>
      </c>
      <c r="F917" t="s">
        <v>209</v>
      </c>
      <c r="G917" t="s">
        <v>1920</v>
      </c>
      <c r="H917" t="s">
        <v>1921</v>
      </c>
    </row>
    <row r="918" spans="5:8" x14ac:dyDescent="0.2">
      <c r="E918" t="s">
        <v>212</v>
      </c>
      <c r="F918" t="s">
        <v>209</v>
      </c>
      <c r="G918" t="s">
        <v>1922</v>
      </c>
      <c r="H918" t="s">
        <v>1923</v>
      </c>
    </row>
    <row r="919" spans="5:8" x14ac:dyDescent="0.2">
      <c r="E919" t="s">
        <v>212</v>
      </c>
      <c r="F919" t="s">
        <v>209</v>
      </c>
      <c r="G919" t="s">
        <v>1922</v>
      </c>
      <c r="H919" t="s">
        <v>1923</v>
      </c>
    </row>
    <row r="920" spans="5:8" x14ac:dyDescent="0.2">
      <c r="E920" t="s">
        <v>231</v>
      </c>
      <c r="F920" t="s">
        <v>209</v>
      </c>
      <c r="G920" t="s">
        <v>1924</v>
      </c>
      <c r="H920" t="s">
        <v>1893</v>
      </c>
    </row>
    <row r="921" spans="5:8" x14ac:dyDescent="0.2">
      <c r="E921" t="s">
        <v>231</v>
      </c>
      <c r="F921" t="s">
        <v>209</v>
      </c>
      <c r="G921" t="s">
        <v>1924</v>
      </c>
      <c r="H921" t="s">
        <v>1893</v>
      </c>
    </row>
    <row r="922" spans="5:8" x14ac:dyDescent="0.2">
      <c r="E922" t="s">
        <v>208</v>
      </c>
      <c r="F922" t="s">
        <v>209</v>
      </c>
      <c r="G922" t="s">
        <v>1925</v>
      </c>
      <c r="H922" t="s">
        <v>1902</v>
      </c>
    </row>
    <row r="923" spans="5:8" x14ac:dyDescent="0.2">
      <c r="E923" t="s">
        <v>208</v>
      </c>
      <c r="F923" t="s">
        <v>209</v>
      </c>
      <c r="G923" t="s">
        <v>1925</v>
      </c>
      <c r="H923" t="s">
        <v>1902</v>
      </c>
    </row>
    <row r="924" spans="5:8" x14ac:dyDescent="0.2">
      <c r="E924" t="s">
        <v>208</v>
      </c>
      <c r="F924" t="s">
        <v>209</v>
      </c>
      <c r="G924" t="s">
        <v>1926</v>
      </c>
      <c r="H924" t="s">
        <v>1927</v>
      </c>
    </row>
    <row r="925" spans="5:8" x14ac:dyDescent="0.2">
      <c r="E925" t="s">
        <v>208</v>
      </c>
      <c r="F925" t="s">
        <v>209</v>
      </c>
      <c r="G925" t="s">
        <v>1926</v>
      </c>
      <c r="H925" t="s">
        <v>1927</v>
      </c>
    </row>
    <row r="926" spans="5:8" x14ac:dyDescent="0.2">
      <c r="E926" t="s">
        <v>208</v>
      </c>
      <c r="F926" t="s">
        <v>209</v>
      </c>
      <c r="G926" t="s">
        <v>1928</v>
      </c>
      <c r="H926" t="s">
        <v>1929</v>
      </c>
    </row>
    <row r="927" spans="5:8" x14ac:dyDescent="0.2">
      <c r="E927" t="s">
        <v>208</v>
      </c>
      <c r="F927" t="s">
        <v>209</v>
      </c>
      <c r="G927" t="s">
        <v>1928</v>
      </c>
      <c r="H927" t="s">
        <v>1929</v>
      </c>
    </row>
    <row r="928" spans="5:8" x14ac:dyDescent="0.2">
      <c r="E928" t="s">
        <v>208</v>
      </c>
      <c r="F928" t="s">
        <v>209</v>
      </c>
      <c r="G928" t="s">
        <v>1930</v>
      </c>
      <c r="H928" t="s">
        <v>1904</v>
      </c>
    </row>
    <row r="929" spans="5:8" x14ac:dyDescent="0.2">
      <c r="E929" t="s">
        <v>208</v>
      </c>
      <c r="F929" t="s">
        <v>209</v>
      </c>
      <c r="G929" t="s">
        <v>1930</v>
      </c>
      <c r="H929" t="s">
        <v>1904</v>
      </c>
    </row>
    <row r="930" spans="5:8" x14ac:dyDescent="0.2">
      <c r="E930" t="s">
        <v>218</v>
      </c>
      <c r="F930" t="s">
        <v>209</v>
      </c>
      <c r="G930" t="s">
        <v>1931</v>
      </c>
      <c r="H930" t="s">
        <v>1918</v>
      </c>
    </row>
    <row r="931" spans="5:8" x14ac:dyDescent="0.2">
      <c r="E931" t="s">
        <v>218</v>
      </c>
      <c r="F931" t="s">
        <v>209</v>
      </c>
      <c r="G931" t="s">
        <v>1931</v>
      </c>
      <c r="H931" t="s">
        <v>1918</v>
      </c>
    </row>
    <row r="932" spans="5:8" x14ac:dyDescent="0.2">
      <c r="E932" t="s">
        <v>231</v>
      </c>
      <c r="F932" t="s">
        <v>209</v>
      </c>
      <c r="G932" t="s">
        <v>1932</v>
      </c>
      <c r="H932" t="s">
        <v>1933</v>
      </c>
    </row>
    <row r="933" spans="5:8" x14ac:dyDescent="0.2">
      <c r="E933" t="s">
        <v>231</v>
      </c>
      <c r="F933" t="s">
        <v>209</v>
      </c>
      <c r="G933" t="s">
        <v>1932</v>
      </c>
      <c r="H933" t="s">
        <v>1933</v>
      </c>
    </row>
    <row r="934" spans="5:8" x14ac:dyDescent="0.2">
      <c r="E934" t="s">
        <v>231</v>
      </c>
      <c r="F934" t="s">
        <v>209</v>
      </c>
      <c r="G934" t="s">
        <v>1934</v>
      </c>
      <c r="H934" t="s">
        <v>1935</v>
      </c>
    </row>
    <row r="935" spans="5:8" x14ac:dyDescent="0.2">
      <c r="E935" t="s">
        <v>231</v>
      </c>
      <c r="F935" t="s">
        <v>209</v>
      </c>
      <c r="G935" t="s">
        <v>1934</v>
      </c>
      <c r="H935" t="s">
        <v>1935</v>
      </c>
    </row>
    <row r="936" spans="5:8" x14ac:dyDescent="0.2">
      <c r="E936" t="s">
        <v>231</v>
      </c>
      <c r="F936" t="s">
        <v>209</v>
      </c>
      <c r="G936" t="s">
        <v>1936</v>
      </c>
      <c r="H936" t="s">
        <v>1873</v>
      </c>
    </row>
    <row r="937" spans="5:8" x14ac:dyDescent="0.2">
      <c r="E937" t="s">
        <v>231</v>
      </c>
      <c r="F937" t="s">
        <v>209</v>
      </c>
      <c r="G937" t="s">
        <v>1936</v>
      </c>
      <c r="H937" t="s">
        <v>1873</v>
      </c>
    </row>
    <row r="938" spans="5:8" x14ac:dyDescent="0.2">
      <c r="E938" t="s">
        <v>218</v>
      </c>
      <c r="F938" t="s">
        <v>209</v>
      </c>
      <c r="G938" t="s">
        <v>1937</v>
      </c>
      <c r="H938" t="s">
        <v>1938</v>
      </c>
    </row>
    <row r="939" spans="5:8" x14ac:dyDescent="0.2">
      <c r="E939" t="s">
        <v>218</v>
      </c>
      <c r="F939" t="s">
        <v>209</v>
      </c>
      <c r="G939" t="s">
        <v>1937</v>
      </c>
      <c r="H939" t="s">
        <v>1938</v>
      </c>
    </row>
    <row r="940" spans="5:8" x14ac:dyDescent="0.2">
      <c r="E940" t="s">
        <v>208</v>
      </c>
      <c r="F940" t="s">
        <v>209</v>
      </c>
      <c r="G940" t="s">
        <v>1939</v>
      </c>
      <c r="H940" t="s">
        <v>1883</v>
      </c>
    </row>
    <row r="941" spans="5:8" x14ac:dyDescent="0.2">
      <c r="E941" t="s">
        <v>208</v>
      </c>
      <c r="F941" t="s">
        <v>209</v>
      </c>
      <c r="G941" t="s">
        <v>1939</v>
      </c>
      <c r="H941" t="s">
        <v>1883</v>
      </c>
    </row>
    <row r="942" spans="5:8" x14ac:dyDescent="0.2">
      <c r="E942" t="s">
        <v>212</v>
      </c>
      <c r="F942" t="s">
        <v>209</v>
      </c>
      <c r="G942" t="s">
        <v>1940</v>
      </c>
      <c r="H942" t="s">
        <v>1941</v>
      </c>
    </row>
    <row r="943" spans="5:8" x14ac:dyDescent="0.2">
      <c r="E943" t="s">
        <v>212</v>
      </c>
      <c r="F943" t="s">
        <v>209</v>
      </c>
      <c r="G943" t="s">
        <v>1940</v>
      </c>
      <c r="H943" t="s">
        <v>1941</v>
      </c>
    </row>
    <row r="944" spans="5:8" x14ac:dyDescent="0.2">
      <c r="E944" t="s">
        <v>212</v>
      </c>
      <c r="F944" t="s">
        <v>209</v>
      </c>
      <c r="G944" t="s">
        <v>1942</v>
      </c>
      <c r="H944" t="s">
        <v>1916</v>
      </c>
    </row>
    <row r="945" spans="5:8" x14ac:dyDescent="0.2">
      <c r="E945" t="s">
        <v>212</v>
      </c>
      <c r="F945" t="s">
        <v>209</v>
      </c>
      <c r="G945" t="s">
        <v>1942</v>
      </c>
      <c r="H945" t="s">
        <v>1916</v>
      </c>
    </row>
    <row r="946" spans="5:8" x14ac:dyDescent="0.2">
      <c r="E946" t="s">
        <v>212</v>
      </c>
      <c r="F946" t="s">
        <v>209</v>
      </c>
      <c r="G946" t="s">
        <v>1943</v>
      </c>
      <c r="H946" t="s">
        <v>1803</v>
      </c>
    </row>
    <row r="947" spans="5:8" x14ac:dyDescent="0.2">
      <c r="E947" t="s">
        <v>212</v>
      </c>
      <c r="F947" t="s">
        <v>209</v>
      </c>
      <c r="G947" t="s">
        <v>1943</v>
      </c>
      <c r="H947" t="s">
        <v>1803</v>
      </c>
    </row>
    <row r="948" spans="5:8" x14ac:dyDescent="0.2">
      <c r="E948" t="s">
        <v>212</v>
      </c>
      <c r="F948" t="s">
        <v>209</v>
      </c>
      <c r="G948" t="s">
        <v>1944</v>
      </c>
      <c r="H948" t="s">
        <v>1945</v>
      </c>
    </row>
    <row r="949" spans="5:8" x14ac:dyDescent="0.2">
      <c r="E949" t="s">
        <v>212</v>
      </c>
      <c r="F949" t="s">
        <v>209</v>
      </c>
      <c r="G949" t="s">
        <v>1944</v>
      </c>
      <c r="H949" t="s">
        <v>1945</v>
      </c>
    </row>
    <row r="950" spans="5:8" x14ac:dyDescent="0.2">
      <c r="E950" t="s">
        <v>212</v>
      </c>
      <c r="F950" t="s">
        <v>209</v>
      </c>
      <c r="G950" t="s">
        <v>1946</v>
      </c>
      <c r="H950" t="s">
        <v>1923</v>
      </c>
    </row>
    <row r="951" spans="5:8" x14ac:dyDescent="0.2">
      <c r="E951" t="s">
        <v>212</v>
      </c>
      <c r="F951" t="s">
        <v>209</v>
      </c>
      <c r="G951" t="s">
        <v>1946</v>
      </c>
      <c r="H951" t="s">
        <v>1923</v>
      </c>
    </row>
    <row r="952" spans="5:8" x14ac:dyDescent="0.2">
      <c r="E952" t="s">
        <v>208</v>
      </c>
      <c r="F952" t="s">
        <v>209</v>
      </c>
      <c r="G952" t="s">
        <v>1947</v>
      </c>
      <c r="H952" t="s">
        <v>1948</v>
      </c>
    </row>
    <row r="953" spans="5:8" x14ac:dyDescent="0.2">
      <c r="E953" t="s">
        <v>208</v>
      </c>
      <c r="F953" t="s">
        <v>209</v>
      </c>
      <c r="G953" t="s">
        <v>1947</v>
      </c>
      <c r="H953" t="s">
        <v>1948</v>
      </c>
    </row>
    <row r="954" spans="5:8" x14ac:dyDescent="0.2">
      <c r="E954" t="s">
        <v>208</v>
      </c>
      <c r="F954" t="s">
        <v>209</v>
      </c>
      <c r="G954" t="s">
        <v>1949</v>
      </c>
      <c r="H954" t="s">
        <v>1950</v>
      </c>
    </row>
    <row r="955" spans="5:8" x14ac:dyDescent="0.2">
      <c r="E955" t="s">
        <v>208</v>
      </c>
      <c r="F955" t="s">
        <v>209</v>
      </c>
      <c r="G955" t="s">
        <v>1949</v>
      </c>
      <c r="H955" t="s">
        <v>1950</v>
      </c>
    </row>
    <row r="956" spans="5:8" x14ac:dyDescent="0.2">
      <c r="E956" t="s">
        <v>208</v>
      </c>
      <c r="F956" t="s">
        <v>209</v>
      </c>
      <c r="G956" t="s">
        <v>1951</v>
      </c>
      <c r="H956" t="s">
        <v>1952</v>
      </c>
    </row>
    <row r="957" spans="5:8" x14ac:dyDescent="0.2">
      <c r="E957" t="s">
        <v>208</v>
      </c>
      <c r="F957" t="s">
        <v>209</v>
      </c>
      <c r="G957" t="s">
        <v>1951</v>
      </c>
      <c r="H957" t="s">
        <v>1952</v>
      </c>
    </row>
    <row r="958" spans="5:8" x14ac:dyDescent="0.2">
      <c r="E958" t="s">
        <v>208</v>
      </c>
      <c r="F958" t="s">
        <v>209</v>
      </c>
      <c r="G958" t="s">
        <v>1953</v>
      </c>
      <c r="H958" t="s">
        <v>1904</v>
      </c>
    </row>
    <row r="959" spans="5:8" x14ac:dyDescent="0.2">
      <c r="E959" t="s">
        <v>208</v>
      </c>
      <c r="F959" t="s">
        <v>209</v>
      </c>
      <c r="G959" t="s">
        <v>1953</v>
      </c>
      <c r="H959" t="s">
        <v>1904</v>
      </c>
    </row>
    <row r="960" spans="5:8" x14ac:dyDescent="0.2">
      <c r="E960" t="s">
        <v>231</v>
      </c>
      <c r="F960" t="s">
        <v>209</v>
      </c>
      <c r="G960" t="s">
        <v>1954</v>
      </c>
      <c r="H960" t="s">
        <v>1955</v>
      </c>
    </row>
    <row r="961" spans="5:8" x14ac:dyDescent="0.2">
      <c r="E961" t="s">
        <v>231</v>
      </c>
      <c r="F961" t="s">
        <v>209</v>
      </c>
      <c r="G961" t="s">
        <v>1954</v>
      </c>
      <c r="H961" t="s">
        <v>1955</v>
      </c>
    </row>
    <row r="962" spans="5:8" x14ac:dyDescent="0.2">
      <c r="E962" t="s">
        <v>231</v>
      </c>
      <c r="F962" t="s">
        <v>209</v>
      </c>
      <c r="G962" t="s">
        <v>1956</v>
      </c>
      <c r="H962" t="s">
        <v>1957</v>
      </c>
    </row>
    <row r="963" spans="5:8" x14ac:dyDescent="0.2">
      <c r="E963" t="s">
        <v>231</v>
      </c>
      <c r="F963" t="s">
        <v>209</v>
      </c>
      <c r="G963" t="s">
        <v>1956</v>
      </c>
      <c r="H963" t="s">
        <v>1957</v>
      </c>
    </row>
    <row r="964" spans="5:8" x14ac:dyDescent="0.2">
      <c r="E964" t="s">
        <v>218</v>
      </c>
      <c r="F964" t="s">
        <v>209</v>
      </c>
      <c r="G964" t="s">
        <v>1958</v>
      </c>
      <c r="H964" t="s">
        <v>1959</v>
      </c>
    </row>
    <row r="965" spans="5:8" x14ac:dyDescent="0.2">
      <c r="E965" t="s">
        <v>218</v>
      </c>
      <c r="F965" t="s">
        <v>209</v>
      </c>
      <c r="G965" t="s">
        <v>1958</v>
      </c>
      <c r="H965" t="s">
        <v>1959</v>
      </c>
    </row>
    <row r="966" spans="5:8" x14ac:dyDescent="0.2">
      <c r="E966" t="s">
        <v>218</v>
      </c>
      <c r="F966" t="s">
        <v>209</v>
      </c>
      <c r="G966" t="s">
        <v>1960</v>
      </c>
      <c r="H966" t="s">
        <v>1908</v>
      </c>
    </row>
    <row r="967" spans="5:8" x14ac:dyDescent="0.2">
      <c r="E967" t="s">
        <v>218</v>
      </c>
      <c r="F967" t="s">
        <v>209</v>
      </c>
      <c r="G967" t="s">
        <v>1960</v>
      </c>
      <c r="H967" t="s">
        <v>1908</v>
      </c>
    </row>
    <row r="968" spans="5:8" x14ac:dyDescent="0.2">
      <c r="E968" t="s">
        <v>212</v>
      </c>
      <c r="F968" t="s">
        <v>209</v>
      </c>
      <c r="G968" t="s">
        <v>1961</v>
      </c>
      <c r="H968" t="s">
        <v>379</v>
      </c>
    </row>
    <row r="969" spans="5:8" x14ac:dyDescent="0.2">
      <c r="E969" t="s">
        <v>212</v>
      </c>
      <c r="F969" t="s">
        <v>209</v>
      </c>
      <c r="G969" t="s">
        <v>1961</v>
      </c>
      <c r="H969" t="s">
        <v>379</v>
      </c>
    </row>
    <row r="970" spans="5:8" x14ac:dyDescent="0.2">
      <c r="E970" t="s">
        <v>231</v>
      </c>
      <c r="F970" t="s">
        <v>209</v>
      </c>
      <c r="G970" t="s">
        <v>1962</v>
      </c>
      <c r="H970" t="s">
        <v>1963</v>
      </c>
    </row>
    <row r="971" spans="5:8" x14ac:dyDescent="0.2">
      <c r="E971" t="s">
        <v>231</v>
      </c>
      <c r="F971" t="s">
        <v>209</v>
      </c>
      <c r="G971" t="s">
        <v>1962</v>
      </c>
      <c r="H971" t="s">
        <v>1963</v>
      </c>
    </row>
    <row r="972" spans="5:8" x14ac:dyDescent="0.2">
      <c r="E972" t="s">
        <v>208</v>
      </c>
      <c r="F972" t="s">
        <v>209</v>
      </c>
      <c r="G972" t="s">
        <v>1964</v>
      </c>
      <c r="H972" t="s">
        <v>1965</v>
      </c>
    </row>
    <row r="973" spans="5:8" x14ac:dyDescent="0.2">
      <c r="E973" t="s">
        <v>208</v>
      </c>
      <c r="F973" t="s">
        <v>209</v>
      </c>
      <c r="G973" t="s">
        <v>1964</v>
      </c>
      <c r="H973" t="s">
        <v>1965</v>
      </c>
    </row>
    <row r="974" spans="5:8" x14ac:dyDescent="0.2">
      <c r="E974" t="s">
        <v>208</v>
      </c>
      <c r="F974" t="s">
        <v>209</v>
      </c>
      <c r="G974" t="s">
        <v>1966</v>
      </c>
      <c r="H974" t="s">
        <v>1967</v>
      </c>
    </row>
    <row r="975" spans="5:8" x14ac:dyDescent="0.2">
      <c r="E975" t="s">
        <v>208</v>
      </c>
      <c r="F975" t="s">
        <v>209</v>
      </c>
      <c r="G975" t="s">
        <v>1966</v>
      </c>
      <c r="H975" t="s">
        <v>1967</v>
      </c>
    </row>
    <row r="976" spans="5:8" x14ac:dyDescent="0.2">
      <c r="E976" t="s">
        <v>231</v>
      </c>
      <c r="F976" t="s">
        <v>209</v>
      </c>
      <c r="G976" t="s">
        <v>1968</v>
      </c>
      <c r="H976" t="s">
        <v>1969</v>
      </c>
    </row>
    <row r="977" spans="5:8" x14ac:dyDescent="0.2">
      <c r="E977" t="s">
        <v>231</v>
      </c>
      <c r="F977" t="s">
        <v>209</v>
      </c>
      <c r="G977" t="s">
        <v>1968</v>
      </c>
      <c r="H977" t="s">
        <v>1969</v>
      </c>
    </row>
    <row r="978" spans="5:8" x14ac:dyDescent="0.2">
      <c r="E978" t="s">
        <v>212</v>
      </c>
      <c r="F978" t="s">
        <v>209</v>
      </c>
      <c r="G978" t="s">
        <v>1970</v>
      </c>
      <c r="H978" t="s">
        <v>1971</v>
      </c>
    </row>
    <row r="979" spans="5:8" x14ac:dyDescent="0.2">
      <c r="E979" t="s">
        <v>212</v>
      </c>
      <c r="F979" t="s">
        <v>209</v>
      </c>
      <c r="G979" t="s">
        <v>1970</v>
      </c>
      <c r="H979" t="s">
        <v>1971</v>
      </c>
    </row>
    <row r="980" spans="5:8" x14ac:dyDescent="0.2">
      <c r="E980" t="s">
        <v>212</v>
      </c>
      <c r="F980" t="s">
        <v>209</v>
      </c>
      <c r="G980" t="s">
        <v>1972</v>
      </c>
      <c r="H980" t="s">
        <v>385</v>
      </c>
    </row>
    <row r="981" spans="5:8" x14ac:dyDescent="0.2">
      <c r="E981" t="s">
        <v>212</v>
      </c>
      <c r="F981" t="s">
        <v>209</v>
      </c>
      <c r="G981" t="s">
        <v>1972</v>
      </c>
      <c r="H981" t="s">
        <v>385</v>
      </c>
    </row>
    <row r="982" spans="5:8" x14ac:dyDescent="0.2">
      <c r="E982" t="s">
        <v>212</v>
      </c>
      <c r="F982" t="s">
        <v>209</v>
      </c>
      <c r="G982" t="s">
        <v>1973</v>
      </c>
      <c r="H982" t="s">
        <v>1803</v>
      </c>
    </row>
    <row r="983" spans="5:8" x14ac:dyDescent="0.2">
      <c r="E983" t="s">
        <v>212</v>
      </c>
      <c r="F983" t="s">
        <v>209</v>
      </c>
      <c r="G983" t="s">
        <v>1973</v>
      </c>
      <c r="H983" t="s">
        <v>1803</v>
      </c>
    </row>
    <row r="984" spans="5:8" x14ac:dyDescent="0.2">
      <c r="E984" t="s">
        <v>212</v>
      </c>
      <c r="F984" t="s">
        <v>209</v>
      </c>
      <c r="G984" t="s">
        <v>1974</v>
      </c>
      <c r="H984" t="s">
        <v>1975</v>
      </c>
    </row>
    <row r="985" spans="5:8" x14ac:dyDescent="0.2">
      <c r="E985" t="s">
        <v>212</v>
      </c>
      <c r="F985" t="s">
        <v>209</v>
      </c>
      <c r="G985" t="s">
        <v>1974</v>
      </c>
      <c r="H985" t="s">
        <v>1975</v>
      </c>
    </row>
    <row r="986" spans="5:8" x14ac:dyDescent="0.2">
      <c r="E986" t="s">
        <v>212</v>
      </c>
      <c r="F986" t="s">
        <v>209</v>
      </c>
      <c r="G986" t="s">
        <v>1976</v>
      </c>
      <c r="H986" t="s">
        <v>1977</v>
      </c>
    </row>
    <row r="987" spans="5:8" x14ac:dyDescent="0.2">
      <c r="E987" t="s">
        <v>212</v>
      </c>
      <c r="F987" t="s">
        <v>209</v>
      </c>
      <c r="G987" t="s">
        <v>1976</v>
      </c>
      <c r="H987" t="s">
        <v>1977</v>
      </c>
    </row>
    <row r="988" spans="5:8" x14ac:dyDescent="0.2">
      <c r="E988" t="s">
        <v>231</v>
      </c>
      <c r="F988" t="s">
        <v>209</v>
      </c>
      <c r="G988" t="s">
        <v>1978</v>
      </c>
      <c r="H988" t="s">
        <v>393</v>
      </c>
    </row>
    <row r="989" spans="5:8" x14ac:dyDescent="0.2">
      <c r="E989" t="s">
        <v>231</v>
      </c>
      <c r="F989" t="s">
        <v>209</v>
      </c>
      <c r="G989" t="s">
        <v>1978</v>
      </c>
      <c r="H989" t="s">
        <v>393</v>
      </c>
    </row>
    <row r="990" spans="5:8" x14ac:dyDescent="0.2">
      <c r="E990" t="s">
        <v>212</v>
      </c>
      <c r="F990" t="s">
        <v>209</v>
      </c>
      <c r="G990" t="s">
        <v>1979</v>
      </c>
      <c r="H990" t="s">
        <v>391</v>
      </c>
    </row>
    <row r="991" spans="5:8" x14ac:dyDescent="0.2">
      <c r="E991" t="s">
        <v>212</v>
      </c>
      <c r="F991" t="s">
        <v>209</v>
      </c>
      <c r="G991" t="s">
        <v>1979</v>
      </c>
      <c r="H991" t="s">
        <v>391</v>
      </c>
    </row>
    <row r="992" spans="5:8" x14ac:dyDescent="0.2">
      <c r="E992" t="s">
        <v>208</v>
      </c>
      <c r="F992" t="s">
        <v>209</v>
      </c>
      <c r="G992" t="s">
        <v>1980</v>
      </c>
      <c r="H992" t="s">
        <v>1981</v>
      </c>
    </row>
    <row r="993" spans="5:8" x14ac:dyDescent="0.2">
      <c r="E993" t="s">
        <v>208</v>
      </c>
      <c r="F993" t="s">
        <v>209</v>
      </c>
      <c r="G993" t="s">
        <v>1980</v>
      </c>
      <c r="H993" t="s">
        <v>1981</v>
      </c>
    </row>
    <row r="994" spans="5:8" x14ac:dyDescent="0.2">
      <c r="E994" t="s">
        <v>208</v>
      </c>
      <c r="F994" t="s">
        <v>209</v>
      </c>
      <c r="G994" t="s">
        <v>1982</v>
      </c>
      <c r="H994" t="s">
        <v>1983</v>
      </c>
    </row>
    <row r="995" spans="5:8" x14ac:dyDescent="0.2">
      <c r="E995" t="s">
        <v>208</v>
      </c>
      <c r="F995" t="s">
        <v>209</v>
      </c>
      <c r="G995" t="s">
        <v>1982</v>
      </c>
      <c r="H995" t="s">
        <v>1983</v>
      </c>
    </row>
    <row r="996" spans="5:8" x14ac:dyDescent="0.2">
      <c r="E996" t="s">
        <v>208</v>
      </c>
      <c r="F996" t="s">
        <v>209</v>
      </c>
      <c r="G996" t="s">
        <v>1984</v>
      </c>
      <c r="H996" t="s">
        <v>1985</v>
      </c>
    </row>
    <row r="997" spans="5:8" x14ac:dyDescent="0.2">
      <c r="E997" t="s">
        <v>208</v>
      </c>
      <c r="F997" t="s">
        <v>209</v>
      </c>
      <c r="G997" t="s">
        <v>1984</v>
      </c>
      <c r="H997" t="s">
        <v>1985</v>
      </c>
    </row>
    <row r="998" spans="5:8" x14ac:dyDescent="0.2">
      <c r="E998" t="s">
        <v>208</v>
      </c>
      <c r="F998" t="s">
        <v>209</v>
      </c>
      <c r="G998" t="s">
        <v>1986</v>
      </c>
      <c r="H998" t="s">
        <v>1987</v>
      </c>
    </row>
    <row r="999" spans="5:8" x14ac:dyDescent="0.2">
      <c r="E999" t="s">
        <v>208</v>
      </c>
      <c r="F999" t="s">
        <v>209</v>
      </c>
      <c r="G999" t="s">
        <v>1986</v>
      </c>
      <c r="H999" t="s">
        <v>1987</v>
      </c>
    </row>
  </sheetData>
  <autoFilter ref="E1:H999" xr:uid="{00000000-0009-0000-0000-00000A000000}">
    <sortState xmlns:xlrd2="http://schemas.microsoft.com/office/spreadsheetml/2017/richdata2" ref="E2:H999">
      <sortCondition descending="1" ref="G1:G999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5"/>
  <sheetViews>
    <sheetView workbookViewId="0"/>
  </sheetViews>
  <sheetFormatPr baseColWidth="10" defaultColWidth="11.5" defaultRowHeight="15" x14ac:dyDescent="0.2"/>
  <cols>
    <col min="1" max="1" width="93.83203125" bestFit="1" customWidth="1"/>
    <col min="2" max="2" width="79.5" bestFit="1" customWidth="1"/>
  </cols>
  <sheetData>
    <row r="1" spans="1:4" x14ac:dyDescent="0.2">
      <c r="A1" t="s">
        <v>1988</v>
      </c>
      <c r="B1" t="s">
        <v>1989</v>
      </c>
      <c r="C1" t="s">
        <v>1990</v>
      </c>
      <c r="D1" t="s">
        <v>1991</v>
      </c>
    </row>
    <row r="2" spans="1:4" x14ac:dyDescent="0.2">
      <c r="A2" t="s">
        <v>71</v>
      </c>
      <c r="B2" t="s">
        <v>71</v>
      </c>
      <c r="C2" t="str">
        <f>INDEX('CÓDIGOS T-UXXI-ACA'!G:H,MATCH(Tabla1[[#This Row],[NOMBRE EN UXXI-ACA]],'CÓDIGOS T-UXXI-ACA'!H:H,0),1)</f>
        <v>9517</v>
      </c>
      <c r="D2">
        <f>VALUE(Tabla1[[#This Row],[CÓDIGO]])</f>
        <v>9517</v>
      </c>
    </row>
    <row r="3" spans="1:4" x14ac:dyDescent="0.2">
      <c r="A3" t="s">
        <v>72</v>
      </c>
      <c r="B3" t="s">
        <v>72</v>
      </c>
      <c r="C3" t="str">
        <f>INDEX('CÓDIGOS T-UXXI-ACA'!G:H,MATCH(Tabla1[[#This Row],[NOMBRE EN UXXI-ACA]],'CÓDIGOS T-UXXI-ACA'!H:H,0),1)</f>
        <v>9010</v>
      </c>
      <c r="D3">
        <f>VALUE(Tabla1[[#This Row],[CÓDIGO]])</f>
        <v>9010</v>
      </c>
    </row>
    <row r="4" spans="1:4" x14ac:dyDescent="0.2">
      <c r="A4" t="s">
        <v>73</v>
      </c>
      <c r="B4" t="s">
        <v>73</v>
      </c>
      <c r="C4" t="str">
        <f>INDEX('CÓDIGOS T-UXXI-ACA'!G:H,MATCH(Tabla1[[#This Row],[NOMBRE EN UXXI-ACA]],'CÓDIGOS T-UXXI-ACA'!H:H,0),1)</f>
        <v>9110</v>
      </c>
      <c r="D4">
        <f>VALUE(Tabla1[[#This Row],[CÓDIGO]])</f>
        <v>9110</v>
      </c>
    </row>
    <row r="5" spans="1:4" x14ac:dyDescent="0.2">
      <c r="A5" t="s">
        <v>92</v>
      </c>
      <c r="B5" t="s">
        <v>92</v>
      </c>
      <c r="C5" t="str">
        <f>INDEX('CÓDIGOS T-UXXI-ACA'!G:H,MATCH(Tabla1[[#This Row],[NOMBRE EN UXXI-ACA]],'CÓDIGOS T-UXXI-ACA'!H:H,0),1)</f>
        <v>7914</v>
      </c>
      <c r="D5">
        <f>VALUE(Tabla1[[#This Row],[CÓDIGO]])</f>
        <v>7914</v>
      </c>
    </row>
    <row r="6" spans="1:4" x14ac:dyDescent="0.2">
      <c r="A6" t="s">
        <v>112</v>
      </c>
      <c r="B6" t="s">
        <v>112</v>
      </c>
      <c r="C6" t="str">
        <f>INDEX('CÓDIGOS T-UXXI-ACA'!G:H,MATCH(Tabla1[[#This Row],[NOMBRE EN UXXI-ACA]],'CÓDIGOS T-UXXI-ACA'!H:H,0),1)</f>
        <v>9012</v>
      </c>
      <c r="D6">
        <f>VALUE(Tabla1[[#This Row],[CÓDIGO]])</f>
        <v>9012</v>
      </c>
    </row>
    <row r="7" spans="1:4" x14ac:dyDescent="0.2">
      <c r="A7" t="s">
        <v>42</v>
      </c>
      <c r="B7" t="s">
        <v>215</v>
      </c>
      <c r="C7" t="str">
        <f>INDEX('CÓDIGOS T-UXXI-ACA'!G:H,MATCH(Tabla1[[#This Row],[NOMBRE EN UXXI-ACA]],'CÓDIGOS T-UXXI-ACA'!H:H,0),1)</f>
        <v>9020</v>
      </c>
      <c r="D7">
        <f>VALUE(Tabla1[[#This Row],[CÓDIGO]])</f>
        <v>9020</v>
      </c>
    </row>
    <row r="8" spans="1:4" x14ac:dyDescent="0.2">
      <c r="A8" t="s">
        <v>40</v>
      </c>
      <c r="B8" t="s">
        <v>40</v>
      </c>
      <c r="C8" t="str">
        <f>INDEX('CÓDIGOS T-UXXI-ACA'!G:H,MATCH(Tabla1[[#This Row],[NOMBRE EN UXXI-ACA]],'CÓDIGOS T-UXXI-ACA'!H:H,0),1)</f>
        <v>9417</v>
      </c>
      <c r="D8">
        <f>VALUE(Tabla1[[#This Row],[CÓDIGO]])</f>
        <v>9417</v>
      </c>
    </row>
    <row r="9" spans="1:4" x14ac:dyDescent="0.2">
      <c r="A9" t="s">
        <v>41</v>
      </c>
      <c r="B9" t="s">
        <v>41</v>
      </c>
      <c r="C9" t="str">
        <f>INDEX('CÓDIGOS T-UXXI-ACA'!G:H,MATCH(Tabla1[[#This Row],[NOMBRE EN UXXI-ACA]],'CÓDIGOS T-UXXI-ACA'!H:H,0),1)</f>
        <v>9017</v>
      </c>
      <c r="D9">
        <f>VALUE(Tabla1[[#This Row],[CÓDIGO]])</f>
        <v>9017</v>
      </c>
    </row>
    <row r="10" spans="1:4" x14ac:dyDescent="0.2">
      <c r="A10" t="s">
        <v>134</v>
      </c>
      <c r="B10" t="s">
        <v>134</v>
      </c>
      <c r="C10" t="str">
        <f>INDEX('CÓDIGOS T-UXXI-ACA'!G:H,MATCH(Tabla1[[#This Row],[NOMBRE EN UXXI-ACA]],'CÓDIGOS T-UXXI-ACA'!H:H,0),1)</f>
        <v>1621</v>
      </c>
      <c r="D10">
        <f>VALUE(Tabla1[[#This Row],[CÓDIGO]])</f>
        <v>1621</v>
      </c>
    </row>
    <row r="11" spans="1:4" x14ac:dyDescent="0.2">
      <c r="A11" t="s">
        <v>113</v>
      </c>
      <c r="B11" t="s">
        <v>113</v>
      </c>
      <c r="C11" t="str">
        <f>INDEX('CÓDIGOS T-UXXI-ACA'!G:H,MATCH(Tabla1[[#This Row],[NOMBRE EN UXXI-ACA]],'CÓDIGOS T-UXXI-ACA'!H:H,0),1)</f>
        <v>1706</v>
      </c>
      <c r="D11">
        <f>VALUE(Tabla1[[#This Row],[CÓDIGO]])</f>
        <v>1706</v>
      </c>
    </row>
    <row r="12" spans="1:4" x14ac:dyDescent="0.2">
      <c r="A12" t="s">
        <v>114</v>
      </c>
      <c r="B12" t="s">
        <v>114</v>
      </c>
      <c r="C12" t="str">
        <f>INDEX('CÓDIGOS T-UXXI-ACA'!G:H,MATCH(Tabla1[[#This Row],[NOMBRE EN UXXI-ACA]],'CÓDIGOS T-UXXI-ACA'!H:H,0),1)</f>
        <v>1705</v>
      </c>
      <c r="D12">
        <f>VALUE(Tabla1[[#This Row],[CÓDIGO]])</f>
        <v>1705</v>
      </c>
    </row>
    <row r="13" spans="1:4" x14ac:dyDescent="0.2">
      <c r="A13" t="s">
        <v>74</v>
      </c>
      <c r="B13" t="s">
        <v>74</v>
      </c>
      <c r="C13" t="str">
        <f>INDEX('CÓDIGOS T-UXXI-ACA'!G:H,MATCH(Tabla1[[#This Row],[NOMBRE EN UXXI-ACA]],'CÓDIGOS T-UXXI-ACA'!H:H,0),1)</f>
        <v>8510</v>
      </c>
      <c r="D13">
        <f>VALUE(Tabla1[[#This Row],[CÓDIGO]])</f>
        <v>8510</v>
      </c>
    </row>
    <row r="14" spans="1:4" x14ac:dyDescent="0.2">
      <c r="A14" t="s">
        <v>93</v>
      </c>
      <c r="B14" t="s">
        <v>93</v>
      </c>
      <c r="C14" t="str">
        <f>INDEX('CÓDIGOS T-UXXI-ACA'!G:H,MATCH(Tabla1[[#This Row],[NOMBRE EN UXXI-ACA]],'CÓDIGOS T-UXXI-ACA'!H:H,0),1)</f>
        <v>7709</v>
      </c>
      <c r="D14">
        <f>VALUE(Tabla1[[#This Row],[CÓDIGO]])</f>
        <v>7709</v>
      </c>
    </row>
    <row r="15" spans="1:4" x14ac:dyDescent="0.2">
      <c r="A15" t="s">
        <v>135</v>
      </c>
      <c r="B15" t="s">
        <v>135</v>
      </c>
      <c r="C15" t="str">
        <f>INDEX('CÓDIGOS T-UXXI-ACA'!G:H,MATCH(Tabla1[[#This Row],[NOMBRE EN UXXI-ACA]],'CÓDIGOS T-UXXI-ACA'!H:H,0),1)</f>
        <v>2411</v>
      </c>
      <c r="D15">
        <f>VALUE(Tabla1[[#This Row],[CÓDIGO]])</f>
        <v>2411</v>
      </c>
    </row>
    <row r="16" spans="1:4" x14ac:dyDescent="0.2">
      <c r="A16" t="s">
        <v>103</v>
      </c>
      <c r="B16" t="s">
        <v>103</v>
      </c>
      <c r="C16" t="str">
        <f>INDEX('CÓDIGOS T-UXXI-ACA'!G:H,MATCH(Tabla1[[#This Row],[NOMBRE EN UXXI-ACA]],'CÓDIGOS T-UXXI-ACA'!H:H,0),1)</f>
        <v>8009</v>
      </c>
      <c r="D16">
        <f>VALUE(Tabla1[[#This Row],[CÓDIGO]])</f>
        <v>8009</v>
      </c>
    </row>
    <row r="17" spans="1:4" x14ac:dyDescent="0.2">
      <c r="A17" t="s">
        <v>136</v>
      </c>
      <c r="B17" t="s">
        <v>136</v>
      </c>
      <c r="C17" t="str">
        <f>INDEX('CÓDIGOS T-UXXI-ACA'!G:H,MATCH(Tabla1[[#This Row],[NOMBRE EN UXXI-ACA]],'CÓDIGOS T-UXXI-ACA'!H:H,0),1)</f>
        <v>2010</v>
      </c>
      <c r="D17">
        <f>VALUE(Tabla1[[#This Row],[CÓDIGO]])</f>
        <v>2010</v>
      </c>
    </row>
    <row r="18" spans="1:4" x14ac:dyDescent="0.2">
      <c r="A18" t="s">
        <v>137</v>
      </c>
      <c r="B18" t="s">
        <v>137</v>
      </c>
      <c r="C18" t="str">
        <f>INDEX('CÓDIGOS T-UXXI-ACA'!G:H,MATCH(Tabla1[[#This Row],[NOMBRE EN UXXI-ACA]],'CÓDIGOS T-UXXI-ACA'!H:H,0),1)</f>
        <v>2110</v>
      </c>
      <c r="D18">
        <f>VALUE(Tabla1[[#This Row],[CÓDIGO]])</f>
        <v>2110</v>
      </c>
    </row>
    <row r="19" spans="1:4" x14ac:dyDescent="0.2">
      <c r="A19" t="s">
        <v>138</v>
      </c>
      <c r="B19" t="s">
        <v>138</v>
      </c>
      <c r="C19" t="str">
        <f>INDEX('CÓDIGOS T-UXXI-ACA'!G:H,MATCH(Tabla1[[#This Row],[NOMBRE EN UXXI-ACA]],'CÓDIGOS T-UXXI-ACA'!H:H,0),1)</f>
        <v>2113</v>
      </c>
      <c r="D19">
        <f>VALUE(Tabla1[[#This Row],[CÓDIGO]])</f>
        <v>2113</v>
      </c>
    </row>
    <row r="20" spans="1:4" x14ac:dyDescent="0.2">
      <c r="A20" t="s">
        <v>139</v>
      </c>
      <c r="B20" t="s">
        <v>139</v>
      </c>
      <c r="C20" t="str">
        <f>INDEX('CÓDIGOS T-UXXI-ACA'!G:H,MATCH(Tabla1[[#This Row],[NOMBRE EN UXXI-ACA]],'CÓDIGOS T-UXXI-ACA'!H:H,0),1)</f>
        <v>2210</v>
      </c>
      <c r="D20">
        <f>VALUE(Tabla1[[#This Row],[CÓDIGO]])</f>
        <v>2210</v>
      </c>
    </row>
    <row r="21" spans="1:4" x14ac:dyDescent="0.2">
      <c r="A21" t="s">
        <v>108</v>
      </c>
      <c r="B21" t="s">
        <v>108</v>
      </c>
      <c r="C21" t="str">
        <f>INDEX('CÓDIGOS T-UXXI-ACA'!G:H,MATCH(Tabla1[[#This Row],[NOMBRE EN UXXI-ACA]],'CÓDIGOS T-UXXI-ACA'!H:H,0),1)</f>
        <v>3009</v>
      </c>
      <c r="D21">
        <f>VALUE(Tabla1[[#This Row],[CÓDIGO]])</f>
        <v>3009</v>
      </c>
    </row>
    <row r="22" spans="1:4" x14ac:dyDescent="0.2">
      <c r="A22" t="s">
        <v>115</v>
      </c>
      <c r="B22" t="s">
        <v>115</v>
      </c>
      <c r="C22" t="str">
        <f>INDEX('CÓDIGOS T-UXXI-ACA'!G:H,MATCH(Tabla1[[#This Row],[NOMBRE EN UXXI-ACA]],'CÓDIGOS T-UXXI-ACA'!H:H,0),1)</f>
        <v>1210</v>
      </c>
      <c r="D22">
        <f>VALUE(Tabla1[[#This Row],[CÓDIGO]])</f>
        <v>1210</v>
      </c>
    </row>
    <row r="23" spans="1:4" x14ac:dyDescent="0.2">
      <c r="A23" t="s">
        <v>116</v>
      </c>
      <c r="B23" t="s">
        <v>116</v>
      </c>
      <c r="C23" t="str">
        <f>INDEX('CÓDIGOS T-UXXI-ACA'!G:H,MATCH(Tabla1[[#This Row],[NOMBRE EN UXXI-ACA]],'CÓDIGOS T-UXXI-ACA'!H:H,0),1)</f>
        <v>1110</v>
      </c>
      <c r="D23">
        <f>VALUE(Tabla1[[#This Row],[CÓDIGO]])</f>
        <v>1110</v>
      </c>
    </row>
    <row r="24" spans="1:4" x14ac:dyDescent="0.2">
      <c r="A24" t="s">
        <v>75</v>
      </c>
      <c r="B24" t="s">
        <v>75</v>
      </c>
      <c r="C24" t="str">
        <f>INDEX('CÓDIGOS T-UXXI-ACA'!G:H,MATCH(Tabla1[[#This Row],[NOMBRE EN UXXI-ACA]],'CÓDIGOS T-UXXI-ACA'!H:H,0),1)</f>
        <v>8610</v>
      </c>
      <c r="D24">
        <f>VALUE(Tabla1[[#This Row],[CÓDIGO]])</f>
        <v>8610</v>
      </c>
    </row>
    <row r="25" spans="1:4" x14ac:dyDescent="0.2">
      <c r="A25" t="s">
        <v>94</v>
      </c>
      <c r="B25" t="s">
        <v>94</v>
      </c>
      <c r="C25" t="str">
        <f>INDEX('CÓDIGOS T-UXXI-ACA'!G:H,MATCH(Tabla1[[#This Row],[NOMBRE EN UXXI-ACA]],'CÓDIGOS T-UXXI-ACA'!H:H,0),1)</f>
        <v>7609</v>
      </c>
      <c r="D25">
        <f>VALUE(Tabla1[[#This Row],[CÓDIGO]])</f>
        <v>7609</v>
      </c>
    </row>
    <row r="26" spans="1:4" x14ac:dyDescent="0.2">
      <c r="A26" t="s">
        <v>117</v>
      </c>
      <c r="B26" t="s">
        <v>117</v>
      </c>
      <c r="C26" t="str">
        <f>INDEX('CÓDIGOS T-UXXI-ACA'!G:H,MATCH(Tabla1[[#This Row],[NOMBRE EN UXXI-ACA]],'CÓDIGOS T-UXXI-ACA'!H:H,0),1)</f>
        <v>1312</v>
      </c>
      <c r="D26">
        <f>VALUE(Tabla1[[#This Row],[CÓDIGO]])</f>
        <v>1312</v>
      </c>
    </row>
    <row r="27" spans="1:4" x14ac:dyDescent="0.2">
      <c r="A27" t="s">
        <v>118</v>
      </c>
      <c r="B27" t="s">
        <v>118</v>
      </c>
      <c r="C27" t="str">
        <f>INDEX('CÓDIGOS T-UXXI-ACA'!G:H,MATCH(Tabla1[[#This Row],[NOMBRE EN UXXI-ACA]],'CÓDIGOS T-UXXI-ACA'!H:H,0),1)</f>
        <v>1313</v>
      </c>
      <c r="D27">
        <f>VALUE(Tabla1[[#This Row],[CÓDIGO]])</f>
        <v>1313</v>
      </c>
    </row>
    <row r="28" spans="1:4" x14ac:dyDescent="0.2">
      <c r="A28" t="s">
        <v>119</v>
      </c>
      <c r="B28" t="s">
        <v>119</v>
      </c>
      <c r="C28" t="str">
        <f>INDEX('CÓDIGOS T-UXXI-ACA'!G:H,MATCH(Tabla1[[#This Row],[NOMBRE EN UXXI-ACA]],'CÓDIGOS T-UXXI-ACA'!H:H,0),1)</f>
        <v>1010</v>
      </c>
      <c r="D28">
        <f>VALUE(Tabla1[[#This Row],[CÓDIGO]])</f>
        <v>1010</v>
      </c>
    </row>
    <row r="29" spans="1:4" x14ac:dyDescent="0.2">
      <c r="A29" t="s">
        <v>120</v>
      </c>
      <c r="B29" t="s">
        <v>120</v>
      </c>
      <c r="C29" t="str">
        <f>INDEX('CÓDIGOS T-UXXI-ACA'!G:H,MATCH(Tabla1[[#This Row],[NOMBRE EN UXXI-ACA]],'CÓDIGOS T-UXXI-ACA'!H:H,0),1)</f>
        <v>1413</v>
      </c>
      <c r="D29">
        <f>VALUE(Tabla1[[#This Row],[CÓDIGO]])</f>
        <v>1413</v>
      </c>
    </row>
    <row r="30" spans="1:4" x14ac:dyDescent="0.2">
      <c r="A30" t="s">
        <v>44</v>
      </c>
      <c r="B30" t="s">
        <v>44</v>
      </c>
      <c r="C30" t="str">
        <f>INDEX('CÓDIGOS T-UXXI-ACA'!G:H,MATCH(Tabla1[[#This Row],[NOMBRE EN UXXI-ACA]],'CÓDIGOS T-UXXI-ACA'!H:H,0),1)</f>
        <v>6110</v>
      </c>
      <c r="D30">
        <f>VALUE(Tabla1[[#This Row],[CÓDIGO]])</f>
        <v>6110</v>
      </c>
    </row>
    <row r="31" spans="1:4" x14ac:dyDescent="0.2">
      <c r="A31" t="s">
        <v>45</v>
      </c>
      <c r="B31" t="s">
        <v>45</v>
      </c>
      <c r="C31" t="str">
        <f>INDEX('CÓDIGOS T-UXXI-ACA'!G:H,MATCH(Tabla1[[#This Row],[NOMBRE EN UXXI-ACA]],'CÓDIGOS T-UXXI-ACA'!H:H,0),1)</f>
        <v>6310</v>
      </c>
      <c r="D31">
        <f>VALUE(Tabla1[[#This Row],[CÓDIGO]])</f>
        <v>6310</v>
      </c>
    </row>
    <row r="32" spans="1:4" x14ac:dyDescent="0.2">
      <c r="A32" t="s">
        <v>46</v>
      </c>
      <c r="B32" t="s">
        <v>46</v>
      </c>
      <c r="C32" t="str">
        <f>INDEX('CÓDIGOS T-UXXI-ACA'!G:H,MATCH(Tabla1[[#This Row],[NOMBRE EN UXXI-ACA]],'CÓDIGOS T-UXXI-ACA'!H:H,0),1)</f>
        <v>6610</v>
      </c>
      <c r="D32">
        <f>VALUE(Tabla1[[#This Row],[CÓDIGO]])</f>
        <v>6610</v>
      </c>
    </row>
    <row r="33" spans="1:4" x14ac:dyDescent="0.2">
      <c r="A33" t="s">
        <v>47</v>
      </c>
      <c r="B33" t="s">
        <v>47</v>
      </c>
      <c r="C33" t="str">
        <f>INDEX('CÓDIGOS T-UXXI-ACA'!G:H,MATCH(Tabla1[[#This Row],[NOMBRE EN UXXI-ACA]],'CÓDIGOS T-UXXI-ACA'!H:H,0),1)</f>
        <v>6810</v>
      </c>
      <c r="D33">
        <f>VALUE(Tabla1[[#This Row],[CÓDIGO]])</f>
        <v>6810</v>
      </c>
    </row>
    <row r="34" spans="1:4" x14ac:dyDescent="0.2">
      <c r="A34" t="s">
        <v>48</v>
      </c>
      <c r="B34" t="s">
        <v>48</v>
      </c>
      <c r="C34" t="str">
        <f>INDEX('CÓDIGOS T-UXXI-ACA'!G:H,MATCH(Tabla1[[#This Row],[NOMBRE EN UXXI-ACA]],'CÓDIGOS T-UXXI-ACA'!H:H,0),1)</f>
        <v>6711</v>
      </c>
      <c r="D34">
        <f>VALUE(Tabla1[[#This Row],[CÓDIGO]])</f>
        <v>6711</v>
      </c>
    </row>
    <row r="35" spans="1:4" x14ac:dyDescent="0.2">
      <c r="A35" t="s">
        <v>49</v>
      </c>
      <c r="B35" t="s">
        <v>49</v>
      </c>
      <c r="C35" t="str">
        <f>INDEX('CÓDIGOS T-UXXI-ACA'!G:H,MATCH(Tabla1[[#This Row],[NOMBRE EN UXXI-ACA]],'CÓDIGOS T-UXXI-ACA'!H:H,0),1)</f>
        <v>6510</v>
      </c>
      <c r="D35">
        <f>VALUE(Tabla1[[#This Row],[CÓDIGO]])</f>
        <v>6510</v>
      </c>
    </row>
    <row r="36" spans="1:4" x14ac:dyDescent="0.2">
      <c r="A36" t="s">
        <v>50</v>
      </c>
      <c r="B36" t="s">
        <v>50</v>
      </c>
      <c r="C36" t="str">
        <f>INDEX('CÓDIGOS T-UXXI-ACA'!G:H,MATCH(Tabla1[[#This Row],[NOMBRE EN UXXI-ACA]],'CÓDIGOS T-UXXI-ACA'!H:H,0),1)</f>
        <v>6010</v>
      </c>
      <c r="D36">
        <f>VALUE(Tabla1[[#This Row],[CÓDIGO]])</f>
        <v>6010</v>
      </c>
    </row>
    <row r="37" spans="1:4" x14ac:dyDescent="0.2">
      <c r="A37" t="s">
        <v>51</v>
      </c>
      <c r="B37" t="s">
        <v>51</v>
      </c>
      <c r="C37" t="str">
        <f>INDEX('CÓDIGOS T-UXXI-ACA'!G:H,MATCH(Tabla1[[#This Row],[NOMBRE EN UXXI-ACA]],'CÓDIGOS T-UXXI-ACA'!H:H,0),1)</f>
        <v>6410</v>
      </c>
      <c r="D37">
        <f>VALUE(Tabla1[[#This Row],[CÓDIGO]])</f>
        <v>6410</v>
      </c>
    </row>
    <row r="38" spans="1:4" x14ac:dyDescent="0.2">
      <c r="A38" t="s">
        <v>52</v>
      </c>
      <c r="B38" t="s">
        <v>52</v>
      </c>
      <c r="C38" t="str">
        <f>INDEX('CÓDIGOS T-UXXI-ACA'!G:H,MATCH(Tabla1[[#This Row],[NOMBRE EN UXXI-ACA]],'CÓDIGOS T-UXXI-ACA'!H:H,0),1)</f>
        <v>6210</v>
      </c>
      <c r="D38">
        <f>VALUE(Tabla1[[#This Row],[CÓDIGO]])</f>
        <v>6210</v>
      </c>
    </row>
    <row r="39" spans="1:4" x14ac:dyDescent="0.2">
      <c r="A39" t="s">
        <v>140</v>
      </c>
      <c r="B39" t="s">
        <v>140</v>
      </c>
      <c r="C39" t="str">
        <f>INDEX('CÓDIGOS T-UXXI-ACA'!G:H,MATCH(Tabla1[[#This Row],[NOMBRE EN UXXI-ACA]],'CÓDIGOS T-UXXI-ACA'!H:H,0),1)</f>
        <v>2310</v>
      </c>
      <c r="D39">
        <f>VALUE(Tabla1[[#This Row],[CÓDIGO]])</f>
        <v>2310</v>
      </c>
    </row>
    <row r="40" spans="1:4" x14ac:dyDescent="0.2">
      <c r="A40" t="s">
        <v>95</v>
      </c>
      <c r="B40" t="s">
        <v>95</v>
      </c>
      <c r="C40" t="str">
        <f>INDEX('CÓDIGOS T-UXXI-ACA'!G:H,MATCH(Tabla1[[#This Row],[NOMBRE EN UXXI-ACA]],'CÓDIGOS T-UXXI-ACA'!H:H,0),1)</f>
        <v>7509</v>
      </c>
      <c r="D40">
        <f>VALUE(Tabla1[[#This Row],[CÓDIGO]])</f>
        <v>7509</v>
      </c>
    </row>
    <row r="41" spans="1:4" x14ac:dyDescent="0.2">
      <c r="A41" t="s">
        <v>83</v>
      </c>
      <c r="B41" t="s">
        <v>83</v>
      </c>
      <c r="C41" t="str">
        <f>INDEX('CÓDIGOS T-UXXI-ACA'!G:H,MATCH(Tabla1[[#This Row],[NOMBRE EN UXXI-ACA]],'CÓDIGOS T-UXXI-ACA'!H:H,0),1)</f>
        <v>5109</v>
      </c>
      <c r="D41">
        <f>VALUE(Tabla1[[#This Row],[CÓDIGO]])</f>
        <v>5109</v>
      </c>
    </row>
    <row r="42" spans="1:4" x14ac:dyDescent="0.2">
      <c r="A42" t="s">
        <v>84</v>
      </c>
      <c r="B42" t="s">
        <v>84</v>
      </c>
      <c r="C42" t="str">
        <f>INDEX('CÓDIGOS T-UXXI-ACA'!G:H,MATCH(Tabla1[[#This Row],[NOMBRE EN UXXI-ACA]],'CÓDIGOS T-UXXI-ACA'!H:H,0),1)</f>
        <v>5113</v>
      </c>
      <c r="D42">
        <f>VALUE(Tabla1[[#This Row],[CÓDIGO]])</f>
        <v>5113</v>
      </c>
    </row>
    <row r="43" spans="1:4" x14ac:dyDescent="0.2">
      <c r="A43" t="s">
        <v>130</v>
      </c>
      <c r="B43" t="s">
        <v>130</v>
      </c>
      <c r="C43" t="str">
        <f>INDEX('CÓDIGOS T-UXXI-ACA'!G:H,MATCH(Tabla1[[#This Row],[NOMBRE EN UXXI-ACA]],'CÓDIGOS T-UXXI-ACA'!H:H,0),1)</f>
        <v>4009</v>
      </c>
      <c r="D43">
        <f>VALUE(Tabla1[[#This Row],[CÓDIGO]])</f>
        <v>4009</v>
      </c>
    </row>
    <row r="44" spans="1:4" x14ac:dyDescent="0.2">
      <c r="A44" t="s">
        <v>76</v>
      </c>
      <c r="B44" t="s">
        <v>76</v>
      </c>
      <c r="C44" t="str">
        <f>INDEX('CÓDIGOS T-UXXI-ACA'!G:H,MATCH(Tabla1[[#This Row],[NOMBRE EN UXXI-ACA]],'CÓDIGOS T-UXXI-ACA'!H:H,0),1)</f>
        <v>8710</v>
      </c>
      <c r="D44">
        <f>VALUE(Tabla1[[#This Row],[CÓDIGO]])</f>
        <v>8710</v>
      </c>
    </row>
    <row r="45" spans="1:4" x14ac:dyDescent="0.2">
      <c r="A45" t="s">
        <v>59</v>
      </c>
      <c r="B45" t="s">
        <v>59</v>
      </c>
      <c r="C45" t="str">
        <f>INDEX('CÓDIGOS T-UXXI-ACA'!G:H,MATCH(Tabla1[[#This Row],[NOMBRE EN UXXI-ACA]],'CÓDIGOS T-UXXI-ACA'!H:H,0),1)</f>
        <v>6913</v>
      </c>
      <c r="D45">
        <f>VALUE(Tabla1[[#This Row],[CÓDIGO]])</f>
        <v>6913</v>
      </c>
    </row>
    <row r="46" spans="1:4" x14ac:dyDescent="0.2">
      <c r="A46" t="s">
        <v>53</v>
      </c>
      <c r="B46" t="s">
        <v>53</v>
      </c>
      <c r="C46" t="str">
        <f>INDEX('CÓDIGOS T-UXXI-ACA'!G:H,MATCH(Tabla1[[#This Row],[NOMBRE EN UXXI-ACA]],'CÓDIGOS T-UXXI-ACA'!H:H,0),1)</f>
        <v>6113</v>
      </c>
      <c r="D46">
        <f>VALUE(Tabla1[[#This Row],[CÓDIGO]])</f>
        <v>6113</v>
      </c>
    </row>
    <row r="47" spans="1:4" x14ac:dyDescent="0.2">
      <c r="A47" t="s">
        <v>54</v>
      </c>
      <c r="B47" t="s">
        <v>54</v>
      </c>
      <c r="C47" t="str">
        <f>INDEX('CÓDIGOS T-UXXI-ACA'!G:H,MATCH(Tabla1[[#This Row],[NOMBRE EN UXXI-ACA]],'CÓDIGOS T-UXXI-ACA'!H:H,0),1)</f>
        <v>6313</v>
      </c>
      <c r="D47">
        <f>VALUE(Tabla1[[#This Row],[CÓDIGO]])</f>
        <v>6313</v>
      </c>
    </row>
    <row r="48" spans="1:4" x14ac:dyDescent="0.2">
      <c r="A48" t="s">
        <v>57</v>
      </c>
      <c r="B48" t="s">
        <v>57</v>
      </c>
      <c r="C48" t="str">
        <f>INDEX('CÓDIGOS T-UXXI-ACA'!G:H,MATCH(Tabla1[[#This Row],[NOMBRE EN UXXI-ACA]],'CÓDIGOS T-UXXI-ACA'!H:H,0),1)</f>
        <v>6613</v>
      </c>
      <c r="D48">
        <f>VALUE(Tabla1[[#This Row],[CÓDIGO]])</f>
        <v>6613</v>
      </c>
    </row>
    <row r="49" spans="1:4" x14ac:dyDescent="0.2">
      <c r="A49" t="s">
        <v>60</v>
      </c>
      <c r="B49" t="s">
        <v>1006</v>
      </c>
      <c r="C49" t="str">
        <f>INDEX('CÓDIGOS T-UXXI-ACA'!G:H,MATCH(Tabla1[[#This Row],[NOMBRE EN UXXI-ACA]],'CÓDIGOS T-UXXI-ACA'!H:H,0),1)</f>
        <v>6813</v>
      </c>
      <c r="D49">
        <f>VALUE(Tabla1[[#This Row],[CÓDIGO]])</f>
        <v>6813</v>
      </c>
    </row>
    <row r="50" spans="1:4" x14ac:dyDescent="0.2">
      <c r="A50" t="s">
        <v>61</v>
      </c>
      <c r="B50" t="s">
        <v>61</v>
      </c>
      <c r="C50" t="str">
        <f>INDEX('CÓDIGOS T-UXXI-ACA'!G:H,MATCH(Tabla1[[#This Row],[NOMBRE EN UXXI-ACA]],'CÓDIGOS T-UXXI-ACA'!H:H,0),1)</f>
        <v>6513</v>
      </c>
      <c r="D50">
        <f>VALUE(Tabla1[[#This Row],[CÓDIGO]])</f>
        <v>6513</v>
      </c>
    </row>
    <row r="51" spans="1:4" x14ac:dyDescent="0.2">
      <c r="A51" t="s">
        <v>62</v>
      </c>
      <c r="B51" t="s">
        <v>62</v>
      </c>
      <c r="C51" t="str">
        <f>INDEX('CÓDIGOS T-UXXI-ACA'!G:H,MATCH(Tabla1[[#This Row],[NOMBRE EN UXXI-ACA]],'CÓDIGOS T-UXXI-ACA'!H:H,0),1)</f>
        <v>6013</v>
      </c>
      <c r="D51">
        <f>VALUE(Tabla1[[#This Row],[CÓDIGO]])</f>
        <v>6013</v>
      </c>
    </row>
    <row r="52" spans="1:4" x14ac:dyDescent="0.2">
      <c r="A52" t="s">
        <v>55</v>
      </c>
      <c r="B52" t="s">
        <v>55</v>
      </c>
      <c r="C52" t="str">
        <f>INDEX('CÓDIGOS T-UXXI-ACA'!G:H,MATCH(Tabla1[[#This Row],[NOMBRE EN UXXI-ACA]],'CÓDIGOS T-UXXI-ACA'!H:H,0),1)</f>
        <v>6413</v>
      </c>
      <c r="D52">
        <f>VALUE(Tabla1[[#This Row],[CÓDIGO]])</f>
        <v>6413</v>
      </c>
    </row>
    <row r="53" spans="1:4" x14ac:dyDescent="0.2">
      <c r="A53" t="s">
        <v>56</v>
      </c>
      <c r="B53" t="s">
        <v>56</v>
      </c>
      <c r="C53" t="str">
        <f>INDEX('CÓDIGOS T-UXXI-ACA'!G:H,MATCH(Tabla1[[#This Row],[NOMBRE EN UXXI-ACA]],'CÓDIGOS T-UXXI-ACA'!H:H,0),1)</f>
        <v>6213</v>
      </c>
      <c r="D53">
        <f>VALUE(Tabla1[[#This Row],[CÓDIGO]])</f>
        <v>6213</v>
      </c>
    </row>
    <row r="54" spans="1:4" x14ac:dyDescent="0.2">
      <c r="A54" t="s">
        <v>141</v>
      </c>
      <c r="B54" t="s">
        <v>141</v>
      </c>
      <c r="C54" t="str">
        <f>INDEX('CÓDIGOS T-UXXI-ACA'!G:H,MATCH(Tabla1[[#This Row],[NOMBRE EN UXXI-ACA]],'CÓDIGOS T-UXXI-ACA'!H:H,0),1)</f>
        <v>1803</v>
      </c>
      <c r="D54">
        <f>VALUE(Tabla1[[#This Row],[CÓDIGO]])</f>
        <v>1803</v>
      </c>
    </row>
    <row r="55" spans="1:4" x14ac:dyDescent="0.2">
      <c r="A55" t="s">
        <v>109</v>
      </c>
      <c r="B55" t="s">
        <v>109</v>
      </c>
      <c r="C55" t="str">
        <f>INDEX('CÓDIGOS T-UXXI-ACA'!G:H,MATCH(Tabla1[[#This Row],[NOMBRE EN UXXI-ACA]],'CÓDIGOS T-UXXI-ACA'!H:H,0),1)</f>
        <v>1802</v>
      </c>
      <c r="D55">
        <f>VALUE(Tabla1[[#This Row],[CÓDIGO]])</f>
        <v>1802</v>
      </c>
    </row>
    <row r="56" spans="1:4" x14ac:dyDescent="0.2">
      <c r="A56" t="s">
        <v>142</v>
      </c>
      <c r="B56" t="s">
        <v>142</v>
      </c>
      <c r="C56" t="str">
        <f>INDEX('CÓDIGOS T-UXXI-ACA'!G:H,MATCH(Tabla1[[#This Row],[NOMBRE EN UXXI-ACA]],'CÓDIGOS T-UXXI-ACA'!H:H,0),1)</f>
        <v>1807</v>
      </c>
      <c r="D56">
        <f>VALUE(Tabla1[[#This Row],[CÓDIGO]])</f>
        <v>1807</v>
      </c>
    </row>
    <row r="57" spans="1:4" x14ac:dyDescent="0.2">
      <c r="A57" t="s">
        <v>131</v>
      </c>
      <c r="B57" t="s">
        <v>131</v>
      </c>
      <c r="C57" t="str">
        <f>INDEX('CÓDIGOS T-UXXI-ACA'!G:H,MATCH(Tabla1[[#This Row],[NOMBRE EN UXXI-ACA]],'CÓDIGOS T-UXXI-ACA'!H:H,0),1)</f>
        <v>1005</v>
      </c>
      <c r="D57">
        <f>VALUE(Tabla1[[#This Row],[CÓDIGO]])</f>
        <v>1005</v>
      </c>
    </row>
    <row r="58" spans="1:4" x14ac:dyDescent="0.2">
      <c r="A58" t="s">
        <v>143</v>
      </c>
      <c r="B58" t="s">
        <v>143</v>
      </c>
      <c r="C58" t="str">
        <f>INDEX('CÓDIGOS T-UXXI-ACA'!G:H,MATCH(Tabla1[[#This Row],[NOMBRE EN UXXI-ACA]],'CÓDIGOS T-UXXI-ACA'!H:H,0),1)</f>
        <v>1603</v>
      </c>
      <c r="D58">
        <f>VALUE(Tabla1[[#This Row],[CÓDIGO]])</f>
        <v>1603</v>
      </c>
    </row>
    <row r="59" spans="1:4" x14ac:dyDescent="0.2">
      <c r="A59" t="s">
        <v>144</v>
      </c>
      <c r="B59" t="s">
        <v>144</v>
      </c>
      <c r="C59" t="str">
        <f>INDEX('CÓDIGOS T-UXXI-ACA'!G:H,MATCH(Tabla1[[#This Row],[NOMBRE EN UXXI-ACA]],'CÓDIGOS T-UXXI-ACA'!H:H,0),1)</f>
        <v>1607</v>
      </c>
      <c r="D59">
        <f>VALUE(Tabla1[[#This Row],[CÓDIGO]])</f>
        <v>1607</v>
      </c>
    </row>
    <row r="60" spans="1:4" x14ac:dyDescent="0.2">
      <c r="A60" t="s">
        <v>145</v>
      </c>
      <c r="B60" t="s">
        <v>145</v>
      </c>
      <c r="C60" t="str">
        <f>INDEX('CÓDIGOS T-UXXI-ACA'!G:H,MATCH(Tabla1[[#This Row],[NOMBRE EN UXXI-ACA]],'CÓDIGOS T-UXXI-ACA'!H:H,0),1)</f>
        <v>1611</v>
      </c>
      <c r="D60">
        <f>VALUE(Tabla1[[#This Row],[CÓDIGO]])</f>
        <v>1611</v>
      </c>
    </row>
    <row r="61" spans="1:4" x14ac:dyDescent="0.2">
      <c r="A61" t="s">
        <v>146</v>
      </c>
      <c r="B61" t="s">
        <v>146</v>
      </c>
      <c r="C61" t="str">
        <f>INDEX('CÓDIGOS T-UXXI-ACA'!G:H,MATCH(Tabla1[[#This Row],[NOMBRE EN UXXI-ACA]],'CÓDIGOS T-UXXI-ACA'!H:H,0),1)</f>
        <v>1612</v>
      </c>
      <c r="D61">
        <f>VALUE(Tabla1[[#This Row],[CÓDIGO]])</f>
        <v>1612</v>
      </c>
    </row>
    <row r="62" spans="1:4" x14ac:dyDescent="0.2">
      <c r="A62" t="s">
        <v>147</v>
      </c>
      <c r="B62" t="s">
        <v>147</v>
      </c>
      <c r="C62" t="str">
        <f>INDEX('CÓDIGOS T-UXXI-ACA'!G:H,MATCH(Tabla1[[#This Row],[NOMBRE EN UXXI-ACA]],'CÓDIGOS T-UXXI-ACA'!H:H,0),1)</f>
        <v>1609</v>
      </c>
      <c r="D62">
        <f>VALUE(Tabla1[[#This Row],[CÓDIGO]])</f>
        <v>1609</v>
      </c>
    </row>
    <row r="63" spans="1:4" x14ac:dyDescent="0.2">
      <c r="A63" t="s">
        <v>148</v>
      </c>
      <c r="B63" t="s">
        <v>283</v>
      </c>
      <c r="C63" t="str">
        <f>INDEX('CÓDIGOS T-UXXI-ACA'!G:H,MATCH(Tabla1[[#This Row],[NOMBRE EN UXXI-ACA]],'CÓDIGOS T-UXXI-ACA'!H:H,0),1)</f>
        <v>1610</v>
      </c>
      <c r="D63">
        <f>VALUE(Tabla1[[#This Row],[CÓDIGO]])</f>
        <v>1610</v>
      </c>
    </row>
    <row r="64" spans="1:4" x14ac:dyDescent="0.2">
      <c r="A64" t="s">
        <v>149</v>
      </c>
      <c r="B64" t="s">
        <v>149</v>
      </c>
      <c r="C64" t="str">
        <f>INDEX('CÓDIGOS T-UXXI-ACA'!G:H,MATCH(Tabla1[[#This Row],[NOMBRE EN UXXI-ACA]],'CÓDIGOS T-UXXI-ACA'!H:H,0),1)</f>
        <v>1613</v>
      </c>
      <c r="D64">
        <f>VALUE(Tabla1[[#This Row],[CÓDIGO]])</f>
        <v>1613</v>
      </c>
    </row>
    <row r="65" spans="1:4" x14ac:dyDescent="0.2">
      <c r="A65" t="s">
        <v>150</v>
      </c>
      <c r="B65" t="s">
        <v>150</v>
      </c>
      <c r="C65" t="str">
        <f>INDEX('CÓDIGOS T-UXXI-ACA'!G:H,MATCH(Tabla1[[#This Row],[NOMBRE EN UXXI-ACA]],'CÓDIGOS T-UXXI-ACA'!H:H,0),1)</f>
        <v>1608</v>
      </c>
      <c r="D65">
        <f>VALUE(Tabla1[[#This Row],[CÓDIGO]])</f>
        <v>1608</v>
      </c>
    </row>
    <row r="66" spans="1:4" x14ac:dyDescent="0.2">
      <c r="A66" t="s">
        <v>151</v>
      </c>
      <c r="B66" t="s">
        <v>151</v>
      </c>
      <c r="C66" t="str">
        <f>INDEX('CÓDIGOS T-UXXI-ACA'!G:H,MATCH(Tabla1[[#This Row],[NOMBRE EN UXXI-ACA]],'CÓDIGOS T-UXXI-ACA'!H:H,0),1)</f>
        <v>0954</v>
      </c>
      <c r="D66">
        <f>VALUE(Tabla1[[#This Row],[CÓDIGO]])</f>
        <v>954</v>
      </c>
    </row>
    <row r="67" spans="1:4" x14ac:dyDescent="0.2">
      <c r="A67" t="s">
        <v>104</v>
      </c>
      <c r="B67" t="s">
        <v>104</v>
      </c>
      <c r="C67" t="str">
        <f>INDEX('CÓDIGOS T-UXXI-ACA'!G:H,MATCH(Tabla1[[#This Row],[NOMBRE EN UXXI-ACA]],'CÓDIGOS T-UXXI-ACA'!H:H,0),1)</f>
        <v>1301</v>
      </c>
      <c r="D67">
        <f>VALUE(Tabla1[[#This Row],[CÓDIGO]])</f>
        <v>1301</v>
      </c>
    </row>
    <row r="68" spans="1:4" x14ac:dyDescent="0.2">
      <c r="A68" t="s">
        <v>121</v>
      </c>
      <c r="B68" t="s">
        <v>121</v>
      </c>
      <c r="C68" t="str">
        <f>INDEX('CÓDIGOS T-UXXI-ACA'!G:H,MATCH(Tabla1[[#This Row],[NOMBRE EN UXXI-ACA]],'CÓDIGOS T-UXXI-ACA'!H:H,0),1)</f>
        <v>1702</v>
      </c>
      <c r="D68">
        <f>VALUE(Tabla1[[#This Row],[CÓDIGO]])</f>
        <v>1702</v>
      </c>
    </row>
    <row r="69" spans="1:4" x14ac:dyDescent="0.2">
      <c r="A69" t="s">
        <v>105</v>
      </c>
      <c r="B69" t="s">
        <v>105</v>
      </c>
      <c r="C69" t="str">
        <f>INDEX('CÓDIGOS T-UXXI-ACA'!G:H,MATCH(Tabla1[[#This Row],[NOMBRE EN UXXI-ACA]],'CÓDIGOS T-UXXI-ACA'!H:H,0),1)</f>
        <v>1616</v>
      </c>
      <c r="D69">
        <f>VALUE(Tabla1[[#This Row],[CÓDIGO]])</f>
        <v>1616</v>
      </c>
    </row>
    <row r="70" spans="1:4" x14ac:dyDescent="0.2">
      <c r="A70" t="s">
        <v>110</v>
      </c>
      <c r="B70" t="s">
        <v>110</v>
      </c>
      <c r="C70" t="str">
        <f>INDEX('CÓDIGOS T-UXXI-ACA'!G:H,MATCH(Tabla1[[#This Row],[NOMBRE EN UXXI-ACA]],'CÓDIGOS T-UXXI-ACA'!H:H,0),1)</f>
        <v>0942</v>
      </c>
      <c r="D70">
        <f>VALUE(Tabla1[[#This Row],[CÓDIGO]])</f>
        <v>942</v>
      </c>
    </row>
    <row r="71" spans="1:4" x14ac:dyDescent="0.2">
      <c r="A71" t="s">
        <v>152</v>
      </c>
      <c r="B71" t="s">
        <v>152</v>
      </c>
      <c r="C71" t="str">
        <f>INDEX('CÓDIGOS T-UXXI-ACA'!G:H,MATCH(Tabla1[[#This Row],[NOMBRE EN UXXI-ACA]],'CÓDIGOS T-UXXI-ACA'!H:H,0),1)</f>
        <v>1003</v>
      </c>
      <c r="D71">
        <f>VALUE(Tabla1[[#This Row],[CÓDIGO]])</f>
        <v>1003</v>
      </c>
    </row>
    <row r="72" spans="1:4" x14ac:dyDescent="0.2">
      <c r="A72" t="s">
        <v>96</v>
      </c>
      <c r="B72" t="s">
        <v>96</v>
      </c>
      <c r="C72" t="str">
        <f>INDEX('CÓDIGOS T-UXXI-ACA'!G:H,MATCH(Tabla1[[#This Row],[NOMBRE EN UXXI-ACA]],'CÓDIGOS T-UXXI-ACA'!H:H,0),1)</f>
        <v>1601</v>
      </c>
      <c r="D72">
        <f>VALUE(Tabla1[[#This Row],[CÓDIGO]])</f>
        <v>1601</v>
      </c>
    </row>
    <row r="73" spans="1:4" x14ac:dyDescent="0.2">
      <c r="A73" t="s">
        <v>106</v>
      </c>
      <c r="B73" t="s">
        <v>106</v>
      </c>
      <c r="C73" t="str">
        <f>INDEX('CÓDIGOS T-UXXI-ACA'!G:H,MATCH(Tabla1[[#This Row],[NOMBRE EN UXXI-ACA]],'CÓDIGOS T-UXXI-ACA'!H:H,0),1)</f>
        <v>0952</v>
      </c>
      <c r="D73">
        <f>VALUE(Tabla1[[#This Row],[CÓDIGO]])</f>
        <v>952</v>
      </c>
    </row>
    <row r="74" spans="1:4" x14ac:dyDescent="0.2">
      <c r="A74" t="s">
        <v>122</v>
      </c>
      <c r="B74" t="s">
        <v>122</v>
      </c>
      <c r="C74" t="str">
        <f>INDEX('CÓDIGOS T-UXXI-ACA'!G:H,MATCH(Tabla1[[#This Row],[NOMBRE EN UXXI-ACA]],'CÓDIGOS T-UXXI-ACA'!H:H,0),1)</f>
        <v>1506</v>
      </c>
      <c r="D74">
        <f>VALUE(Tabla1[[#This Row],[CÓDIGO]])</f>
        <v>1506</v>
      </c>
    </row>
    <row r="75" spans="1:4" x14ac:dyDescent="0.2">
      <c r="A75" t="s">
        <v>85</v>
      </c>
      <c r="B75" t="s">
        <v>85</v>
      </c>
      <c r="C75" t="str">
        <f>INDEX('CÓDIGOS T-UXXI-ACA'!G:H,MATCH(Tabla1[[#This Row],[NOMBRE EN UXXI-ACA]],'CÓDIGOS T-UXXI-ACA'!H:H,0),1)</f>
        <v>1619</v>
      </c>
      <c r="D75">
        <f>VALUE(Tabla1[[#This Row],[CÓDIGO]])</f>
        <v>1619</v>
      </c>
    </row>
    <row r="76" spans="1:4" x14ac:dyDescent="0.2">
      <c r="A76" t="s">
        <v>80</v>
      </c>
      <c r="B76" t="s">
        <v>80</v>
      </c>
      <c r="C76" t="str">
        <f>INDEX('CÓDIGOS T-UXXI-ACA'!G:H,MATCH(Tabla1[[#This Row],[NOMBRE EN UXXI-ACA]],'CÓDIGOS T-UXXI-ACA'!H:H,0),1)</f>
        <v>1504</v>
      </c>
      <c r="D76">
        <f>VALUE(Tabla1[[#This Row],[CÓDIGO]])</f>
        <v>1504</v>
      </c>
    </row>
    <row r="77" spans="1:4" x14ac:dyDescent="0.2">
      <c r="A77" t="s">
        <v>78</v>
      </c>
      <c r="B77" t="s">
        <v>78</v>
      </c>
      <c r="C77" t="str">
        <f>INDEX('CÓDIGOS T-UXXI-ACA'!G:H,MATCH(Tabla1[[#This Row],[NOMBRE EN UXXI-ACA]],'CÓDIGOS T-UXXI-ACA'!H:H,0),1)</f>
        <v>1502</v>
      </c>
      <c r="D77">
        <f>VALUE(Tabla1[[#This Row],[CÓDIGO]])</f>
        <v>1502</v>
      </c>
    </row>
    <row r="78" spans="1:4" x14ac:dyDescent="0.2">
      <c r="A78" t="s">
        <v>153</v>
      </c>
      <c r="B78" t="s">
        <v>153</v>
      </c>
      <c r="C78" t="str">
        <f>INDEX('CÓDIGOS T-UXXI-ACA'!G:H,MATCH(Tabla1[[#This Row],[NOMBRE EN UXXI-ACA]],'CÓDIGOS T-UXXI-ACA'!H:H,0),1)</f>
        <v>1617</v>
      </c>
      <c r="D78">
        <f>VALUE(Tabla1[[#This Row],[CÓDIGO]])</f>
        <v>1617</v>
      </c>
    </row>
    <row r="79" spans="1:4" x14ac:dyDescent="0.2">
      <c r="A79" t="s">
        <v>154</v>
      </c>
      <c r="B79" t="s">
        <v>154</v>
      </c>
      <c r="C79" t="str">
        <f>INDEX('CÓDIGOS T-UXXI-ACA'!G:H,MATCH(Tabla1[[#This Row],[NOMBRE EN UXXI-ACA]],'CÓDIGOS T-UXXI-ACA'!H:H,0),1)</f>
        <v>1606</v>
      </c>
      <c r="D79">
        <f>VALUE(Tabla1[[#This Row],[CÓDIGO]])</f>
        <v>1606</v>
      </c>
    </row>
    <row r="80" spans="1:4" x14ac:dyDescent="0.2">
      <c r="A80" t="s">
        <v>155</v>
      </c>
      <c r="B80" t="s">
        <v>155</v>
      </c>
      <c r="C80" t="str">
        <f>INDEX('CÓDIGOS T-UXXI-ACA'!G:H,MATCH(Tabla1[[#This Row],[NOMBRE EN UXXI-ACA]],'CÓDIGOS T-UXXI-ACA'!H:H,0),1)</f>
        <v>0930</v>
      </c>
      <c r="D80">
        <f>VALUE(Tabla1[[#This Row],[CÓDIGO]])</f>
        <v>930</v>
      </c>
    </row>
    <row r="81" spans="1:4" x14ac:dyDescent="0.2">
      <c r="A81" t="s">
        <v>156</v>
      </c>
      <c r="B81" t="s">
        <v>156</v>
      </c>
      <c r="C81" t="str">
        <f>INDEX('CÓDIGOS T-UXXI-ACA'!G:H,MATCH(Tabla1[[#This Row],[NOMBRE EN UXXI-ACA]],'CÓDIGOS T-UXXI-ACA'!H:H,0),1)</f>
        <v>0937</v>
      </c>
      <c r="D81">
        <f>VALUE(Tabla1[[#This Row],[CÓDIGO]])</f>
        <v>937</v>
      </c>
    </row>
    <row r="82" spans="1:4" x14ac:dyDescent="0.2">
      <c r="A82" t="s">
        <v>90</v>
      </c>
      <c r="B82" t="s">
        <v>270</v>
      </c>
      <c r="C82" t="str">
        <f>INDEX('CÓDIGOS T-UXXI-ACA'!G:H,MATCH(Tabla1[[#This Row],[NOMBRE EN UXXI-ACA]],'CÓDIGOS T-UXXI-ACA'!H:H,0),1)</f>
        <v>1903</v>
      </c>
      <c r="D82">
        <f>VALUE(Tabla1[[#This Row],[CÓDIGO]])</f>
        <v>1903</v>
      </c>
    </row>
    <row r="83" spans="1:4" x14ac:dyDescent="0.2">
      <c r="A83" t="s">
        <v>123</v>
      </c>
      <c r="B83" t="s">
        <v>123</v>
      </c>
      <c r="C83" t="str">
        <f>INDEX('CÓDIGOS T-UXXI-ACA'!G:H,MATCH(Tabla1[[#This Row],[NOMBRE EN UXXI-ACA]],'CÓDIGOS T-UXXI-ACA'!H:H,0),1)</f>
        <v>1602</v>
      </c>
      <c r="D83">
        <f>VALUE(Tabla1[[#This Row],[CÓDIGO]])</f>
        <v>1602</v>
      </c>
    </row>
    <row r="84" spans="1:4" x14ac:dyDescent="0.2">
      <c r="A84" t="s">
        <v>124</v>
      </c>
      <c r="B84" t="s">
        <v>124</v>
      </c>
      <c r="C84" t="str">
        <f>INDEX('CÓDIGOS T-UXXI-ACA'!G:H,MATCH(Tabla1[[#This Row],[NOMBRE EN UXXI-ACA]],'CÓDIGOS T-UXXI-ACA'!H:H,0),1)</f>
        <v>0932</v>
      </c>
      <c r="D84">
        <f>VALUE(Tabla1[[#This Row],[CÓDIGO]])</f>
        <v>932</v>
      </c>
    </row>
    <row r="85" spans="1:4" x14ac:dyDescent="0.2">
      <c r="A85" t="s">
        <v>97</v>
      </c>
      <c r="B85" t="s">
        <v>97</v>
      </c>
      <c r="C85" t="str">
        <f>INDEX('CÓDIGOS T-UXXI-ACA'!G:H,MATCH(Tabla1[[#This Row],[NOMBRE EN UXXI-ACA]],'CÓDIGOS T-UXXI-ACA'!H:H,0),1)</f>
        <v>1618</v>
      </c>
      <c r="D85">
        <f>VALUE(Tabla1[[#This Row],[CÓDIGO]])</f>
        <v>1618</v>
      </c>
    </row>
    <row r="86" spans="1:4" x14ac:dyDescent="0.2">
      <c r="A86" t="s">
        <v>63</v>
      </c>
      <c r="B86" t="s">
        <v>63</v>
      </c>
      <c r="C86" t="str">
        <f>INDEX('CÓDIGOS T-UXXI-ACA'!G:H,MATCH(Tabla1[[#This Row],[NOMBRE EN UXXI-ACA]],'CÓDIGOS T-UXXI-ACA'!H:H,0),1)</f>
        <v>1703</v>
      </c>
      <c r="D86">
        <f>VALUE(Tabla1[[#This Row],[CÓDIGO]])</f>
        <v>1703</v>
      </c>
    </row>
    <row r="87" spans="1:4" x14ac:dyDescent="0.2">
      <c r="A87" t="s">
        <v>64</v>
      </c>
      <c r="B87" t="s">
        <v>64</v>
      </c>
      <c r="C87" t="str">
        <f>INDEX('CÓDIGOS T-UXXI-ACA'!G:H,MATCH(Tabla1[[#This Row],[NOMBRE EN UXXI-ACA]],'CÓDIGOS T-UXXI-ACA'!H:H,0),1)</f>
        <v>1501</v>
      </c>
      <c r="D87">
        <f>VALUE(Tabla1[[#This Row],[CÓDIGO]])</f>
        <v>1501</v>
      </c>
    </row>
    <row r="88" spans="1:4" x14ac:dyDescent="0.2">
      <c r="A88" t="s">
        <v>65</v>
      </c>
      <c r="B88" t="s">
        <v>65</v>
      </c>
      <c r="C88" t="str">
        <f>INDEX('CÓDIGOS T-UXXI-ACA'!G:H,MATCH(Tabla1[[#This Row],[NOMBRE EN UXXI-ACA]],'CÓDIGOS T-UXXI-ACA'!H:H,0),1)</f>
        <v>1403</v>
      </c>
      <c r="D88">
        <f>VALUE(Tabla1[[#This Row],[CÓDIGO]])</f>
        <v>1403</v>
      </c>
    </row>
    <row r="89" spans="1:4" x14ac:dyDescent="0.2">
      <c r="A89" t="s">
        <v>66</v>
      </c>
      <c r="B89" t="s">
        <v>66</v>
      </c>
      <c r="C89" t="str">
        <f>INDEX('CÓDIGOS T-UXXI-ACA'!G:H,MATCH(Tabla1[[#This Row],[NOMBRE EN UXXI-ACA]],'CÓDIGOS T-UXXI-ACA'!H:H,0),1)</f>
        <v>1402</v>
      </c>
      <c r="D89">
        <f>VALUE(Tabla1[[#This Row],[CÓDIGO]])</f>
        <v>1402</v>
      </c>
    </row>
    <row r="90" spans="1:4" x14ac:dyDescent="0.2">
      <c r="A90" t="s">
        <v>67</v>
      </c>
      <c r="B90" t="s">
        <v>67</v>
      </c>
      <c r="C90" t="str">
        <f>INDEX('CÓDIGOS T-UXXI-ACA'!G:H,MATCH(Tabla1[[#This Row],[NOMBRE EN UXXI-ACA]],'CÓDIGOS T-UXXI-ACA'!H:H,0),1)</f>
        <v>1804</v>
      </c>
      <c r="D90">
        <f>VALUE(Tabla1[[#This Row],[CÓDIGO]])</f>
        <v>1804</v>
      </c>
    </row>
    <row r="91" spans="1:4" x14ac:dyDescent="0.2">
      <c r="A91" t="s">
        <v>68</v>
      </c>
      <c r="B91" t="s">
        <v>68</v>
      </c>
      <c r="C91" t="str">
        <f>INDEX('CÓDIGOS T-UXXI-ACA'!G:H,MATCH(Tabla1[[#This Row],[NOMBRE EN UXXI-ACA]],'CÓDIGOS T-UXXI-ACA'!H:H,0),1)</f>
        <v>1401</v>
      </c>
      <c r="D91">
        <f>VALUE(Tabla1[[#This Row],[CÓDIGO]])</f>
        <v>1401</v>
      </c>
    </row>
    <row r="92" spans="1:4" x14ac:dyDescent="0.2">
      <c r="A92" t="s">
        <v>69</v>
      </c>
      <c r="B92" t="s">
        <v>69</v>
      </c>
      <c r="C92" t="str">
        <f>INDEX('CÓDIGOS T-UXXI-ACA'!G:H,MATCH(Tabla1[[#This Row],[NOMBRE EN UXXI-ACA]],'CÓDIGOS T-UXXI-ACA'!H:H,0),1)</f>
        <v>1801</v>
      </c>
      <c r="D92">
        <f>VALUE(Tabla1[[#This Row],[CÓDIGO]])</f>
        <v>1801</v>
      </c>
    </row>
    <row r="93" spans="1:4" x14ac:dyDescent="0.2">
      <c r="A93" t="s">
        <v>157</v>
      </c>
      <c r="B93" t="s">
        <v>157</v>
      </c>
      <c r="C93" t="str">
        <f>INDEX('CÓDIGOS T-UXXI-ACA'!G:H,MATCH(Tabla1[[#This Row],[NOMBRE EN UXXI-ACA]],'CÓDIGOS T-UXXI-ACA'!H:H,0),1)</f>
        <v>1704</v>
      </c>
      <c r="D93">
        <f>VALUE(Tabla1[[#This Row],[CÓDIGO]])</f>
        <v>1704</v>
      </c>
    </row>
    <row r="94" spans="1:4" x14ac:dyDescent="0.2">
      <c r="A94" t="s">
        <v>158</v>
      </c>
      <c r="B94" t="s">
        <v>158</v>
      </c>
      <c r="C94" t="str">
        <f>INDEX('CÓDIGOS T-UXXI-ACA'!G:H,MATCH(Tabla1[[#This Row],[NOMBRE EN UXXI-ACA]],'CÓDIGOS T-UXXI-ACA'!H:H,0),1)</f>
        <v>1201</v>
      </c>
      <c r="D94">
        <f>VALUE(Tabla1[[#This Row],[CÓDIGO]])</f>
        <v>1201</v>
      </c>
    </row>
    <row r="95" spans="1:4" x14ac:dyDescent="0.2">
      <c r="A95" t="s">
        <v>132</v>
      </c>
      <c r="B95" t="s">
        <v>132</v>
      </c>
      <c r="C95" t="str">
        <f>INDEX('CÓDIGOS T-UXXI-ACA'!G:H,MATCH(Tabla1[[#This Row],[NOMBRE EN UXXI-ACA]],'CÓDIGOS T-UXXI-ACA'!H:H,0),1)</f>
        <v>1615</v>
      </c>
      <c r="D95">
        <f>VALUE(Tabla1[[#This Row],[CÓDIGO]])</f>
        <v>1615</v>
      </c>
    </row>
    <row r="96" spans="1:4" x14ac:dyDescent="0.2">
      <c r="A96" t="s">
        <v>159</v>
      </c>
      <c r="B96" t="s">
        <v>159</v>
      </c>
      <c r="C96" t="str">
        <f>INDEX('CÓDIGOS T-UXXI-ACA'!G:H,MATCH(Tabla1[[#This Row],[NOMBRE EN UXXI-ACA]],'CÓDIGOS T-UXXI-ACA'!H:H,0),1)</f>
        <v>1604</v>
      </c>
      <c r="D96">
        <f>VALUE(Tabla1[[#This Row],[CÓDIGO]])</f>
        <v>1604</v>
      </c>
    </row>
    <row r="97" spans="1:4" x14ac:dyDescent="0.2">
      <c r="A97" t="s">
        <v>160</v>
      </c>
      <c r="B97" t="s">
        <v>160</v>
      </c>
      <c r="C97" t="str">
        <f>INDEX('CÓDIGOS T-UXXI-ACA'!G:H,MATCH(Tabla1[[#This Row],[NOMBRE EN UXXI-ACA]],'CÓDIGOS T-UXXI-ACA'!H:H,0),1)</f>
        <v>1806</v>
      </c>
      <c r="D97">
        <f>VALUE(Tabla1[[#This Row],[CÓDIGO]])</f>
        <v>1806</v>
      </c>
    </row>
    <row r="98" spans="1:4" x14ac:dyDescent="0.2">
      <c r="A98" t="s">
        <v>125</v>
      </c>
      <c r="B98" t="s">
        <v>125</v>
      </c>
      <c r="C98" t="str">
        <f>INDEX('CÓDIGOS T-UXXI-ACA'!G:H,MATCH(Tabla1[[#This Row],[NOMBRE EN UXXI-ACA]],'CÓDIGOS T-UXXI-ACA'!H:H,0),1)</f>
        <v>1605</v>
      </c>
      <c r="D98">
        <f>VALUE(Tabla1[[#This Row],[CÓDIGO]])</f>
        <v>1605</v>
      </c>
    </row>
    <row r="99" spans="1:4" x14ac:dyDescent="0.2">
      <c r="A99" t="s">
        <v>126</v>
      </c>
      <c r="B99" t="s">
        <v>126</v>
      </c>
      <c r="C99" t="str">
        <f>INDEX('CÓDIGOS T-UXXI-ACA'!G:H,MATCH(Tabla1[[#This Row],[NOMBRE EN UXXI-ACA]],'CÓDIGOS T-UXXI-ACA'!H:H,0),1)</f>
        <v>0949</v>
      </c>
      <c r="D99">
        <f>VALUE(Tabla1[[#This Row],[CÓDIGO]])</f>
        <v>949</v>
      </c>
    </row>
    <row r="100" spans="1:4" x14ac:dyDescent="0.2">
      <c r="A100" t="s">
        <v>161</v>
      </c>
      <c r="B100" t="s">
        <v>161</v>
      </c>
      <c r="C100" t="str">
        <f>INDEX('CÓDIGOS T-UXXI-ACA'!G:H,MATCH(Tabla1[[#This Row],[NOMBRE EN UXXI-ACA]],'CÓDIGOS T-UXXI-ACA'!H:H,0),1)</f>
        <v>1002</v>
      </c>
      <c r="D100">
        <f>VALUE(Tabla1[[#This Row],[CÓDIGO]])</f>
        <v>1002</v>
      </c>
    </row>
    <row r="101" spans="1:4" x14ac:dyDescent="0.2">
      <c r="A101" t="s">
        <v>127</v>
      </c>
      <c r="B101" t="s">
        <v>127</v>
      </c>
      <c r="C101" t="str">
        <f>INDEX('CÓDIGOS T-UXXI-ACA'!G:H,MATCH(Tabla1[[#This Row],[NOMBRE EN UXXI-ACA]],'CÓDIGOS T-UXXI-ACA'!H:H,0),1)</f>
        <v>1505</v>
      </c>
      <c r="D101">
        <f>VALUE(Tabla1[[#This Row],[CÓDIGO]])</f>
        <v>1505</v>
      </c>
    </row>
    <row r="102" spans="1:4" x14ac:dyDescent="0.2">
      <c r="A102" t="s">
        <v>128</v>
      </c>
      <c r="B102" t="s">
        <v>128</v>
      </c>
      <c r="C102" t="str">
        <f>INDEX('CÓDIGOS T-UXXI-ACA'!G:H,MATCH(Tabla1[[#This Row],[NOMBRE EN UXXI-ACA]],'CÓDIGOS T-UXXI-ACA'!H:H,0),1)</f>
        <v>0931</v>
      </c>
      <c r="D102">
        <f>VALUE(Tabla1[[#This Row],[CÓDIGO]])</f>
        <v>931</v>
      </c>
    </row>
    <row r="103" spans="1:4" x14ac:dyDescent="0.2">
      <c r="A103" t="s">
        <v>86</v>
      </c>
      <c r="B103" t="s">
        <v>86</v>
      </c>
      <c r="C103" t="str">
        <f>INDEX('CÓDIGOS T-UXXI-ACA'!G:H,MATCH(Tabla1[[#This Row],[NOMBRE EN UXXI-ACA]],'CÓDIGOS T-UXXI-ACA'!H:H,0),1)</f>
        <v>0953</v>
      </c>
      <c r="D103">
        <f>VALUE(Tabla1[[#This Row],[CÓDIGO]])</f>
        <v>953</v>
      </c>
    </row>
    <row r="104" spans="1:4" x14ac:dyDescent="0.2">
      <c r="A104" t="s">
        <v>87</v>
      </c>
      <c r="B104" t="s">
        <v>87</v>
      </c>
      <c r="C104" t="str">
        <f>INDEX('CÓDIGOS T-UXXI-ACA'!G:H,MATCH(Tabla1[[#This Row],[NOMBRE EN UXXI-ACA]],'CÓDIGOS T-UXXI-ACA'!H:H,0),1)</f>
        <v>0951</v>
      </c>
      <c r="D104">
        <f>VALUE(Tabla1[[#This Row],[CÓDIGO]])</f>
        <v>951</v>
      </c>
    </row>
    <row r="105" spans="1:4" x14ac:dyDescent="0.2">
      <c r="A105" t="s">
        <v>162</v>
      </c>
      <c r="B105" t="s">
        <v>162</v>
      </c>
      <c r="C105" t="str">
        <f>INDEX('CÓDIGOS T-UXXI-ACA'!G:H,MATCH(Tabla1[[#This Row],[NOMBRE EN UXXI-ACA]],'CÓDIGOS T-UXXI-ACA'!H:H,0),1)</f>
        <v>1503</v>
      </c>
      <c r="D105">
        <f>VALUE(Tabla1[[#This Row],[CÓDIGO]])</f>
        <v>1503</v>
      </c>
    </row>
    <row r="106" spans="1:4" x14ac:dyDescent="0.2">
      <c r="A106" t="s">
        <v>99</v>
      </c>
      <c r="B106" t="s">
        <v>99</v>
      </c>
      <c r="C106" t="str">
        <f>INDEX('CÓDIGOS T-UXXI-ACA'!G:H,MATCH(Tabla1[[#This Row],[NOMBRE EN UXXI-ACA]],'CÓDIGOS T-UXXI-ACA'!H:H,0),1)</f>
        <v>1901</v>
      </c>
      <c r="D106">
        <f>VALUE(Tabla1[[#This Row],[CÓDIGO]])</f>
        <v>1901</v>
      </c>
    </row>
    <row r="107" spans="1:4" x14ac:dyDescent="0.2">
      <c r="A107" t="s">
        <v>98</v>
      </c>
      <c r="B107" t="s">
        <v>175</v>
      </c>
      <c r="C107" t="str">
        <f>INDEX('CÓDIGOS T-UXXI-ACA'!G:H,MATCH(Tabla1[[#This Row],[NOMBRE EN UXXI-ACA]],'CÓDIGOS T-UXXI-ACA'!H:H,0),1)</f>
        <v>1302</v>
      </c>
      <c r="D107">
        <f>VALUE(Tabla1[[#This Row],[CÓDIGO]])</f>
        <v>1302</v>
      </c>
    </row>
    <row r="108" spans="1:4" x14ac:dyDescent="0.2">
      <c r="A108" t="s">
        <v>100</v>
      </c>
      <c r="B108" t="s">
        <v>100</v>
      </c>
      <c r="C108" t="str">
        <f>INDEX('CÓDIGOS T-UXXI-ACA'!G:H,MATCH(Tabla1[[#This Row],[NOMBRE EN UXXI-ACA]],'CÓDIGOS T-UXXI-ACA'!H:H,0),1)</f>
        <v>1805</v>
      </c>
      <c r="D108">
        <f>VALUE(Tabla1[[#This Row],[CÓDIGO]])</f>
        <v>1805</v>
      </c>
    </row>
    <row r="109" spans="1:4" x14ac:dyDescent="0.2">
      <c r="A109" t="s">
        <v>101</v>
      </c>
      <c r="B109" t="s">
        <v>101</v>
      </c>
      <c r="C109" t="str">
        <f>INDEX('CÓDIGOS T-UXXI-ACA'!G:H,MATCH(Tabla1[[#This Row],[NOMBRE EN UXXI-ACA]],'CÓDIGOS T-UXXI-ACA'!H:H,0),1)</f>
        <v>0935</v>
      </c>
      <c r="D109">
        <f>VALUE(Tabla1[[#This Row],[CÓDIGO]])</f>
        <v>935</v>
      </c>
    </row>
    <row r="110" spans="1:4" x14ac:dyDescent="0.2">
      <c r="A110" t="s">
        <v>81</v>
      </c>
      <c r="B110" t="s">
        <v>81</v>
      </c>
      <c r="C110" t="str">
        <f>INDEX('CÓDIGOS T-UXXI-ACA'!G:H,MATCH(Tabla1[[#This Row],[NOMBRE EN UXXI-ACA]],'CÓDIGOS T-UXXI-ACA'!H:H,0),1)</f>
        <v>0947</v>
      </c>
      <c r="D110">
        <f>VALUE(Tabla1[[#This Row],[CÓDIGO]])</f>
        <v>947</v>
      </c>
    </row>
    <row r="111" spans="1:4" x14ac:dyDescent="0.2">
      <c r="A111" t="s">
        <v>43</v>
      </c>
      <c r="B111" t="s">
        <v>43</v>
      </c>
      <c r="C111" t="str">
        <f>INDEX('CÓDIGOS T-UXXI-ACA'!G:H,MATCH(Tabla1[[#This Row],[NOMBRE EN UXXI-ACA]],'CÓDIGOS T-UXXI-ACA'!H:H,0),1)</f>
        <v>9021</v>
      </c>
      <c r="D111">
        <f>VALUE(Tabla1[[#This Row],[CÓDIGO]])</f>
        <v>9021</v>
      </c>
    </row>
    <row r="112" spans="1:4" x14ac:dyDescent="0.2">
      <c r="A112" t="s">
        <v>77</v>
      </c>
      <c r="B112" t="s">
        <v>77</v>
      </c>
      <c r="C112" t="str">
        <f>INDEX('CÓDIGOS T-UXXI-ACA'!G:H,MATCH(Tabla1[[#This Row],[NOMBRE EN UXXI-ACA]],'CÓDIGOS T-UXXI-ACA'!H:H,0),1)</f>
        <v>2103</v>
      </c>
      <c r="D112">
        <f>VALUE(Tabla1[[#This Row],[CÓDIGO]])</f>
        <v>2103</v>
      </c>
    </row>
    <row r="113" spans="1:4" x14ac:dyDescent="0.2">
      <c r="A113" t="s">
        <v>79</v>
      </c>
      <c r="B113" t="s">
        <v>79</v>
      </c>
      <c r="C113" t="str">
        <f>INDEX('CÓDIGOS T-UXXI-ACA'!G:H,MATCH(Tabla1[[#This Row],[NOMBRE EN UXXI-ACA]],'CÓDIGOS T-UXXI-ACA'!H:H,0),1)</f>
        <v>2101</v>
      </c>
      <c r="D113">
        <f>VALUE(Tabla1[[#This Row],[CÓDIGO]])</f>
        <v>2101</v>
      </c>
    </row>
    <row r="114" spans="1:4" x14ac:dyDescent="0.2">
      <c r="A114" t="s">
        <v>89</v>
      </c>
      <c r="B114" t="s">
        <v>200</v>
      </c>
      <c r="C114" t="str">
        <f>INDEX('CÓDIGOS T-UXXI-ACA'!G:H,MATCH(Tabla1[[#This Row],[NOMBRE EN UXXI-ACA]],'CÓDIGOS T-UXXI-ACA'!H:H,0),1)</f>
        <v>2102</v>
      </c>
      <c r="D114">
        <f>VALUE(Tabla1[[#This Row],[CÓDIGO]])</f>
        <v>2102</v>
      </c>
    </row>
    <row r="115" spans="1:4" x14ac:dyDescent="0.2">
      <c r="A115" t="s">
        <v>88</v>
      </c>
      <c r="B115" t="s">
        <v>201</v>
      </c>
      <c r="C115" t="str">
        <f>INDEX('CÓDIGOS T-UXXI-ACA'!G:H,MATCH(Tabla1[[#This Row],[NOMBRE EN UXXI-ACA]],'CÓDIGOS T-UXXI-ACA'!H:H,0),1)</f>
        <v>1902</v>
      </c>
      <c r="D115">
        <f>VALUE(Tabla1[[#This Row],[CÓDIGO]])</f>
        <v>1902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9"/>
  <sheetViews>
    <sheetView view="pageBreakPreview" zoomScale="145" zoomScaleNormal="145" zoomScaleSheetLayoutView="145" workbookViewId="0">
      <selection activeCell="F1" sqref="F1:P2"/>
    </sheetView>
  </sheetViews>
  <sheetFormatPr baseColWidth="10" defaultColWidth="11.5" defaultRowHeight="11" x14ac:dyDescent="0.15"/>
  <cols>
    <col min="1" max="3" width="11.5" style="1"/>
    <col min="4" max="4" width="55.5" style="1" customWidth="1"/>
    <col min="5" max="10" width="6.33203125" style="46" customWidth="1"/>
    <col min="11" max="16" width="6.33203125" style="1" customWidth="1"/>
    <col min="17" max="49" width="5.5" style="1" customWidth="1"/>
    <col min="50" max="16384" width="11.5" style="1"/>
  </cols>
  <sheetData>
    <row r="1" spans="1:16" ht="12" customHeight="1" x14ac:dyDescent="0.15">
      <c r="D1" s="6"/>
      <c r="E1" s="99"/>
      <c r="F1" s="100"/>
      <c r="G1" s="100" t="s">
        <v>178</v>
      </c>
      <c r="H1" s="100"/>
      <c r="I1" s="100"/>
      <c r="J1" s="101"/>
      <c r="K1" s="99"/>
      <c r="L1" s="100"/>
      <c r="M1" s="100" t="s">
        <v>179</v>
      </c>
      <c r="N1" s="100"/>
      <c r="O1" s="100"/>
      <c r="P1" s="101"/>
    </row>
    <row r="2" spans="1:16" ht="12" customHeight="1" x14ac:dyDescent="0.15">
      <c r="D2" s="6"/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37</v>
      </c>
    </row>
    <row r="3" spans="1:16" ht="12" customHeight="1" x14ac:dyDescent="0.15">
      <c r="D3" s="3" t="s">
        <v>39</v>
      </c>
      <c r="E3" s="45"/>
      <c r="F3" s="45"/>
      <c r="G3" s="45"/>
      <c r="H3" s="45"/>
      <c r="I3" s="45"/>
      <c r="J3" s="45"/>
      <c r="K3" s="62"/>
      <c r="L3" s="62"/>
      <c r="M3" s="62"/>
      <c r="N3" s="62"/>
      <c r="O3" s="62"/>
      <c r="P3" s="71"/>
    </row>
    <row r="4" spans="1:16" ht="12" customHeight="1" x14ac:dyDescent="0.15">
      <c r="A4" s="1" t="str">
        <f>IF(D4="NO CONSTA",B4&amp;22,IF(AND(B4&gt;0,C4=""),B4&amp;0,IF(ISNUMBER(C4),B4&amp;C4)))</f>
        <v>94170</v>
      </c>
      <c r="B4" s="1">
        <v>9417</v>
      </c>
      <c r="C4" s="1" t="s">
        <v>58</v>
      </c>
      <c r="D4" s="58" t="s">
        <v>40</v>
      </c>
      <c r="E4" s="63"/>
      <c r="F4" s="63"/>
      <c r="G4" s="63"/>
      <c r="H4" s="63"/>
      <c r="I4" s="63"/>
      <c r="J4" s="63"/>
      <c r="K4" s="5"/>
      <c r="L4" s="5"/>
      <c r="M4" s="5"/>
      <c r="N4" s="5"/>
      <c r="O4" s="5"/>
      <c r="P4" s="13"/>
    </row>
    <row r="5" spans="1:16" ht="12" customHeight="1" x14ac:dyDescent="0.15">
      <c r="A5" s="1" t="str">
        <f t="shared" ref="A5:A68" si="0">IF(D5="NO CONSTA",B5&amp;22,IF(AND(B5&gt;0,C5=""),B5&amp;0,IF(ISNUMBER(C5),B5&amp;C5)))</f>
        <v>94173</v>
      </c>
      <c r="B5" s="1">
        <v>9417</v>
      </c>
      <c r="C5" s="1">
        <v>3</v>
      </c>
      <c r="D5" s="90" t="s">
        <v>181</v>
      </c>
      <c r="E5" s="91"/>
      <c r="F5" s="91">
        <v>1</v>
      </c>
      <c r="G5" s="91">
        <v>2</v>
      </c>
      <c r="H5" s="91">
        <v>1</v>
      </c>
      <c r="I5" s="91"/>
      <c r="J5" s="92"/>
      <c r="K5" s="69" t="str">
        <f>IFERROR(E5/SUM(E5:E15)*100,"")</f>
        <v/>
      </c>
      <c r="L5" s="69">
        <f t="shared" ref="L5:N5" si="1">IFERROR(F5/SUM(F5:F15)*100,"")</f>
        <v>3.5714285714285712</v>
      </c>
      <c r="M5" s="69">
        <f>IFERROR(G5/SUM(G5:G15)*100,"")</f>
        <v>2.9850746268656714</v>
      </c>
      <c r="N5" s="69">
        <f t="shared" si="1"/>
        <v>1.5625</v>
      </c>
      <c r="O5" s="69">
        <f>IFERROR(I5/SUM(I5:I15)*100,"")</f>
        <v>0</v>
      </c>
      <c r="P5" s="69" t="str">
        <f>IFERROR(J5/SUM(J5:J15)*100,"")</f>
        <v/>
      </c>
    </row>
    <row r="6" spans="1:16" ht="12" customHeight="1" x14ac:dyDescent="0.15">
      <c r="A6" s="1" t="str">
        <f t="shared" si="0"/>
        <v>94171</v>
      </c>
      <c r="B6" s="1">
        <v>9417</v>
      </c>
      <c r="C6" s="1">
        <v>1</v>
      </c>
      <c r="D6" s="50" t="s">
        <v>182</v>
      </c>
      <c r="E6" s="53"/>
      <c r="F6" s="53"/>
      <c r="G6" s="53">
        <v>3</v>
      </c>
      <c r="H6" s="53">
        <v>4</v>
      </c>
      <c r="I6" s="53">
        <v>4</v>
      </c>
      <c r="J6" s="59"/>
      <c r="K6" s="69" t="str">
        <f t="shared" ref="K6:N6" si="2">IFERROR(E6/SUM(E5:E15)*100,"")</f>
        <v/>
      </c>
      <c r="L6" s="69">
        <f t="shared" si="2"/>
        <v>0</v>
      </c>
      <c r="M6" s="69">
        <f t="shared" si="2"/>
        <v>4.4776119402985071</v>
      </c>
      <c r="N6" s="69">
        <f t="shared" si="2"/>
        <v>6.25</v>
      </c>
      <c r="O6" s="69">
        <f>IFERROR(I6/SUM(I5:I15)*100,"")</f>
        <v>5.6338028169014089</v>
      </c>
      <c r="P6" s="69" t="str">
        <f>IFERROR(J6/SUM(J5:J15)*100,"")</f>
        <v/>
      </c>
    </row>
    <row r="7" spans="1:16" ht="12" customHeight="1" x14ac:dyDescent="0.15">
      <c r="A7" s="1" t="str">
        <f t="shared" si="0"/>
        <v>941712</v>
      </c>
      <c r="B7" s="1">
        <v>9417</v>
      </c>
      <c r="C7" s="1">
        <v>12</v>
      </c>
      <c r="D7" s="50" t="s">
        <v>183</v>
      </c>
      <c r="E7" s="53"/>
      <c r="F7" s="53"/>
      <c r="G7" s="53">
        <v>1</v>
      </c>
      <c r="H7" s="53">
        <v>1</v>
      </c>
      <c r="I7" s="53"/>
      <c r="J7" s="59"/>
      <c r="K7" s="69" t="str">
        <f t="shared" ref="K7:N7" si="3">IFERROR(E7/SUM(E5:E15)*100,"")</f>
        <v/>
      </c>
      <c r="L7" s="69">
        <f t="shared" si="3"/>
        <v>0</v>
      </c>
      <c r="M7" s="69">
        <f t="shared" si="3"/>
        <v>1.4925373134328357</v>
      </c>
      <c r="N7" s="69">
        <f t="shared" si="3"/>
        <v>1.5625</v>
      </c>
      <c r="O7" s="69">
        <f>IFERROR(I7/SUM(I5:I15)*100,"")</f>
        <v>0</v>
      </c>
      <c r="P7" s="69" t="str">
        <f>IFERROR(J7/SUM(J5:J15)*100,"")</f>
        <v/>
      </c>
    </row>
    <row r="8" spans="1:16" ht="12" customHeight="1" x14ac:dyDescent="0.15">
      <c r="A8" s="1" t="str">
        <f t="shared" si="0"/>
        <v>941713</v>
      </c>
      <c r="B8" s="1">
        <v>9417</v>
      </c>
      <c r="C8" s="1">
        <v>13</v>
      </c>
      <c r="D8" s="50" t="s">
        <v>184</v>
      </c>
      <c r="E8" s="53"/>
      <c r="F8" s="53">
        <v>1</v>
      </c>
      <c r="G8" s="53"/>
      <c r="H8" s="53">
        <v>1</v>
      </c>
      <c r="I8" s="53"/>
      <c r="J8" s="59"/>
      <c r="K8" s="69" t="str">
        <f t="shared" ref="K8:N8" si="4">IFERROR(E8/SUM(E5:E15)*100,"")</f>
        <v/>
      </c>
      <c r="L8" s="69">
        <f t="shared" si="4"/>
        <v>3.5714285714285712</v>
      </c>
      <c r="M8" s="69">
        <f t="shared" si="4"/>
        <v>0</v>
      </c>
      <c r="N8" s="69">
        <f t="shared" si="4"/>
        <v>1.5625</v>
      </c>
      <c r="O8" s="69">
        <f>IFERROR(I8/SUM(I5:I15)*100,"")</f>
        <v>0</v>
      </c>
      <c r="P8" s="69" t="str">
        <f>IFERROR(J8/SUM(J5:J15)*100,"")</f>
        <v/>
      </c>
    </row>
    <row r="9" spans="1:16" ht="12" customHeight="1" x14ac:dyDescent="0.15">
      <c r="A9" s="1" t="str">
        <f t="shared" si="0"/>
        <v>94177</v>
      </c>
      <c r="B9" s="1">
        <v>9417</v>
      </c>
      <c r="C9" s="1">
        <v>7</v>
      </c>
      <c r="D9" s="50" t="s">
        <v>185</v>
      </c>
      <c r="E9" s="53"/>
      <c r="F9" s="53">
        <v>6</v>
      </c>
      <c r="G9" s="53">
        <v>14</v>
      </c>
      <c r="H9" s="53">
        <v>13</v>
      </c>
      <c r="I9" s="53">
        <v>12</v>
      </c>
      <c r="J9" s="59"/>
      <c r="K9" s="69" t="str">
        <f t="shared" ref="K9:N9" si="5">IFERROR(E9/SUM(E5:E15)*100,"")</f>
        <v/>
      </c>
      <c r="L9" s="69">
        <f t="shared" si="5"/>
        <v>21.428571428571427</v>
      </c>
      <c r="M9" s="69">
        <f t="shared" si="5"/>
        <v>20.8955223880597</v>
      </c>
      <c r="N9" s="69">
        <f t="shared" si="5"/>
        <v>20.3125</v>
      </c>
      <c r="O9" s="69">
        <f>IFERROR(I9/SUM(I5:I15)*100,"")</f>
        <v>16.901408450704224</v>
      </c>
      <c r="P9" s="69" t="str">
        <f>IFERROR(J9/SUM(J5:J15)*100,"")</f>
        <v/>
      </c>
    </row>
    <row r="10" spans="1:16" ht="12" customHeight="1" x14ac:dyDescent="0.15">
      <c r="A10" s="1" t="str">
        <f t="shared" si="0"/>
        <v>94178</v>
      </c>
      <c r="B10" s="1">
        <v>9417</v>
      </c>
      <c r="C10" s="1">
        <v>8</v>
      </c>
      <c r="D10" s="50" t="s">
        <v>186</v>
      </c>
      <c r="E10" s="53"/>
      <c r="F10" s="53">
        <v>4</v>
      </c>
      <c r="G10" s="53">
        <v>4</v>
      </c>
      <c r="H10" s="53">
        <v>3</v>
      </c>
      <c r="I10" s="53">
        <v>2</v>
      </c>
      <c r="J10" s="59"/>
      <c r="K10" s="69" t="str">
        <f t="shared" ref="K10:N10" si="6">IFERROR(E10/SUM(E5:E15)*100,"")</f>
        <v/>
      </c>
      <c r="L10" s="69">
        <f t="shared" si="6"/>
        <v>14.285714285714285</v>
      </c>
      <c r="M10" s="69">
        <f t="shared" si="6"/>
        <v>5.9701492537313428</v>
      </c>
      <c r="N10" s="69">
        <f t="shared" si="6"/>
        <v>4.6875</v>
      </c>
      <c r="O10" s="69">
        <f>IFERROR(I10/SUM(I5:I15)*100,"")</f>
        <v>2.8169014084507045</v>
      </c>
      <c r="P10" s="69" t="str">
        <f>IFERROR(J10/SUM(J5:J15)*100,"")</f>
        <v/>
      </c>
    </row>
    <row r="11" spans="1:16" ht="12" customHeight="1" x14ac:dyDescent="0.15">
      <c r="A11" s="1" t="str">
        <f t="shared" si="0"/>
        <v>94176</v>
      </c>
      <c r="B11" s="1">
        <v>9417</v>
      </c>
      <c r="C11" s="1">
        <v>6</v>
      </c>
      <c r="D11" s="50" t="s">
        <v>187</v>
      </c>
      <c r="E11" s="53"/>
      <c r="F11" s="53">
        <v>2</v>
      </c>
      <c r="G11" s="53">
        <v>6</v>
      </c>
      <c r="H11" s="53">
        <v>5</v>
      </c>
      <c r="I11" s="53">
        <v>2</v>
      </c>
      <c r="J11" s="59"/>
      <c r="K11" s="69" t="str">
        <f t="shared" ref="K11:N11" si="7">IFERROR(E11/SUM(E5:E15)*100,"")</f>
        <v/>
      </c>
      <c r="L11" s="69">
        <f t="shared" si="7"/>
        <v>7.1428571428571423</v>
      </c>
      <c r="M11" s="69">
        <f t="shared" si="7"/>
        <v>8.9552238805970141</v>
      </c>
      <c r="N11" s="69">
        <f t="shared" si="7"/>
        <v>7.8125</v>
      </c>
      <c r="O11" s="69">
        <f>IFERROR(I11/SUM(I5:I15)*100,"")</f>
        <v>2.8169014084507045</v>
      </c>
      <c r="P11" s="69" t="str">
        <f>IFERROR(J11/SUM(J5:J15)*100,"")</f>
        <v/>
      </c>
    </row>
    <row r="12" spans="1:16" ht="12" customHeight="1" x14ac:dyDescent="0.15">
      <c r="A12" s="1" t="str">
        <f t="shared" si="0"/>
        <v>94175</v>
      </c>
      <c r="B12" s="1">
        <v>9417</v>
      </c>
      <c r="C12" s="1">
        <v>5</v>
      </c>
      <c r="D12" s="50" t="s">
        <v>188</v>
      </c>
      <c r="E12" s="53"/>
      <c r="F12" s="53">
        <v>2</v>
      </c>
      <c r="G12" s="53">
        <v>7</v>
      </c>
      <c r="H12" s="53">
        <v>9</v>
      </c>
      <c r="I12" s="53">
        <v>8</v>
      </c>
      <c r="J12" s="59"/>
      <c r="K12" s="69" t="str">
        <f t="shared" ref="K12:N12" si="8">IFERROR(E12/SUM(E5:E15)*100,"")</f>
        <v/>
      </c>
      <c r="L12" s="69">
        <f t="shared" si="8"/>
        <v>7.1428571428571423</v>
      </c>
      <c r="M12" s="69">
        <f t="shared" si="8"/>
        <v>10.44776119402985</v>
      </c>
      <c r="N12" s="69">
        <f t="shared" si="8"/>
        <v>14.0625</v>
      </c>
      <c r="O12" s="69">
        <f>IFERROR(I12/SUM(I5:I15)*100,"")</f>
        <v>11.267605633802818</v>
      </c>
      <c r="P12" s="69" t="str">
        <f>IFERROR(J12/SUM(J5:J15)*100,"")</f>
        <v/>
      </c>
    </row>
    <row r="13" spans="1:16" ht="12" customHeight="1" x14ac:dyDescent="0.15">
      <c r="A13" s="1" t="str">
        <f t="shared" si="0"/>
        <v>941710</v>
      </c>
      <c r="B13" s="1">
        <v>9417</v>
      </c>
      <c r="C13" s="1">
        <v>10</v>
      </c>
      <c r="D13" s="50" t="s">
        <v>189</v>
      </c>
      <c r="E13" s="53"/>
      <c r="F13" s="53">
        <v>2</v>
      </c>
      <c r="G13" s="53">
        <v>13</v>
      </c>
      <c r="H13" s="53">
        <v>9</v>
      </c>
      <c r="I13" s="53">
        <v>17</v>
      </c>
      <c r="J13" s="59"/>
      <c r="K13" s="69" t="str">
        <f t="shared" ref="K13:N13" si="9">IFERROR(E13/SUM(E5:E15)*100,"")</f>
        <v/>
      </c>
      <c r="L13" s="69">
        <f t="shared" si="9"/>
        <v>7.1428571428571423</v>
      </c>
      <c r="M13" s="69">
        <f t="shared" si="9"/>
        <v>19.402985074626866</v>
      </c>
      <c r="N13" s="69">
        <f t="shared" si="9"/>
        <v>14.0625</v>
      </c>
      <c r="O13" s="69">
        <f>IFERROR(I13/SUM(I5:I15)*100,"")</f>
        <v>23.943661971830984</v>
      </c>
      <c r="P13" s="69" t="str">
        <f>IFERROR(J13/SUM(J5:J15)*100,"")</f>
        <v/>
      </c>
    </row>
    <row r="14" spans="1:16" ht="12" customHeight="1" x14ac:dyDescent="0.15">
      <c r="A14" s="1" t="str">
        <f t="shared" si="0"/>
        <v>94172</v>
      </c>
      <c r="B14" s="1">
        <v>9417</v>
      </c>
      <c r="C14" s="1">
        <v>2</v>
      </c>
      <c r="D14" s="50" t="s">
        <v>190</v>
      </c>
      <c r="E14" s="53"/>
      <c r="F14" s="53">
        <v>8</v>
      </c>
      <c r="G14" s="53">
        <v>15</v>
      </c>
      <c r="H14" s="53">
        <v>16</v>
      </c>
      <c r="I14" s="53">
        <v>25</v>
      </c>
      <c r="J14" s="59"/>
      <c r="K14" s="69" t="str">
        <f t="shared" ref="K14:N14" si="10">IFERROR(E14/SUM(E5:E15)*100,"")</f>
        <v/>
      </c>
      <c r="L14" s="69">
        <f t="shared" si="10"/>
        <v>28.571428571428569</v>
      </c>
      <c r="M14" s="69">
        <f t="shared" si="10"/>
        <v>22.388059701492537</v>
      </c>
      <c r="N14" s="69">
        <f t="shared" si="10"/>
        <v>25</v>
      </c>
      <c r="O14" s="69">
        <f>IFERROR(I14/SUM(I5:I15)*100,"")</f>
        <v>35.2112676056338</v>
      </c>
      <c r="P14" s="69" t="str">
        <f>IFERROR(J14/SUM(J5:J15)*100,"")</f>
        <v/>
      </c>
    </row>
    <row r="15" spans="1:16" ht="12" customHeight="1" x14ac:dyDescent="0.15">
      <c r="A15" s="1" t="str">
        <f t="shared" si="0"/>
        <v>94174</v>
      </c>
      <c r="B15" s="1">
        <v>9417</v>
      </c>
      <c r="C15" s="1">
        <v>4</v>
      </c>
      <c r="D15" s="55" t="s">
        <v>191</v>
      </c>
      <c r="E15" s="56"/>
      <c r="F15" s="56">
        <v>2</v>
      </c>
      <c r="G15" s="56">
        <v>2</v>
      </c>
      <c r="H15" s="56">
        <v>2</v>
      </c>
      <c r="I15" s="56">
        <v>1</v>
      </c>
      <c r="J15" s="60"/>
      <c r="K15" s="69" t="str">
        <f t="shared" ref="K15:N15" si="11">IFERROR(E15/SUM(E5:E15)*100,"")</f>
        <v/>
      </c>
      <c r="L15" s="69">
        <f t="shared" si="11"/>
        <v>7.1428571428571423</v>
      </c>
      <c r="M15" s="69">
        <f t="shared" si="11"/>
        <v>2.9850746268656714</v>
      </c>
      <c r="N15" s="69">
        <f t="shared" si="11"/>
        <v>3.125</v>
      </c>
      <c r="O15" s="69">
        <f>IFERROR(I15/SUM(I5:I15)*100,"")</f>
        <v>1.4084507042253522</v>
      </c>
      <c r="P15" s="69" t="str">
        <f>IFERROR(J15/SUM(J5:J15)*100,"")</f>
        <v/>
      </c>
    </row>
    <row r="16" spans="1:16" ht="12" customHeight="1" x14ac:dyDescent="0.15">
      <c r="A16" s="1" t="str">
        <f t="shared" si="0"/>
        <v>90170</v>
      </c>
      <c r="B16" s="1">
        <v>9017</v>
      </c>
      <c r="C16" s="1" t="s">
        <v>58</v>
      </c>
      <c r="D16" s="48" t="s">
        <v>41</v>
      </c>
      <c r="E16" s="49"/>
      <c r="F16" s="49"/>
      <c r="G16" s="49"/>
      <c r="H16" s="49"/>
      <c r="I16" s="49"/>
      <c r="J16" s="49"/>
      <c r="K16" s="5"/>
      <c r="L16" s="5"/>
      <c r="M16" s="5"/>
      <c r="N16" s="5"/>
      <c r="O16" s="5"/>
      <c r="P16" s="13"/>
    </row>
    <row r="17" spans="1:16" ht="12" customHeight="1" x14ac:dyDescent="0.15">
      <c r="A17" s="1" t="str">
        <f t="shared" si="0"/>
        <v>90173</v>
      </c>
      <c r="B17" s="1">
        <v>9017</v>
      </c>
      <c r="C17" s="1">
        <v>3</v>
      </c>
      <c r="D17" s="90" t="s">
        <v>181</v>
      </c>
      <c r="E17" s="91"/>
      <c r="F17" s="91">
        <v>1</v>
      </c>
      <c r="G17" s="91">
        <v>1</v>
      </c>
      <c r="H17" s="91">
        <v>1</v>
      </c>
      <c r="I17" s="91">
        <v>1</v>
      </c>
      <c r="J17" s="92"/>
      <c r="K17" s="69" t="str">
        <f t="shared" ref="K17:N17" si="12">IFERROR(E17/SUM(E17:E27)*100,"")</f>
        <v/>
      </c>
      <c r="L17" s="69">
        <f t="shared" si="12"/>
        <v>3.8461538461538463</v>
      </c>
      <c r="M17" s="69">
        <f t="shared" si="12"/>
        <v>1.3333333333333335</v>
      </c>
      <c r="N17" s="69">
        <f t="shared" si="12"/>
        <v>1.2345679012345678</v>
      </c>
      <c r="O17" s="69">
        <f>IFERROR(I17/SUM(I17:I27)*100,"")</f>
        <v>1.2345679012345678</v>
      </c>
      <c r="P17" s="69" t="str">
        <f>IFERROR(J17/SUM(J17:J27)*100,"")</f>
        <v/>
      </c>
    </row>
    <row r="18" spans="1:16" ht="12" customHeight="1" x14ac:dyDescent="0.15">
      <c r="A18" s="1" t="str">
        <f t="shared" si="0"/>
        <v>90171</v>
      </c>
      <c r="B18" s="1">
        <v>9017</v>
      </c>
      <c r="C18" s="1">
        <v>1</v>
      </c>
      <c r="D18" s="50" t="s">
        <v>182</v>
      </c>
      <c r="E18" s="53"/>
      <c r="F18" s="53">
        <v>3</v>
      </c>
      <c r="G18" s="53">
        <v>4</v>
      </c>
      <c r="H18" s="53">
        <v>6</v>
      </c>
      <c r="I18" s="53">
        <v>4</v>
      </c>
      <c r="J18" s="59"/>
      <c r="K18" s="69" t="str">
        <f t="shared" ref="K18:N18" si="13">IFERROR(E18/SUM(E17:E27)*100,"")</f>
        <v/>
      </c>
      <c r="L18" s="69">
        <f t="shared" si="13"/>
        <v>11.538461538461538</v>
      </c>
      <c r="M18" s="69">
        <f t="shared" si="13"/>
        <v>5.3333333333333339</v>
      </c>
      <c r="N18" s="69">
        <f t="shared" si="13"/>
        <v>7.4074074074074066</v>
      </c>
      <c r="O18" s="69">
        <f>IFERROR(I18/SUM(I17:I27)*100,"")</f>
        <v>4.9382716049382713</v>
      </c>
      <c r="P18" s="69" t="str">
        <f>IFERROR(J18/SUM(J17:J27)*100,"")</f>
        <v/>
      </c>
    </row>
    <row r="19" spans="1:16" ht="12" customHeight="1" x14ac:dyDescent="0.15">
      <c r="A19" s="1" t="str">
        <f t="shared" si="0"/>
        <v>901712</v>
      </c>
      <c r="B19" s="1">
        <v>9017</v>
      </c>
      <c r="C19" s="1">
        <v>12</v>
      </c>
      <c r="D19" s="50" t="s">
        <v>183</v>
      </c>
      <c r="E19" s="53"/>
      <c r="F19" s="53"/>
      <c r="G19" s="53">
        <v>1</v>
      </c>
      <c r="H19" s="53">
        <v>2</v>
      </c>
      <c r="I19" s="53">
        <v>1</v>
      </c>
      <c r="J19" s="59"/>
      <c r="K19" s="69" t="str">
        <f t="shared" ref="K19:N19" si="14">IFERROR(E19/SUM(E17:E27)*100,"")</f>
        <v/>
      </c>
      <c r="L19" s="69">
        <f t="shared" si="14"/>
        <v>0</v>
      </c>
      <c r="M19" s="69">
        <f t="shared" si="14"/>
        <v>1.3333333333333335</v>
      </c>
      <c r="N19" s="69">
        <f t="shared" si="14"/>
        <v>2.4691358024691357</v>
      </c>
      <c r="O19" s="69">
        <f>IFERROR(I19/SUM(I17:I27)*100,"")</f>
        <v>1.2345679012345678</v>
      </c>
      <c r="P19" s="69" t="str">
        <f>IFERROR(J19/SUM(J17:J27)*100,"")</f>
        <v/>
      </c>
    </row>
    <row r="20" spans="1:16" ht="12" customHeight="1" x14ac:dyDescent="0.15">
      <c r="A20" s="1" t="str">
        <f t="shared" si="0"/>
        <v>901713</v>
      </c>
      <c r="B20" s="1">
        <v>9017</v>
      </c>
      <c r="C20" s="1">
        <v>13</v>
      </c>
      <c r="D20" s="50" t="s">
        <v>184</v>
      </c>
      <c r="E20" s="53"/>
      <c r="F20" s="53"/>
      <c r="G20" s="53">
        <v>1</v>
      </c>
      <c r="H20" s="53">
        <v>1</v>
      </c>
      <c r="I20" s="53"/>
      <c r="J20" s="59"/>
      <c r="K20" s="69" t="str">
        <f t="shared" ref="K20:N20" si="15">IFERROR(E20/SUM(E17:E27)*100,"")</f>
        <v/>
      </c>
      <c r="L20" s="69">
        <f t="shared" si="15"/>
        <v>0</v>
      </c>
      <c r="M20" s="69">
        <f t="shared" si="15"/>
        <v>1.3333333333333335</v>
      </c>
      <c r="N20" s="69">
        <f t="shared" si="15"/>
        <v>1.2345679012345678</v>
      </c>
      <c r="O20" s="69">
        <f>IFERROR(I20/SUM(I17:I27)*100,"")</f>
        <v>0</v>
      </c>
      <c r="P20" s="69" t="str">
        <f>IFERROR(J20/SUM(J17:J27)*100,"")</f>
        <v/>
      </c>
    </row>
    <row r="21" spans="1:16" ht="12" customHeight="1" x14ac:dyDescent="0.15">
      <c r="A21" s="1" t="str">
        <f t="shared" si="0"/>
        <v>90177</v>
      </c>
      <c r="B21" s="1">
        <v>9017</v>
      </c>
      <c r="C21" s="1">
        <v>7</v>
      </c>
      <c r="D21" s="50" t="s">
        <v>185</v>
      </c>
      <c r="E21" s="53"/>
      <c r="F21" s="53">
        <v>5</v>
      </c>
      <c r="G21" s="53">
        <v>14</v>
      </c>
      <c r="H21" s="53">
        <v>15</v>
      </c>
      <c r="I21" s="53">
        <v>13</v>
      </c>
      <c r="J21" s="59"/>
      <c r="K21" s="69" t="str">
        <f t="shared" ref="K21:N21" si="16">IFERROR(E21/SUM(E17:E27)*100,"")</f>
        <v/>
      </c>
      <c r="L21" s="69">
        <f t="shared" si="16"/>
        <v>19.230769230769234</v>
      </c>
      <c r="M21" s="69">
        <f t="shared" si="16"/>
        <v>18.666666666666668</v>
      </c>
      <c r="N21" s="69">
        <f t="shared" si="16"/>
        <v>18.518518518518519</v>
      </c>
      <c r="O21" s="69">
        <f>IFERROR(I21/SUM(I17:I27)*100,"")</f>
        <v>16.049382716049383</v>
      </c>
      <c r="P21" s="69" t="str">
        <f>IFERROR(J21/SUM(J17:J27)*100,"")</f>
        <v/>
      </c>
    </row>
    <row r="22" spans="1:16" ht="12" customHeight="1" x14ac:dyDescent="0.15">
      <c r="A22" s="1" t="str">
        <f t="shared" si="0"/>
        <v>90178</v>
      </c>
      <c r="B22" s="1">
        <v>9017</v>
      </c>
      <c r="C22" s="1">
        <v>8</v>
      </c>
      <c r="D22" s="50" t="s">
        <v>186</v>
      </c>
      <c r="E22" s="53"/>
      <c r="F22" s="53">
        <v>6</v>
      </c>
      <c r="G22" s="53">
        <v>6</v>
      </c>
      <c r="H22" s="53">
        <v>5</v>
      </c>
      <c r="I22" s="53">
        <v>3</v>
      </c>
      <c r="J22" s="59"/>
      <c r="K22" s="69" t="str">
        <f t="shared" ref="K22:N22" si="17">IFERROR(E22/SUM(E17:E27)*100,"")</f>
        <v/>
      </c>
      <c r="L22" s="69">
        <f t="shared" si="17"/>
        <v>23.076923076923077</v>
      </c>
      <c r="M22" s="69">
        <f t="shared" si="17"/>
        <v>8</v>
      </c>
      <c r="N22" s="69">
        <f t="shared" si="17"/>
        <v>6.1728395061728394</v>
      </c>
      <c r="O22" s="69">
        <f>IFERROR(I22/SUM(I17:I27)*100,"")</f>
        <v>3.7037037037037033</v>
      </c>
      <c r="P22" s="69" t="str">
        <f>IFERROR(J22/SUM(J17:J27)*100,"")</f>
        <v/>
      </c>
    </row>
    <row r="23" spans="1:16" ht="12" customHeight="1" x14ac:dyDescent="0.15">
      <c r="A23" s="1" t="str">
        <f t="shared" si="0"/>
        <v>90176</v>
      </c>
      <c r="B23" s="1">
        <v>9017</v>
      </c>
      <c r="C23" s="1">
        <v>6</v>
      </c>
      <c r="D23" s="50" t="s">
        <v>187</v>
      </c>
      <c r="E23" s="53"/>
      <c r="F23" s="53">
        <v>2</v>
      </c>
      <c r="G23" s="53">
        <v>8</v>
      </c>
      <c r="H23" s="53">
        <v>9</v>
      </c>
      <c r="I23" s="53">
        <v>8</v>
      </c>
      <c r="J23" s="59"/>
      <c r="K23" s="69" t="str">
        <f t="shared" ref="K23:N23" si="18">IFERROR(E23/SUM(E17:E27)*100,"")</f>
        <v/>
      </c>
      <c r="L23" s="69">
        <f t="shared" si="18"/>
        <v>7.6923076923076925</v>
      </c>
      <c r="M23" s="69">
        <f t="shared" si="18"/>
        <v>10.666666666666668</v>
      </c>
      <c r="N23" s="69">
        <f t="shared" si="18"/>
        <v>11.111111111111111</v>
      </c>
      <c r="O23" s="69">
        <f>IFERROR(I23/SUM(I17:I27)*100,"")</f>
        <v>9.8765432098765427</v>
      </c>
      <c r="P23" s="69" t="str">
        <f>IFERROR(J23/SUM(J17:J27)*100,"")</f>
        <v/>
      </c>
    </row>
    <row r="24" spans="1:16" ht="12" customHeight="1" x14ac:dyDescent="0.15">
      <c r="A24" s="1" t="str">
        <f t="shared" si="0"/>
        <v>90175</v>
      </c>
      <c r="B24" s="1">
        <v>9017</v>
      </c>
      <c r="C24" s="1">
        <v>5</v>
      </c>
      <c r="D24" s="50" t="s">
        <v>188</v>
      </c>
      <c r="E24" s="53"/>
      <c r="F24" s="53"/>
      <c r="G24" s="53">
        <v>4</v>
      </c>
      <c r="H24" s="53">
        <v>4</v>
      </c>
      <c r="I24" s="53">
        <v>5</v>
      </c>
      <c r="J24" s="59"/>
      <c r="K24" s="69" t="str">
        <f t="shared" ref="K24:N24" si="19">IFERROR(E24/SUM(E17:E27)*100,"")</f>
        <v/>
      </c>
      <c r="L24" s="69">
        <f t="shared" si="19"/>
        <v>0</v>
      </c>
      <c r="M24" s="69">
        <f t="shared" si="19"/>
        <v>5.3333333333333339</v>
      </c>
      <c r="N24" s="69">
        <f t="shared" si="19"/>
        <v>4.9382716049382713</v>
      </c>
      <c r="O24" s="69">
        <f>IFERROR(I24/SUM(I17:I27)*100,"")</f>
        <v>6.1728395061728394</v>
      </c>
      <c r="P24" s="69" t="str">
        <f>IFERROR(J24/SUM(J17:J27)*100,"")</f>
        <v/>
      </c>
    </row>
    <row r="25" spans="1:16" ht="12" customHeight="1" x14ac:dyDescent="0.15">
      <c r="A25" s="1" t="str">
        <f t="shared" si="0"/>
        <v>901710</v>
      </c>
      <c r="B25" s="1">
        <v>9017</v>
      </c>
      <c r="C25" s="1">
        <v>10</v>
      </c>
      <c r="D25" s="50" t="s">
        <v>189</v>
      </c>
      <c r="E25" s="53"/>
      <c r="F25" s="53">
        <v>2</v>
      </c>
      <c r="G25" s="53">
        <v>18</v>
      </c>
      <c r="H25" s="53">
        <v>16</v>
      </c>
      <c r="I25" s="53">
        <v>22</v>
      </c>
      <c r="J25" s="59"/>
      <c r="K25" s="69" t="str">
        <f t="shared" ref="K25:N25" si="20">IFERROR(E25/SUM(E17:E27)*100,"")</f>
        <v/>
      </c>
      <c r="L25" s="69">
        <f t="shared" si="20"/>
        <v>7.6923076923076925</v>
      </c>
      <c r="M25" s="69">
        <f t="shared" si="20"/>
        <v>24</v>
      </c>
      <c r="N25" s="69">
        <f t="shared" si="20"/>
        <v>19.753086419753085</v>
      </c>
      <c r="O25" s="69">
        <f>IFERROR(I25/SUM(I17:I27)*100,"")</f>
        <v>27.160493827160494</v>
      </c>
      <c r="P25" s="69" t="str">
        <f>IFERROR(J25/SUM(J17:J27)*100,"")</f>
        <v/>
      </c>
    </row>
    <row r="26" spans="1:16" ht="12" customHeight="1" x14ac:dyDescent="0.15">
      <c r="A26" s="1" t="str">
        <f t="shared" si="0"/>
        <v>90172</v>
      </c>
      <c r="B26" s="1">
        <v>9017</v>
      </c>
      <c r="C26" s="1">
        <v>2</v>
      </c>
      <c r="D26" s="50" t="s">
        <v>190</v>
      </c>
      <c r="E26" s="53"/>
      <c r="F26" s="53">
        <v>5</v>
      </c>
      <c r="G26" s="53">
        <v>15</v>
      </c>
      <c r="H26" s="53">
        <v>19</v>
      </c>
      <c r="I26" s="53">
        <v>22</v>
      </c>
      <c r="J26" s="59"/>
      <c r="K26" s="69" t="str">
        <f t="shared" ref="K26:N26" si="21">IFERROR(E26/SUM(E17:E27)*100,"")</f>
        <v/>
      </c>
      <c r="L26" s="69">
        <f t="shared" si="21"/>
        <v>19.230769230769234</v>
      </c>
      <c r="M26" s="69">
        <f t="shared" si="21"/>
        <v>20</v>
      </c>
      <c r="N26" s="69">
        <f t="shared" si="21"/>
        <v>23.456790123456788</v>
      </c>
      <c r="O26" s="69">
        <f>IFERROR(I26/SUM(I17:I27)*100,"")</f>
        <v>27.160493827160494</v>
      </c>
      <c r="P26" s="69" t="str">
        <f>IFERROR(J26/SUM(J17:J27)*100,"")</f>
        <v/>
      </c>
    </row>
    <row r="27" spans="1:16" ht="12" customHeight="1" x14ac:dyDescent="0.15">
      <c r="A27" s="1" t="str">
        <f t="shared" si="0"/>
        <v>90174</v>
      </c>
      <c r="B27" s="1">
        <v>9017</v>
      </c>
      <c r="C27" s="1">
        <v>4</v>
      </c>
      <c r="D27" s="50" t="s">
        <v>191</v>
      </c>
      <c r="E27" s="53"/>
      <c r="F27" s="53">
        <v>2</v>
      </c>
      <c r="G27" s="53">
        <v>3</v>
      </c>
      <c r="H27" s="53">
        <v>3</v>
      </c>
      <c r="I27" s="53">
        <v>2</v>
      </c>
      <c r="J27" s="59"/>
      <c r="K27" s="69" t="str">
        <f t="shared" ref="K27:N27" si="22">IFERROR(E27/SUM(E17:E27)*100,"")</f>
        <v/>
      </c>
      <c r="L27" s="69">
        <f t="shared" si="22"/>
        <v>7.6923076923076925</v>
      </c>
      <c r="M27" s="69">
        <f t="shared" si="22"/>
        <v>4</v>
      </c>
      <c r="N27" s="69">
        <f t="shared" si="22"/>
        <v>3.7037037037037033</v>
      </c>
      <c r="O27" s="69">
        <f>IFERROR(I27/SUM(I17:I27)*100,"")</f>
        <v>2.4691358024691357</v>
      </c>
      <c r="P27" s="69" t="str">
        <f>IFERROR(J27/SUM(J17:J27)*100,"")</f>
        <v/>
      </c>
    </row>
    <row r="28" spans="1:16" s="6" customFormat="1" x14ac:dyDescent="0.15">
      <c r="A28" s="1" t="str">
        <f t="shared" si="0"/>
        <v>0</v>
      </c>
      <c r="B28" s="1" t="s">
        <v>58</v>
      </c>
      <c r="C28" s="1" t="s">
        <v>58</v>
      </c>
      <c r="E28" s="44"/>
      <c r="F28" s="44"/>
      <c r="G28" s="44"/>
      <c r="H28" s="44"/>
      <c r="I28" s="44"/>
      <c r="J28" s="44"/>
    </row>
    <row r="29" spans="1:16" ht="12" customHeight="1" x14ac:dyDescent="0.15">
      <c r="A29" s="1" t="str">
        <f t="shared" si="0"/>
        <v>0</v>
      </c>
      <c r="B29" s="1" t="s">
        <v>58</v>
      </c>
      <c r="C29" s="1" t="s">
        <v>58</v>
      </c>
      <c r="D29" s="6"/>
      <c r="E29" s="99"/>
      <c r="F29" s="100"/>
      <c r="G29" s="100" t="s">
        <v>178</v>
      </c>
      <c r="H29" s="100"/>
      <c r="I29" s="100"/>
      <c r="J29" s="101"/>
      <c r="K29" s="99"/>
      <c r="L29" s="100"/>
      <c r="M29" s="100" t="s">
        <v>179</v>
      </c>
      <c r="N29" s="100"/>
      <c r="O29" s="100"/>
      <c r="P29" s="101"/>
    </row>
    <row r="30" spans="1:16" ht="12" customHeight="1" x14ac:dyDescent="0.15">
      <c r="A30" s="1" t="str">
        <f t="shared" si="0"/>
        <v>0</v>
      </c>
      <c r="B30" s="1" t="s">
        <v>58</v>
      </c>
      <c r="C30" s="1" t="s">
        <v>58</v>
      </c>
      <c r="D30" s="6"/>
      <c r="E30" s="2" t="s">
        <v>33</v>
      </c>
      <c r="F30" s="2" t="s">
        <v>34</v>
      </c>
      <c r="G30" s="2" t="s">
        <v>35</v>
      </c>
      <c r="H30" s="2" t="s">
        <v>36</v>
      </c>
      <c r="I30" s="2" t="s">
        <v>37</v>
      </c>
      <c r="J30" s="2" t="s">
        <v>38</v>
      </c>
      <c r="K30" s="2" t="s">
        <v>33</v>
      </c>
      <c r="L30" s="2" t="s">
        <v>34</v>
      </c>
      <c r="M30" s="2" t="s">
        <v>35</v>
      </c>
      <c r="N30" s="2" t="s">
        <v>36</v>
      </c>
      <c r="O30" s="2" t="s">
        <v>37</v>
      </c>
      <c r="P30" s="2" t="s">
        <v>37</v>
      </c>
    </row>
    <row r="31" spans="1:16" ht="12" customHeight="1" x14ac:dyDescent="0.15">
      <c r="A31" s="1" t="str">
        <f t="shared" si="0"/>
        <v>90200</v>
      </c>
      <c r="B31" s="1">
        <v>9020</v>
      </c>
      <c r="C31" s="1" t="s">
        <v>58</v>
      </c>
      <c r="D31" s="48" t="s">
        <v>42</v>
      </c>
      <c r="E31" s="49"/>
      <c r="F31" s="49"/>
      <c r="G31" s="49"/>
      <c r="H31" s="49"/>
      <c r="I31" s="49"/>
      <c r="J31" s="49"/>
      <c r="K31" s="5"/>
      <c r="L31" s="5"/>
      <c r="M31" s="5"/>
      <c r="N31" s="5"/>
      <c r="O31" s="5"/>
      <c r="P31" s="13"/>
    </row>
    <row r="32" spans="1:16" ht="12" customHeight="1" x14ac:dyDescent="0.15">
      <c r="A32" s="1" t="str">
        <f t="shared" si="0"/>
        <v>90203</v>
      </c>
      <c r="B32" s="1">
        <v>9020</v>
      </c>
      <c r="C32" s="1">
        <v>3</v>
      </c>
      <c r="D32" s="90" t="s">
        <v>181</v>
      </c>
      <c r="E32" s="91"/>
      <c r="F32" s="91"/>
      <c r="G32" s="91"/>
      <c r="H32" s="91"/>
      <c r="I32" s="91"/>
      <c r="J32" s="92"/>
      <c r="K32" s="69" t="str">
        <f t="shared" ref="K32:N32" si="23">IFERROR(E32/SUM(E32:E42,E505:E515)*100,"")</f>
        <v/>
      </c>
      <c r="L32" s="69" t="str">
        <f t="shared" si="23"/>
        <v/>
      </c>
      <c r="M32" s="69" t="str">
        <f t="shared" si="23"/>
        <v/>
      </c>
      <c r="N32" s="69" t="str">
        <f t="shared" si="23"/>
        <v/>
      </c>
      <c r="O32" s="69">
        <f>IFERROR(I32/SUM(I32:I42,I505:I515)*100,"")</f>
        <v>0</v>
      </c>
      <c r="P32" s="69" t="str">
        <f>IFERROR(J32/SUM(J32:J42,J505:J515)*100,"")</f>
        <v/>
      </c>
    </row>
    <row r="33" spans="1:16" ht="12" customHeight="1" x14ac:dyDescent="0.15">
      <c r="A33" s="1" t="str">
        <f t="shared" si="0"/>
        <v>90201</v>
      </c>
      <c r="B33" s="1">
        <v>9020</v>
      </c>
      <c r="C33" s="1">
        <v>1</v>
      </c>
      <c r="D33" s="50" t="s">
        <v>182</v>
      </c>
      <c r="E33" s="53"/>
      <c r="F33" s="53"/>
      <c r="G33" s="53"/>
      <c r="H33" s="53"/>
      <c r="I33" s="53">
        <v>2</v>
      </c>
      <c r="J33" s="59"/>
      <c r="K33" s="69" t="str">
        <f t="shared" ref="K33:N33" si="24">IFERROR(E33/SUM(E32:E42,E505:E515)*100,"")</f>
        <v/>
      </c>
      <c r="L33" s="69" t="str">
        <f t="shared" si="24"/>
        <v/>
      </c>
      <c r="M33" s="69" t="str">
        <f t="shared" si="24"/>
        <v/>
      </c>
      <c r="N33" s="69" t="str">
        <f t="shared" si="24"/>
        <v/>
      </c>
      <c r="O33" s="69">
        <f>IFERROR(I33/SUM(I32:I42,I505:I515)*100,"")</f>
        <v>3.8461538461538463</v>
      </c>
      <c r="P33" s="69" t="str">
        <f>IFERROR(J33/SUM(J32:J42,J505:J515)*100,"")</f>
        <v/>
      </c>
    </row>
    <row r="34" spans="1:16" ht="12" customHeight="1" x14ac:dyDescent="0.15">
      <c r="A34" s="1" t="str">
        <f t="shared" si="0"/>
        <v>902012</v>
      </c>
      <c r="B34" s="1">
        <v>9020</v>
      </c>
      <c r="C34" s="1">
        <v>12</v>
      </c>
      <c r="D34" s="50" t="s">
        <v>183</v>
      </c>
      <c r="E34" s="53"/>
      <c r="F34" s="53"/>
      <c r="G34" s="53"/>
      <c r="H34" s="53"/>
      <c r="I34" s="53"/>
      <c r="J34" s="59"/>
      <c r="K34" s="69" t="str">
        <f t="shared" ref="K34:N34" si="25">IFERROR(E34/SUM(E32:E42,E505:E515)*100,"")</f>
        <v/>
      </c>
      <c r="L34" s="69" t="str">
        <f t="shared" si="25"/>
        <v/>
      </c>
      <c r="M34" s="69" t="str">
        <f t="shared" si="25"/>
        <v/>
      </c>
      <c r="N34" s="69" t="str">
        <f t="shared" si="25"/>
        <v/>
      </c>
      <c r="O34" s="69">
        <f>IFERROR(I34/SUM(I32:I42,I505:I515)*100,"")</f>
        <v>0</v>
      </c>
      <c r="P34" s="69" t="str">
        <f>IFERROR(J34/SUM(J32:J42,J505:J515)*100,"")</f>
        <v/>
      </c>
    </row>
    <row r="35" spans="1:16" ht="12" customHeight="1" x14ac:dyDescent="0.15">
      <c r="A35" s="1" t="str">
        <f t="shared" si="0"/>
        <v>902013</v>
      </c>
      <c r="B35" s="1">
        <v>9020</v>
      </c>
      <c r="C35" s="1">
        <v>13</v>
      </c>
      <c r="D35" s="50" t="s">
        <v>184</v>
      </c>
      <c r="E35" s="53"/>
      <c r="F35" s="53"/>
      <c r="G35" s="53"/>
      <c r="H35" s="53"/>
      <c r="I35" s="53">
        <v>2</v>
      </c>
      <c r="J35" s="59"/>
      <c r="K35" s="69" t="str">
        <f t="shared" ref="K35:N35" si="26">IFERROR(E35/SUM(E32:E42,E505:E515)*100,"")</f>
        <v/>
      </c>
      <c r="L35" s="69" t="str">
        <f t="shared" si="26"/>
        <v/>
      </c>
      <c r="M35" s="69" t="str">
        <f t="shared" si="26"/>
        <v/>
      </c>
      <c r="N35" s="69" t="str">
        <f t="shared" si="26"/>
        <v/>
      </c>
      <c r="O35" s="69">
        <f>IFERROR(I35/SUM(I32:I42,I505:I515)*100,"")</f>
        <v>3.8461538461538463</v>
      </c>
      <c r="P35" s="69" t="str">
        <f>IFERROR(J35/SUM(J32:J42,J505:J515)*100,"")</f>
        <v/>
      </c>
    </row>
    <row r="36" spans="1:16" ht="12" customHeight="1" x14ac:dyDescent="0.15">
      <c r="A36" s="1" t="str">
        <f t="shared" si="0"/>
        <v>90207</v>
      </c>
      <c r="B36" s="1">
        <v>9020</v>
      </c>
      <c r="C36" s="1">
        <v>7</v>
      </c>
      <c r="D36" s="50" t="s">
        <v>185</v>
      </c>
      <c r="E36" s="53"/>
      <c r="F36" s="53"/>
      <c r="G36" s="53"/>
      <c r="H36" s="53"/>
      <c r="I36" s="53">
        <v>4</v>
      </c>
      <c r="J36" s="59"/>
      <c r="K36" s="69" t="str">
        <f t="shared" ref="K36:N36" si="27">IFERROR(E36/SUM(E32:E42,E505:E515)*100,"")</f>
        <v/>
      </c>
      <c r="L36" s="69" t="str">
        <f t="shared" si="27"/>
        <v/>
      </c>
      <c r="M36" s="69" t="str">
        <f t="shared" si="27"/>
        <v/>
      </c>
      <c r="N36" s="69" t="str">
        <f t="shared" si="27"/>
        <v/>
      </c>
      <c r="O36" s="69">
        <f>IFERROR(I36/SUM(I32:I42,I505:I515)*100,"")</f>
        <v>7.6923076923076925</v>
      </c>
      <c r="P36" s="69" t="str">
        <f>IFERROR(J36/SUM(J32:J42,J505:J515)*100,"")</f>
        <v/>
      </c>
    </row>
    <row r="37" spans="1:16" ht="12" customHeight="1" x14ac:dyDescent="0.15">
      <c r="A37" s="1" t="str">
        <f t="shared" si="0"/>
        <v>90208</v>
      </c>
      <c r="B37" s="1">
        <v>9020</v>
      </c>
      <c r="C37" s="1">
        <v>8</v>
      </c>
      <c r="D37" s="50" t="s">
        <v>186</v>
      </c>
      <c r="E37" s="53"/>
      <c r="F37" s="53"/>
      <c r="G37" s="53"/>
      <c r="H37" s="53"/>
      <c r="I37" s="53"/>
      <c r="J37" s="59"/>
      <c r="K37" s="69" t="str">
        <f t="shared" ref="K37:N37" si="28">IFERROR(E37/SUM(E32:E42,E505:E515)*100,"")</f>
        <v/>
      </c>
      <c r="L37" s="69" t="str">
        <f t="shared" si="28"/>
        <v/>
      </c>
      <c r="M37" s="69" t="str">
        <f t="shared" si="28"/>
        <v/>
      </c>
      <c r="N37" s="69" t="str">
        <f t="shared" si="28"/>
        <v/>
      </c>
      <c r="O37" s="69">
        <f>IFERROR(I37/SUM(I32:I42,I505:I515)*100,"")</f>
        <v>0</v>
      </c>
      <c r="P37" s="69" t="str">
        <f>IFERROR(J37/SUM(J32:J42,J505:J515)*100,"")</f>
        <v/>
      </c>
    </row>
    <row r="38" spans="1:16" ht="12" customHeight="1" x14ac:dyDescent="0.15">
      <c r="A38" s="1" t="str">
        <f t="shared" si="0"/>
        <v>90206</v>
      </c>
      <c r="B38" s="1">
        <v>9020</v>
      </c>
      <c r="C38" s="1">
        <v>6</v>
      </c>
      <c r="D38" s="50" t="s">
        <v>187</v>
      </c>
      <c r="E38" s="53"/>
      <c r="F38" s="53"/>
      <c r="G38" s="53"/>
      <c r="H38" s="53"/>
      <c r="I38" s="53">
        <v>4</v>
      </c>
      <c r="J38" s="59"/>
      <c r="K38" s="69" t="str">
        <f t="shared" ref="K38:N38" si="29">IFERROR(E38/SUM(E32:E42,E505:E515)*100,"")</f>
        <v/>
      </c>
      <c r="L38" s="69" t="str">
        <f t="shared" si="29"/>
        <v/>
      </c>
      <c r="M38" s="69" t="str">
        <f t="shared" si="29"/>
        <v/>
      </c>
      <c r="N38" s="69" t="str">
        <f t="shared" si="29"/>
        <v/>
      </c>
      <c r="O38" s="69">
        <f>IFERROR(I38/SUM(I32:I42,I505:I515)*100,"")</f>
        <v>7.6923076923076925</v>
      </c>
      <c r="P38" s="69" t="str">
        <f>IFERROR(J38/SUM(J32:J42,J505:J515)*100,"")</f>
        <v/>
      </c>
    </row>
    <row r="39" spans="1:16" ht="12" customHeight="1" x14ac:dyDescent="0.15">
      <c r="A39" s="1" t="str">
        <f t="shared" si="0"/>
        <v>90205</v>
      </c>
      <c r="B39" s="1">
        <v>9020</v>
      </c>
      <c r="C39" s="1">
        <v>5</v>
      </c>
      <c r="D39" s="50" t="s">
        <v>188</v>
      </c>
      <c r="E39" s="53"/>
      <c r="F39" s="53"/>
      <c r="G39" s="53"/>
      <c r="H39" s="53"/>
      <c r="I39" s="53">
        <v>1</v>
      </c>
      <c r="J39" s="59"/>
      <c r="K39" s="69" t="str">
        <f t="shared" ref="K39:N39" si="30">IFERROR(E39/SUM(E32:E42,E505:E515)*100,"")</f>
        <v/>
      </c>
      <c r="L39" s="69" t="str">
        <f t="shared" si="30"/>
        <v/>
      </c>
      <c r="M39" s="69" t="str">
        <f t="shared" si="30"/>
        <v/>
      </c>
      <c r="N39" s="69" t="str">
        <f t="shared" si="30"/>
        <v/>
      </c>
      <c r="O39" s="69">
        <f>IFERROR(I39/SUM(I32:I42,I505:I515)*100,"")</f>
        <v>1.9230769230769231</v>
      </c>
      <c r="P39" s="69" t="str">
        <f>IFERROR(J39/SUM(J32:J42,J505:J515)*100,"")</f>
        <v/>
      </c>
    </row>
    <row r="40" spans="1:16" ht="12" customHeight="1" x14ac:dyDescent="0.15">
      <c r="A40" s="1" t="str">
        <f t="shared" si="0"/>
        <v>902010</v>
      </c>
      <c r="B40" s="1">
        <v>9020</v>
      </c>
      <c r="C40" s="1">
        <v>10</v>
      </c>
      <c r="D40" s="50" t="s">
        <v>189</v>
      </c>
      <c r="E40" s="53"/>
      <c r="F40" s="53"/>
      <c r="G40" s="53"/>
      <c r="H40" s="53"/>
      <c r="I40" s="53">
        <v>3</v>
      </c>
      <c r="J40" s="59"/>
      <c r="K40" s="69" t="str">
        <f t="shared" ref="K40:N40" si="31">IFERROR(E40/SUM(E32:E42,E505:E515)*100,"")</f>
        <v/>
      </c>
      <c r="L40" s="69" t="str">
        <f t="shared" si="31"/>
        <v/>
      </c>
      <c r="M40" s="69" t="str">
        <f t="shared" si="31"/>
        <v/>
      </c>
      <c r="N40" s="69" t="str">
        <f t="shared" si="31"/>
        <v/>
      </c>
      <c r="O40" s="69">
        <f>IFERROR(I40/SUM(I32:I42,I505:I515)*100,"")</f>
        <v>5.7692307692307692</v>
      </c>
      <c r="P40" s="69" t="str">
        <f>IFERROR(J40/SUM(J32:J42,J505:J515)*100,"")</f>
        <v/>
      </c>
    </row>
    <row r="41" spans="1:16" ht="12" customHeight="1" x14ac:dyDescent="0.15">
      <c r="A41" s="1" t="str">
        <f t="shared" si="0"/>
        <v>90202</v>
      </c>
      <c r="B41" s="1">
        <v>9020</v>
      </c>
      <c r="C41" s="1">
        <v>2</v>
      </c>
      <c r="D41" s="50" t="s">
        <v>190</v>
      </c>
      <c r="E41" s="53"/>
      <c r="F41" s="53"/>
      <c r="G41" s="53"/>
      <c r="H41" s="53"/>
      <c r="I41" s="53">
        <v>9</v>
      </c>
      <c r="J41" s="59"/>
      <c r="K41" s="69" t="str">
        <f t="shared" ref="K41:N41" si="32">IFERROR(E41/SUM(E32:E42,E505:E515)*100,"")</f>
        <v/>
      </c>
      <c r="L41" s="69" t="str">
        <f t="shared" si="32"/>
        <v/>
      </c>
      <c r="M41" s="69" t="str">
        <f t="shared" si="32"/>
        <v/>
      </c>
      <c r="N41" s="69" t="str">
        <f t="shared" si="32"/>
        <v/>
      </c>
      <c r="O41" s="69">
        <f>IFERROR(I41/SUM(I32:I42,I505:I515)*100,"")</f>
        <v>17.307692307692307</v>
      </c>
      <c r="P41" s="69" t="str">
        <f>IFERROR(J41/SUM(J32:J42,J505:J515)*100,"")</f>
        <v/>
      </c>
    </row>
    <row r="42" spans="1:16" ht="12" customHeight="1" x14ac:dyDescent="0.15">
      <c r="A42" s="1" t="str">
        <f t="shared" si="0"/>
        <v>90204</v>
      </c>
      <c r="B42" s="1">
        <v>9020</v>
      </c>
      <c r="C42" s="1">
        <v>4</v>
      </c>
      <c r="D42" s="50" t="s">
        <v>191</v>
      </c>
      <c r="E42" s="53"/>
      <c r="F42" s="53"/>
      <c r="G42" s="53"/>
      <c r="H42" s="53"/>
      <c r="I42" s="53">
        <v>1</v>
      </c>
      <c r="J42" s="59"/>
      <c r="K42" s="69" t="str">
        <f t="shared" ref="K42:N42" si="33">IFERROR(E42/SUM(E32:E42,E505:E515)*100,"")</f>
        <v/>
      </c>
      <c r="L42" s="69" t="str">
        <f t="shared" si="33"/>
        <v/>
      </c>
      <c r="M42" s="69" t="str">
        <f t="shared" si="33"/>
        <v/>
      </c>
      <c r="N42" s="69" t="str">
        <f t="shared" si="33"/>
        <v/>
      </c>
      <c r="O42" s="69">
        <f>IFERROR(I42/SUM(I32:I42,I505:I515)*100,"")</f>
        <v>1.9230769230769231</v>
      </c>
      <c r="P42" s="69" t="str">
        <f>IFERROR(J42/SUM(J32:J42,J505:J515)*100,"")</f>
        <v/>
      </c>
    </row>
    <row r="43" spans="1:16" ht="12" customHeight="1" x14ac:dyDescent="0.15">
      <c r="A43" s="1" t="str">
        <f t="shared" si="0"/>
        <v>61100</v>
      </c>
      <c r="B43" s="1">
        <v>6110</v>
      </c>
      <c r="C43" s="1" t="s">
        <v>58</v>
      </c>
      <c r="D43" s="48" t="s">
        <v>44</v>
      </c>
      <c r="E43" s="49"/>
      <c r="F43" s="49"/>
      <c r="G43" s="49"/>
      <c r="H43" s="49"/>
      <c r="I43" s="49"/>
      <c r="J43" s="49"/>
      <c r="K43" s="5"/>
      <c r="L43" s="5"/>
      <c r="M43" s="5"/>
      <c r="N43" s="5"/>
      <c r="O43" s="5"/>
      <c r="P43" s="13"/>
    </row>
    <row r="44" spans="1:16" ht="12" customHeight="1" x14ac:dyDescent="0.15">
      <c r="A44" s="1" t="str">
        <f t="shared" si="0"/>
        <v>61103</v>
      </c>
      <c r="B44" s="1">
        <v>6110</v>
      </c>
      <c r="C44" s="1">
        <v>3</v>
      </c>
      <c r="D44" s="90" t="s">
        <v>181</v>
      </c>
      <c r="E44" s="91">
        <v>3</v>
      </c>
      <c r="F44" s="91">
        <v>2</v>
      </c>
      <c r="G44" s="91"/>
      <c r="H44" s="91"/>
      <c r="I44" s="91"/>
      <c r="J44" s="92"/>
      <c r="K44" s="69">
        <f t="shared" ref="K44:N44" si="34">(E44/SUM(E44:E54)*100)</f>
        <v>5.8823529411764701</v>
      </c>
      <c r="L44" s="69">
        <f t="shared" si="34"/>
        <v>4.0816326530612246</v>
      </c>
      <c r="M44" s="69">
        <f t="shared" si="34"/>
        <v>0</v>
      </c>
      <c r="N44" s="69">
        <f t="shared" si="34"/>
        <v>0</v>
      </c>
      <c r="O44" s="69">
        <f>(I44/SUM(I44:I54)*100)</f>
        <v>0</v>
      </c>
      <c r="P44" s="69" t="e">
        <f>(J44/SUM(J44:J54)*100)</f>
        <v>#DIV/0!</v>
      </c>
    </row>
    <row r="45" spans="1:16" ht="12" customHeight="1" x14ac:dyDescent="0.15">
      <c r="A45" s="1" t="str">
        <f t="shared" si="0"/>
        <v>61101</v>
      </c>
      <c r="B45" s="1">
        <v>6110</v>
      </c>
      <c r="C45" s="1">
        <v>1</v>
      </c>
      <c r="D45" s="50" t="s">
        <v>182</v>
      </c>
      <c r="E45" s="53">
        <v>1</v>
      </c>
      <c r="F45" s="53">
        <v>2</v>
      </c>
      <c r="G45" s="53">
        <v>2</v>
      </c>
      <c r="H45" s="53">
        <v>1</v>
      </c>
      <c r="I45" s="53">
        <v>3</v>
      </c>
      <c r="J45" s="59"/>
      <c r="K45" s="14">
        <f t="shared" ref="K45:N45" si="35">(E45/SUM(E44:E54)*100)</f>
        <v>1.9607843137254901</v>
      </c>
      <c r="L45" s="14">
        <f t="shared" si="35"/>
        <v>4.0816326530612246</v>
      </c>
      <c r="M45" s="14">
        <f t="shared" si="35"/>
        <v>4.2553191489361701</v>
      </c>
      <c r="N45" s="14">
        <f t="shared" si="35"/>
        <v>2.2727272727272729</v>
      </c>
      <c r="O45" s="14">
        <f>(I45/SUM(I44:I54)*100)</f>
        <v>6.25</v>
      </c>
      <c r="P45" s="14" t="e">
        <f>(J45/SUM(J44:J54)*100)</f>
        <v>#DIV/0!</v>
      </c>
    </row>
    <row r="46" spans="1:16" ht="12" customHeight="1" x14ac:dyDescent="0.15">
      <c r="A46" s="1" t="str">
        <f t="shared" si="0"/>
        <v>611012</v>
      </c>
      <c r="B46" s="1">
        <v>6110</v>
      </c>
      <c r="C46" s="1">
        <v>12</v>
      </c>
      <c r="D46" s="50" t="s">
        <v>183</v>
      </c>
      <c r="E46" s="53"/>
      <c r="F46" s="53"/>
      <c r="G46" s="53"/>
      <c r="H46" s="53">
        <v>2</v>
      </c>
      <c r="I46" s="53">
        <v>2</v>
      </c>
      <c r="J46" s="59"/>
      <c r="K46" s="14">
        <f t="shared" ref="K46:N46" si="36">(E46/SUM(E44:E54)*100)</f>
        <v>0</v>
      </c>
      <c r="L46" s="14">
        <f t="shared" si="36"/>
        <v>0</v>
      </c>
      <c r="M46" s="14">
        <f t="shared" si="36"/>
        <v>0</v>
      </c>
      <c r="N46" s="14">
        <f t="shared" si="36"/>
        <v>4.5454545454545459</v>
      </c>
      <c r="O46" s="14">
        <f>(I46/SUM(I44:I54)*100)</f>
        <v>4.1666666666666661</v>
      </c>
      <c r="P46" s="14" t="e">
        <f>(J46/SUM(J44:J54)*100)</f>
        <v>#DIV/0!</v>
      </c>
    </row>
    <row r="47" spans="1:16" ht="12" customHeight="1" x14ac:dyDescent="0.15">
      <c r="A47" s="1" t="str">
        <f t="shared" si="0"/>
        <v>611013</v>
      </c>
      <c r="B47" s="1">
        <v>6110</v>
      </c>
      <c r="C47" s="1">
        <v>13</v>
      </c>
      <c r="D47" s="50" t="s">
        <v>184</v>
      </c>
      <c r="E47" s="53">
        <v>1</v>
      </c>
      <c r="F47" s="53">
        <v>1</v>
      </c>
      <c r="G47" s="53">
        <v>1</v>
      </c>
      <c r="H47" s="53"/>
      <c r="I47" s="53"/>
      <c r="J47" s="59"/>
      <c r="K47" s="14">
        <f t="shared" ref="K47:N47" si="37">(E47/SUM(E44:E54)*100)</f>
        <v>1.9607843137254901</v>
      </c>
      <c r="L47" s="14">
        <f t="shared" si="37"/>
        <v>2.0408163265306123</v>
      </c>
      <c r="M47" s="14">
        <f t="shared" si="37"/>
        <v>2.1276595744680851</v>
      </c>
      <c r="N47" s="14">
        <f t="shared" si="37"/>
        <v>0</v>
      </c>
      <c r="O47" s="14">
        <f>(I47/SUM(I44:I54)*100)</f>
        <v>0</v>
      </c>
      <c r="P47" s="14" t="e">
        <f>(J47/SUM(J44:J54)*100)</f>
        <v>#DIV/0!</v>
      </c>
    </row>
    <row r="48" spans="1:16" ht="12" customHeight="1" x14ac:dyDescent="0.15">
      <c r="A48" s="1" t="str">
        <f t="shared" si="0"/>
        <v>61107</v>
      </c>
      <c r="B48" s="1">
        <v>6110</v>
      </c>
      <c r="C48" s="1">
        <v>7</v>
      </c>
      <c r="D48" s="50" t="s">
        <v>185</v>
      </c>
      <c r="E48" s="53">
        <v>13</v>
      </c>
      <c r="F48" s="53">
        <v>10</v>
      </c>
      <c r="G48" s="53">
        <v>9</v>
      </c>
      <c r="H48" s="53">
        <v>9</v>
      </c>
      <c r="I48" s="53">
        <v>9</v>
      </c>
      <c r="J48" s="59"/>
      <c r="K48" s="14">
        <f t="shared" ref="K48:N48" si="38">(E48/SUM(E44:E54)*100)</f>
        <v>25.490196078431371</v>
      </c>
      <c r="L48" s="14">
        <f t="shared" si="38"/>
        <v>20.408163265306122</v>
      </c>
      <c r="M48" s="14">
        <f t="shared" si="38"/>
        <v>19.148936170212767</v>
      </c>
      <c r="N48" s="14">
        <f t="shared" si="38"/>
        <v>20.454545454545457</v>
      </c>
      <c r="O48" s="14">
        <f>(I48/SUM(I44:I54)*100)</f>
        <v>18.75</v>
      </c>
      <c r="P48" s="14" t="e">
        <f>(J48/SUM(J44:J54)*100)</f>
        <v>#DIV/0!</v>
      </c>
    </row>
    <row r="49" spans="1:16" ht="12" customHeight="1" x14ac:dyDescent="0.15">
      <c r="A49" s="1" t="str">
        <f t="shared" si="0"/>
        <v>61108</v>
      </c>
      <c r="B49" s="1">
        <v>6110</v>
      </c>
      <c r="C49" s="1">
        <v>8</v>
      </c>
      <c r="D49" s="50" t="s">
        <v>186</v>
      </c>
      <c r="E49" s="53">
        <v>2</v>
      </c>
      <c r="F49" s="53">
        <v>3</v>
      </c>
      <c r="G49" s="53">
        <v>2</v>
      </c>
      <c r="H49" s="53">
        <v>3</v>
      </c>
      <c r="I49" s="53">
        <v>3</v>
      </c>
      <c r="J49" s="59"/>
      <c r="K49" s="14">
        <f t="shared" ref="K49:N49" si="39">(E49/SUM(E44:E54)*100)</f>
        <v>3.9215686274509802</v>
      </c>
      <c r="L49" s="14">
        <f t="shared" si="39"/>
        <v>6.1224489795918364</v>
      </c>
      <c r="M49" s="14">
        <f t="shared" si="39"/>
        <v>4.2553191489361701</v>
      </c>
      <c r="N49" s="14">
        <f t="shared" si="39"/>
        <v>6.8181818181818175</v>
      </c>
      <c r="O49" s="14">
        <f>(I49/SUM(I44:I54)*100)</f>
        <v>6.25</v>
      </c>
      <c r="P49" s="14" t="e">
        <f>(J49/SUM(J44:J54)*100)</f>
        <v>#DIV/0!</v>
      </c>
    </row>
    <row r="50" spans="1:16" ht="12" customHeight="1" x14ac:dyDescent="0.15">
      <c r="A50" s="1" t="str">
        <f t="shared" si="0"/>
        <v>61106</v>
      </c>
      <c r="B50" s="1">
        <v>6110</v>
      </c>
      <c r="C50" s="1">
        <v>6</v>
      </c>
      <c r="D50" s="50" t="s">
        <v>187</v>
      </c>
      <c r="E50" s="53">
        <v>8</v>
      </c>
      <c r="F50" s="53">
        <v>6</v>
      </c>
      <c r="G50" s="53">
        <v>4</v>
      </c>
      <c r="H50" s="53">
        <v>6</v>
      </c>
      <c r="I50" s="53">
        <v>4</v>
      </c>
      <c r="J50" s="59"/>
      <c r="K50" s="14">
        <f t="shared" ref="K50:N50" si="40">(E50/SUM(E44:E54)*100)</f>
        <v>15.686274509803921</v>
      </c>
      <c r="L50" s="14">
        <f t="shared" si="40"/>
        <v>12.244897959183673</v>
      </c>
      <c r="M50" s="14">
        <f t="shared" si="40"/>
        <v>8.5106382978723403</v>
      </c>
      <c r="N50" s="14">
        <f t="shared" si="40"/>
        <v>13.636363636363635</v>
      </c>
      <c r="O50" s="14">
        <f>(I50/SUM(I44:I54)*100)</f>
        <v>8.3333333333333321</v>
      </c>
      <c r="P50" s="14" t="e">
        <f>(J50/SUM(J44:J54)*100)</f>
        <v>#DIV/0!</v>
      </c>
    </row>
    <row r="51" spans="1:16" ht="12" customHeight="1" x14ac:dyDescent="0.15">
      <c r="A51" s="1" t="str">
        <f t="shared" si="0"/>
        <v>61105</v>
      </c>
      <c r="B51" s="1">
        <v>6110</v>
      </c>
      <c r="C51" s="1">
        <v>5</v>
      </c>
      <c r="D51" s="50" t="s">
        <v>188</v>
      </c>
      <c r="E51" s="53">
        <v>5</v>
      </c>
      <c r="F51" s="53">
        <v>6</v>
      </c>
      <c r="G51" s="53">
        <v>3</v>
      </c>
      <c r="H51" s="53">
        <v>2</v>
      </c>
      <c r="I51" s="53">
        <v>4</v>
      </c>
      <c r="J51" s="59"/>
      <c r="K51" s="14">
        <f t="shared" ref="K51:N51" si="41">(E51/SUM(E44:E54)*100)</f>
        <v>9.8039215686274517</v>
      </c>
      <c r="L51" s="14">
        <f t="shared" si="41"/>
        <v>12.244897959183673</v>
      </c>
      <c r="M51" s="14">
        <f t="shared" si="41"/>
        <v>6.3829787234042552</v>
      </c>
      <c r="N51" s="14">
        <f t="shared" si="41"/>
        <v>4.5454545454545459</v>
      </c>
      <c r="O51" s="14">
        <f>(I51/SUM(I44:I54)*100)</f>
        <v>8.3333333333333321</v>
      </c>
      <c r="P51" s="14" t="e">
        <f>(J51/SUM(J44:J54)*100)</f>
        <v>#DIV/0!</v>
      </c>
    </row>
    <row r="52" spans="1:16" ht="12" customHeight="1" x14ac:dyDescent="0.15">
      <c r="A52" s="1" t="str">
        <f t="shared" si="0"/>
        <v>611010</v>
      </c>
      <c r="B52" s="1">
        <v>6110</v>
      </c>
      <c r="C52" s="1">
        <v>10</v>
      </c>
      <c r="D52" s="50" t="s">
        <v>189</v>
      </c>
      <c r="E52" s="53">
        <v>2</v>
      </c>
      <c r="F52" s="53">
        <v>6</v>
      </c>
      <c r="G52" s="53">
        <v>12</v>
      </c>
      <c r="H52" s="53">
        <v>7</v>
      </c>
      <c r="I52" s="53">
        <v>10</v>
      </c>
      <c r="J52" s="59"/>
      <c r="K52" s="14">
        <f t="shared" ref="K52:N52" si="42">(E52/SUM(E44:E54)*100)</f>
        <v>3.9215686274509802</v>
      </c>
      <c r="L52" s="14">
        <f t="shared" si="42"/>
        <v>12.244897959183673</v>
      </c>
      <c r="M52" s="14">
        <f t="shared" si="42"/>
        <v>25.531914893617021</v>
      </c>
      <c r="N52" s="14">
        <f t="shared" si="42"/>
        <v>15.909090909090908</v>
      </c>
      <c r="O52" s="14">
        <f>(I52/SUM(I44:I54)*100)</f>
        <v>20.833333333333336</v>
      </c>
      <c r="P52" s="14" t="e">
        <f>(J52/SUM(J44:J54)*100)</f>
        <v>#DIV/0!</v>
      </c>
    </row>
    <row r="53" spans="1:16" ht="12" customHeight="1" x14ac:dyDescent="0.15">
      <c r="A53" s="1" t="str">
        <f t="shared" si="0"/>
        <v>61102</v>
      </c>
      <c r="B53" s="1">
        <v>6110</v>
      </c>
      <c r="C53" s="1">
        <v>2</v>
      </c>
      <c r="D53" s="50" t="s">
        <v>190</v>
      </c>
      <c r="E53" s="53">
        <v>11</v>
      </c>
      <c r="F53" s="53">
        <v>10</v>
      </c>
      <c r="G53" s="53">
        <v>12</v>
      </c>
      <c r="H53" s="53">
        <v>13</v>
      </c>
      <c r="I53" s="53">
        <v>12</v>
      </c>
      <c r="J53" s="59"/>
      <c r="K53" s="14">
        <f t="shared" ref="K53:N53" si="43">(E53/SUM(E44:E54)*100)</f>
        <v>21.568627450980394</v>
      </c>
      <c r="L53" s="14">
        <f t="shared" si="43"/>
        <v>20.408163265306122</v>
      </c>
      <c r="M53" s="14">
        <f t="shared" si="43"/>
        <v>25.531914893617021</v>
      </c>
      <c r="N53" s="14">
        <f t="shared" si="43"/>
        <v>29.545454545454547</v>
      </c>
      <c r="O53" s="14">
        <f>(I53/SUM(I44:I54)*100)</f>
        <v>25</v>
      </c>
      <c r="P53" s="14" t="e">
        <f>(J53/SUM(J44:J54)*100)</f>
        <v>#DIV/0!</v>
      </c>
    </row>
    <row r="54" spans="1:16" ht="12" customHeight="1" x14ac:dyDescent="0.15">
      <c r="A54" s="1" t="str">
        <f t="shared" si="0"/>
        <v>61104</v>
      </c>
      <c r="B54" s="1">
        <v>6110</v>
      </c>
      <c r="C54" s="1">
        <v>4</v>
      </c>
      <c r="D54" s="50" t="s">
        <v>191</v>
      </c>
      <c r="E54" s="53">
        <v>5</v>
      </c>
      <c r="F54" s="53">
        <v>3</v>
      </c>
      <c r="G54" s="53">
        <v>2</v>
      </c>
      <c r="H54" s="53">
        <v>1</v>
      </c>
      <c r="I54" s="53">
        <v>1</v>
      </c>
      <c r="J54" s="59"/>
      <c r="K54" s="14">
        <f t="shared" ref="K54:N54" si="44">(E54/SUM(E44:E54)*100)</f>
        <v>9.8039215686274517</v>
      </c>
      <c r="L54" s="14">
        <f t="shared" si="44"/>
        <v>6.1224489795918364</v>
      </c>
      <c r="M54" s="14">
        <f t="shared" si="44"/>
        <v>4.2553191489361701</v>
      </c>
      <c r="N54" s="14">
        <f t="shared" si="44"/>
        <v>2.2727272727272729</v>
      </c>
      <c r="O54" s="14">
        <f>(I54/SUM(I44:I54)*100)</f>
        <v>2.083333333333333</v>
      </c>
      <c r="P54" s="14" t="e">
        <f>(J54/SUM(J44:J54)*100)</f>
        <v>#DIV/0!</v>
      </c>
    </row>
    <row r="55" spans="1:16" s="6" customFormat="1" x14ac:dyDescent="0.15">
      <c r="A55" s="1" t="str">
        <f t="shared" si="0"/>
        <v>0</v>
      </c>
      <c r="B55" s="1" t="s">
        <v>58</v>
      </c>
      <c r="C55" s="1" t="s">
        <v>58</v>
      </c>
      <c r="E55" s="44"/>
      <c r="F55" s="44"/>
      <c r="G55" s="44"/>
      <c r="H55" s="44"/>
      <c r="I55" s="44"/>
      <c r="J55" s="44"/>
    </row>
    <row r="56" spans="1:16" ht="12" customHeight="1" x14ac:dyDescent="0.15">
      <c r="A56" s="1" t="str">
        <f t="shared" si="0"/>
        <v>0</v>
      </c>
      <c r="B56" s="1" t="s">
        <v>58</v>
      </c>
      <c r="C56" s="1" t="s">
        <v>58</v>
      </c>
      <c r="D56" s="6"/>
      <c r="E56" s="99"/>
      <c r="F56" s="100"/>
      <c r="G56" s="100" t="s">
        <v>178</v>
      </c>
      <c r="H56" s="100"/>
      <c r="I56" s="100"/>
      <c r="J56" s="101"/>
      <c r="K56" s="99"/>
      <c r="L56" s="100"/>
      <c r="M56" s="100" t="s">
        <v>179</v>
      </c>
      <c r="N56" s="100"/>
      <c r="O56" s="100"/>
      <c r="P56" s="101"/>
    </row>
    <row r="57" spans="1:16" ht="12" customHeight="1" x14ac:dyDescent="0.15">
      <c r="A57" s="1" t="str">
        <f t="shared" si="0"/>
        <v>0</v>
      </c>
      <c r="B57" s="1" t="s">
        <v>58</v>
      </c>
      <c r="C57" s="1" t="s">
        <v>58</v>
      </c>
      <c r="D57" s="6"/>
      <c r="E57" s="2" t="s">
        <v>33</v>
      </c>
      <c r="F57" s="2" t="s">
        <v>34</v>
      </c>
      <c r="G57" s="2" t="s">
        <v>35</v>
      </c>
      <c r="H57" s="2" t="s">
        <v>36</v>
      </c>
      <c r="I57" s="2" t="s">
        <v>37</v>
      </c>
      <c r="J57" s="2" t="s">
        <v>38</v>
      </c>
      <c r="K57" s="2" t="s">
        <v>33</v>
      </c>
      <c r="L57" s="2" t="s">
        <v>34</v>
      </c>
      <c r="M57" s="2" t="s">
        <v>35</v>
      </c>
      <c r="N57" s="2" t="s">
        <v>36</v>
      </c>
      <c r="O57" s="2" t="s">
        <v>37</v>
      </c>
      <c r="P57" s="2" t="s">
        <v>37</v>
      </c>
    </row>
    <row r="58" spans="1:16" ht="12" customHeight="1" x14ac:dyDescent="0.15">
      <c r="A58" s="1" t="str">
        <f t="shared" si="0"/>
        <v>63100</v>
      </c>
      <c r="B58" s="1">
        <v>6310</v>
      </c>
      <c r="C58" s="1" t="s">
        <v>58</v>
      </c>
      <c r="D58" s="48" t="s">
        <v>45</v>
      </c>
      <c r="E58" s="49"/>
      <c r="F58" s="49"/>
      <c r="G58" s="49"/>
      <c r="H58" s="49"/>
      <c r="I58" s="49"/>
      <c r="J58" s="49"/>
      <c r="K58" s="5"/>
      <c r="L58" s="5"/>
      <c r="M58" s="5"/>
      <c r="N58" s="5"/>
      <c r="O58" s="5"/>
      <c r="P58" s="13"/>
    </row>
    <row r="59" spans="1:16" ht="12" customHeight="1" x14ac:dyDescent="0.15">
      <c r="A59" s="1" t="str">
        <f t="shared" si="0"/>
        <v>63103</v>
      </c>
      <c r="B59" s="1">
        <v>6310</v>
      </c>
      <c r="C59" s="1">
        <v>3</v>
      </c>
      <c r="D59" s="90" t="s">
        <v>181</v>
      </c>
      <c r="E59" s="91">
        <v>2</v>
      </c>
      <c r="F59" s="91">
        <v>1</v>
      </c>
      <c r="G59" s="91">
        <v>2</v>
      </c>
      <c r="H59" s="91">
        <v>1</v>
      </c>
      <c r="I59" s="91"/>
      <c r="J59" s="92"/>
      <c r="K59" s="69">
        <f t="shared" ref="K59:N59" si="45">(E59/SUM(E59:E69)*100)</f>
        <v>4.1666666666666661</v>
      </c>
      <c r="L59" s="69">
        <f t="shared" si="45"/>
        <v>1.8181818181818181</v>
      </c>
      <c r="M59" s="69">
        <f t="shared" si="45"/>
        <v>3.7735849056603774</v>
      </c>
      <c r="N59" s="69">
        <f t="shared" si="45"/>
        <v>1.9607843137254901</v>
      </c>
      <c r="O59" s="69">
        <f>(I59/SUM(I59:I69)*100)</f>
        <v>0</v>
      </c>
      <c r="P59" s="69" t="e">
        <f>(J59/SUM(J59:J69)*100)</f>
        <v>#DIV/0!</v>
      </c>
    </row>
    <row r="60" spans="1:16" ht="12" customHeight="1" x14ac:dyDescent="0.15">
      <c r="A60" s="1" t="str">
        <f t="shared" si="0"/>
        <v>63101</v>
      </c>
      <c r="B60" s="1">
        <v>6310</v>
      </c>
      <c r="C60" s="1">
        <v>1</v>
      </c>
      <c r="D60" s="50" t="s">
        <v>182</v>
      </c>
      <c r="E60" s="53">
        <v>1</v>
      </c>
      <c r="F60" s="53">
        <v>1</v>
      </c>
      <c r="G60" s="53">
        <v>1</v>
      </c>
      <c r="H60" s="53">
        <v>1</v>
      </c>
      <c r="I60" s="53">
        <v>2</v>
      </c>
      <c r="J60" s="59"/>
      <c r="K60" s="14">
        <f t="shared" ref="K60:N60" si="46">(E60/SUM(E59:E69)*100)</f>
        <v>2.083333333333333</v>
      </c>
      <c r="L60" s="14">
        <f t="shared" si="46"/>
        <v>1.8181818181818181</v>
      </c>
      <c r="M60" s="14">
        <f t="shared" si="46"/>
        <v>1.8867924528301887</v>
      </c>
      <c r="N60" s="14">
        <f t="shared" si="46"/>
        <v>1.9607843137254901</v>
      </c>
      <c r="O60" s="14">
        <f>(I60/SUM(I59:I69)*100)</f>
        <v>3.4482758620689653</v>
      </c>
      <c r="P60" s="14" t="e">
        <f>(J60/SUM(J59:J69)*100)</f>
        <v>#DIV/0!</v>
      </c>
    </row>
    <row r="61" spans="1:16" ht="12" customHeight="1" x14ac:dyDescent="0.15">
      <c r="A61" s="1" t="str">
        <f t="shared" si="0"/>
        <v>631012</v>
      </c>
      <c r="B61" s="1">
        <v>6310</v>
      </c>
      <c r="C61" s="1">
        <v>12</v>
      </c>
      <c r="D61" s="50" t="s">
        <v>183</v>
      </c>
      <c r="E61" s="53"/>
      <c r="F61" s="53"/>
      <c r="G61" s="53">
        <v>1</v>
      </c>
      <c r="H61" s="53">
        <v>1</v>
      </c>
      <c r="I61" s="53"/>
      <c r="J61" s="59"/>
      <c r="K61" s="14">
        <f t="shared" ref="K61:N61" si="47">(E61/SUM(E59:E69)*100)</f>
        <v>0</v>
      </c>
      <c r="L61" s="14">
        <f t="shared" si="47"/>
        <v>0</v>
      </c>
      <c r="M61" s="14">
        <f t="shared" si="47"/>
        <v>1.8867924528301887</v>
      </c>
      <c r="N61" s="14">
        <f t="shared" si="47"/>
        <v>1.9607843137254901</v>
      </c>
      <c r="O61" s="14">
        <f>(I61/SUM(I59:I69)*100)</f>
        <v>0</v>
      </c>
      <c r="P61" s="14" t="e">
        <f>(J61/SUM(J59:J69)*100)</f>
        <v>#DIV/0!</v>
      </c>
    </row>
    <row r="62" spans="1:16" ht="12" customHeight="1" x14ac:dyDescent="0.15">
      <c r="A62" s="1" t="str">
        <f t="shared" si="0"/>
        <v>631013</v>
      </c>
      <c r="B62" s="1">
        <v>6310</v>
      </c>
      <c r="C62" s="1">
        <v>13</v>
      </c>
      <c r="D62" s="50" t="s">
        <v>184</v>
      </c>
      <c r="E62" s="53">
        <v>1</v>
      </c>
      <c r="F62" s="53">
        <v>1</v>
      </c>
      <c r="G62" s="53"/>
      <c r="H62" s="53">
        <v>1</v>
      </c>
      <c r="I62" s="53"/>
      <c r="J62" s="59"/>
      <c r="K62" s="14">
        <f t="shared" ref="K62:N62" si="48">(E62/SUM(E59:E69)*100)</f>
        <v>2.083333333333333</v>
      </c>
      <c r="L62" s="14">
        <f t="shared" si="48"/>
        <v>1.8181818181818181</v>
      </c>
      <c r="M62" s="14">
        <f t="shared" si="48"/>
        <v>0</v>
      </c>
      <c r="N62" s="14">
        <f t="shared" si="48"/>
        <v>1.9607843137254901</v>
      </c>
      <c r="O62" s="14">
        <f>(I62/SUM(I59:I69)*100)</f>
        <v>0</v>
      </c>
      <c r="P62" s="14" t="e">
        <f>(J62/SUM(J59:J69)*100)</f>
        <v>#DIV/0!</v>
      </c>
    </row>
    <row r="63" spans="1:16" ht="12" customHeight="1" x14ac:dyDescent="0.15">
      <c r="A63" s="1" t="str">
        <f t="shared" si="0"/>
        <v>63107</v>
      </c>
      <c r="B63" s="1">
        <v>6310</v>
      </c>
      <c r="C63" s="1">
        <v>7</v>
      </c>
      <c r="D63" s="50" t="s">
        <v>185</v>
      </c>
      <c r="E63" s="53">
        <v>14</v>
      </c>
      <c r="F63" s="53">
        <v>14</v>
      </c>
      <c r="G63" s="53">
        <v>11</v>
      </c>
      <c r="H63" s="53">
        <v>10</v>
      </c>
      <c r="I63" s="53">
        <v>9</v>
      </c>
      <c r="J63" s="59"/>
      <c r="K63" s="14">
        <f t="shared" ref="K63:N63" si="49">(E63/SUM(E59:E69)*100)</f>
        <v>29.166666666666668</v>
      </c>
      <c r="L63" s="14">
        <f t="shared" si="49"/>
        <v>25.454545454545453</v>
      </c>
      <c r="M63" s="14">
        <f t="shared" si="49"/>
        <v>20.754716981132077</v>
      </c>
      <c r="N63" s="14">
        <f t="shared" si="49"/>
        <v>19.607843137254903</v>
      </c>
      <c r="O63" s="14">
        <f>(I63/SUM(I59:I69)*100)</f>
        <v>15.517241379310345</v>
      </c>
      <c r="P63" s="14" t="e">
        <f>(J63/SUM(J59:J69)*100)</f>
        <v>#DIV/0!</v>
      </c>
    </row>
    <row r="64" spans="1:16" ht="12" customHeight="1" x14ac:dyDescent="0.15">
      <c r="A64" s="1" t="str">
        <f t="shared" si="0"/>
        <v>63108</v>
      </c>
      <c r="B64" s="1">
        <v>6310</v>
      </c>
      <c r="C64" s="1">
        <v>8</v>
      </c>
      <c r="D64" s="50" t="s">
        <v>186</v>
      </c>
      <c r="E64" s="53">
        <v>6</v>
      </c>
      <c r="F64" s="53">
        <v>8</v>
      </c>
      <c r="G64" s="53">
        <v>4</v>
      </c>
      <c r="H64" s="53">
        <v>3</v>
      </c>
      <c r="I64" s="53">
        <v>2</v>
      </c>
      <c r="J64" s="59"/>
      <c r="K64" s="14">
        <f t="shared" ref="K64:N64" si="50">(E64/SUM(E59:E69)*100)</f>
        <v>12.5</v>
      </c>
      <c r="L64" s="14">
        <f t="shared" si="50"/>
        <v>14.545454545454545</v>
      </c>
      <c r="M64" s="14">
        <f t="shared" si="50"/>
        <v>7.5471698113207548</v>
      </c>
      <c r="N64" s="14">
        <f t="shared" si="50"/>
        <v>5.8823529411764701</v>
      </c>
      <c r="O64" s="14">
        <f>(I64/SUM(I59:I69)*100)</f>
        <v>3.4482758620689653</v>
      </c>
      <c r="P64" s="14" t="e">
        <f>(J64/SUM(J59:J69)*100)</f>
        <v>#DIV/0!</v>
      </c>
    </row>
    <row r="65" spans="1:16" ht="12" customHeight="1" x14ac:dyDescent="0.15">
      <c r="A65" s="1" t="str">
        <f t="shared" si="0"/>
        <v>63106</v>
      </c>
      <c r="B65" s="1">
        <v>6310</v>
      </c>
      <c r="C65" s="1">
        <v>6</v>
      </c>
      <c r="D65" s="50" t="s">
        <v>187</v>
      </c>
      <c r="E65" s="53">
        <v>5</v>
      </c>
      <c r="F65" s="53">
        <v>5</v>
      </c>
      <c r="G65" s="53">
        <v>5</v>
      </c>
      <c r="H65" s="53">
        <v>5</v>
      </c>
      <c r="I65" s="53">
        <v>2</v>
      </c>
      <c r="J65" s="59"/>
      <c r="K65" s="14">
        <f t="shared" ref="K65:N65" si="51">(E65/SUM(E59:E69)*100)</f>
        <v>10.416666666666668</v>
      </c>
      <c r="L65" s="14">
        <f t="shared" si="51"/>
        <v>9.0909090909090917</v>
      </c>
      <c r="M65" s="14">
        <f t="shared" si="51"/>
        <v>9.433962264150944</v>
      </c>
      <c r="N65" s="14">
        <f t="shared" si="51"/>
        <v>9.8039215686274517</v>
      </c>
      <c r="O65" s="14">
        <f>(I65/SUM(I59:I69)*100)</f>
        <v>3.4482758620689653</v>
      </c>
      <c r="P65" s="14" t="e">
        <f>(J65/SUM(J59:J69)*100)</f>
        <v>#DIV/0!</v>
      </c>
    </row>
    <row r="66" spans="1:16" ht="12" customHeight="1" x14ac:dyDescent="0.15">
      <c r="A66" s="1" t="str">
        <f t="shared" si="0"/>
        <v>63105</v>
      </c>
      <c r="B66" s="1">
        <v>6310</v>
      </c>
      <c r="C66" s="1">
        <v>5</v>
      </c>
      <c r="D66" s="50" t="s">
        <v>188</v>
      </c>
      <c r="E66" s="53">
        <v>3</v>
      </c>
      <c r="F66" s="53">
        <v>4</v>
      </c>
      <c r="G66" s="53">
        <v>4</v>
      </c>
      <c r="H66" s="53">
        <v>6</v>
      </c>
      <c r="I66" s="53">
        <v>5</v>
      </c>
      <c r="J66" s="59"/>
      <c r="K66" s="14">
        <f t="shared" ref="K66:N66" si="52">(E66/SUM(E59:E69)*100)</f>
        <v>6.25</v>
      </c>
      <c r="L66" s="14">
        <f t="shared" si="52"/>
        <v>7.2727272727272725</v>
      </c>
      <c r="M66" s="14">
        <f t="shared" si="52"/>
        <v>7.5471698113207548</v>
      </c>
      <c r="N66" s="14">
        <f t="shared" si="52"/>
        <v>11.76470588235294</v>
      </c>
      <c r="O66" s="14">
        <f>(I66/SUM(I59:I69)*100)</f>
        <v>8.6206896551724146</v>
      </c>
      <c r="P66" s="14" t="e">
        <f>(J66/SUM(J59:J69)*100)</f>
        <v>#DIV/0!</v>
      </c>
    </row>
    <row r="67" spans="1:16" ht="12" customHeight="1" x14ac:dyDescent="0.15">
      <c r="A67" s="1" t="str">
        <f t="shared" si="0"/>
        <v>631010</v>
      </c>
      <c r="B67" s="1">
        <v>6310</v>
      </c>
      <c r="C67" s="1">
        <v>10</v>
      </c>
      <c r="D67" s="50" t="s">
        <v>189</v>
      </c>
      <c r="E67" s="53">
        <v>2</v>
      </c>
      <c r="F67" s="53">
        <v>4</v>
      </c>
      <c r="G67" s="53">
        <v>12</v>
      </c>
      <c r="H67" s="53">
        <v>9</v>
      </c>
      <c r="I67" s="53">
        <v>17</v>
      </c>
      <c r="J67" s="59"/>
      <c r="K67" s="14">
        <f t="shared" ref="K67:N67" si="53">(E67/SUM(E59:E69)*100)</f>
        <v>4.1666666666666661</v>
      </c>
      <c r="L67" s="14">
        <f t="shared" si="53"/>
        <v>7.2727272727272725</v>
      </c>
      <c r="M67" s="14">
        <f t="shared" si="53"/>
        <v>22.641509433962266</v>
      </c>
      <c r="N67" s="14">
        <f t="shared" si="53"/>
        <v>17.647058823529413</v>
      </c>
      <c r="O67" s="14">
        <f>(I67/SUM(I59:I69)*100)</f>
        <v>29.310344827586203</v>
      </c>
      <c r="P67" s="14" t="e">
        <f>(J67/SUM(J59:J69)*100)</f>
        <v>#DIV/0!</v>
      </c>
    </row>
    <row r="68" spans="1:16" ht="12" customHeight="1" x14ac:dyDescent="0.15">
      <c r="A68" s="1" t="str">
        <f t="shared" si="0"/>
        <v>63102</v>
      </c>
      <c r="B68" s="1">
        <v>6310</v>
      </c>
      <c r="C68" s="1">
        <v>2</v>
      </c>
      <c r="D68" s="50" t="s">
        <v>190</v>
      </c>
      <c r="E68" s="53">
        <v>11</v>
      </c>
      <c r="F68" s="53">
        <v>15</v>
      </c>
      <c r="G68" s="53">
        <v>11</v>
      </c>
      <c r="H68" s="53">
        <v>12</v>
      </c>
      <c r="I68" s="53">
        <v>20</v>
      </c>
      <c r="J68" s="59"/>
      <c r="K68" s="14">
        <f t="shared" ref="K68:N68" si="54">(E68/SUM(E59:E69)*100)</f>
        <v>22.916666666666664</v>
      </c>
      <c r="L68" s="14">
        <f t="shared" si="54"/>
        <v>27.27272727272727</v>
      </c>
      <c r="M68" s="14">
        <f t="shared" si="54"/>
        <v>20.754716981132077</v>
      </c>
      <c r="N68" s="14">
        <f t="shared" si="54"/>
        <v>23.52941176470588</v>
      </c>
      <c r="O68" s="14">
        <f>(I68/SUM(I59:I69)*100)</f>
        <v>34.482758620689658</v>
      </c>
      <c r="P68" s="14" t="e">
        <f>(J68/SUM(J59:J69)*100)</f>
        <v>#DIV/0!</v>
      </c>
    </row>
    <row r="69" spans="1:16" ht="12" customHeight="1" x14ac:dyDescent="0.15">
      <c r="A69" s="1" t="str">
        <f t="shared" ref="A69:A132" si="55">IF(D69="NO CONSTA",B69&amp;22,IF(AND(B69&gt;0,C69=""),B69&amp;0,IF(ISNUMBER(C69),B69&amp;C69)))</f>
        <v>63104</v>
      </c>
      <c r="B69" s="1">
        <v>6310</v>
      </c>
      <c r="C69" s="1">
        <v>4</v>
      </c>
      <c r="D69" s="55" t="s">
        <v>191</v>
      </c>
      <c r="E69" s="56">
        <v>3</v>
      </c>
      <c r="F69" s="56">
        <v>2</v>
      </c>
      <c r="G69" s="56">
        <v>2</v>
      </c>
      <c r="H69" s="56">
        <v>2</v>
      </c>
      <c r="I69" s="56">
        <v>1</v>
      </c>
      <c r="J69" s="60"/>
      <c r="K69" s="57">
        <f t="shared" ref="K69:N69" si="56">(E69/SUM(E59:E69)*100)</f>
        <v>6.25</v>
      </c>
      <c r="L69" s="57">
        <f t="shared" si="56"/>
        <v>3.6363636363636362</v>
      </c>
      <c r="M69" s="57">
        <f t="shared" si="56"/>
        <v>3.7735849056603774</v>
      </c>
      <c r="N69" s="57">
        <f t="shared" si="56"/>
        <v>3.9215686274509802</v>
      </c>
      <c r="O69" s="57">
        <f>(I69/SUM(I59:I69)*100)</f>
        <v>1.7241379310344827</v>
      </c>
      <c r="P69" s="57" t="e">
        <f>(J69/SUM(J59:J69)*100)</f>
        <v>#DIV/0!</v>
      </c>
    </row>
    <row r="70" spans="1:16" ht="12" customHeight="1" x14ac:dyDescent="0.15">
      <c r="A70" s="1" t="str">
        <f t="shared" si="55"/>
        <v>66100</v>
      </c>
      <c r="B70" s="1">
        <v>6610</v>
      </c>
      <c r="C70" s="1" t="s">
        <v>58</v>
      </c>
      <c r="D70" s="48" t="s">
        <v>46</v>
      </c>
      <c r="E70" s="49"/>
      <c r="F70" s="49"/>
      <c r="G70" s="49"/>
      <c r="H70" s="49"/>
      <c r="I70" s="49"/>
      <c r="J70" s="49"/>
      <c r="K70" s="5"/>
      <c r="L70" s="5"/>
      <c r="M70" s="5"/>
      <c r="N70" s="5"/>
      <c r="O70" s="5"/>
      <c r="P70" s="13"/>
    </row>
    <row r="71" spans="1:16" ht="12" customHeight="1" x14ac:dyDescent="0.15">
      <c r="A71" s="1" t="str">
        <f t="shared" si="55"/>
        <v>66103</v>
      </c>
      <c r="B71" s="1">
        <v>6610</v>
      </c>
      <c r="C71" s="1">
        <v>3</v>
      </c>
      <c r="D71" s="90" t="s">
        <v>181</v>
      </c>
      <c r="E71" s="91">
        <v>1</v>
      </c>
      <c r="F71" s="91">
        <v>1</v>
      </c>
      <c r="G71" s="91">
        <v>1</v>
      </c>
      <c r="H71" s="91">
        <v>1</v>
      </c>
      <c r="I71" s="91">
        <v>1</v>
      </c>
      <c r="J71" s="92"/>
      <c r="K71" s="69">
        <f t="shared" ref="K71:N71" si="57">(E71/SUM(E71:E81)*100)</f>
        <v>1.6666666666666667</v>
      </c>
      <c r="L71" s="69">
        <f t="shared" si="57"/>
        <v>1.6666666666666667</v>
      </c>
      <c r="M71" s="69">
        <f t="shared" si="57"/>
        <v>1.639344262295082</v>
      </c>
      <c r="N71" s="69">
        <f t="shared" si="57"/>
        <v>1.5151515151515151</v>
      </c>
      <c r="O71" s="69">
        <f>(I71/SUM(I71:I81)*100)</f>
        <v>1.5873015873015872</v>
      </c>
      <c r="P71" s="69" t="e">
        <f>(J71/SUM(J71:J81)*100)</f>
        <v>#DIV/0!</v>
      </c>
    </row>
    <row r="72" spans="1:16" ht="12" customHeight="1" x14ac:dyDescent="0.15">
      <c r="A72" s="1" t="str">
        <f t="shared" si="55"/>
        <v>66101</v>
      </c>
      <c r="B72" s="1">
        <v>6610</v>
      </c>
      <c r="C72" s="1">
        <v>1</v>
      </c>
      <c r="D72" s="50" t="s">
        <v>182</v>
      </c>
      <c r="E72" s="53">
        <v>2</v>
      </c>
      <c r="F72" s="53">
        <v>3</v>
      </c>
      <c r="G72" s="53">
        <v>4</v>
      </c>
      <c r="H72" s="53">
        <v>5</v>
      </c>
      <c r="I72" s="53">
        <v>4</v>
      </c>
      <c r="J72" s="59"/>
      <c r="K72" s="14">
        <f t="shared" ref="K72:N72" si="58">(E72/SUM(E71:E81)*100)</f>
        <v>3.3333333333333335</v>
      </c>
      <c r="L72" s="14">
        <f t="shared" si="58"/>
        <v>5</v>
      </c>
      <c r="M72" s="14">
        <f t="shared" si="58"/>
        <v>6.557377049180328</v>
      </c>
      <c r="N72" s="14">
        <f t="shared" si="58"/>
        <v>7.5757575757575761</v>
      </c>
      <c r="O72" s="14">
        <f>(I72/SUM(I71:I81)*100)</f>
        <v>6.3492063492063489</v>
      </c>
      <c r="P72" s="14" t="e">
        <f>(J72/SUM(J71:J81)*100)</f>
        <v>#DIV/0!</v>
      </c>
    </row>
    <row r="73" spans="1:16" ht="12" customHeight="1" x14ac:dyDescent="0.15">
      <c r="A73" s="1" t="str">
        <f t="shared" si="55"/>
        <v>661012</v>
      </c>
      <c r="B73" s="1">
        <v>6610</v>
      </c>
      <c r="C73" s="1">
        <v>12</v>
      </c>
      <c r="D73" s="50" t="s">
        <v>183</v>
      </c>
      <c r="E73" s="53"/>
      <c r="F73" s="53"/>
      <c r="G73" s="53">
        <v>1</v>
      </c>
      <c r="H73" s="53">
        <v>2</v>
      </c>
      <c r="I73" s="53">
        <v>1</v>
      </c>
      <c r="J73" s="59"/>
      <c r="K73" s="14">
        <f t="shared" ref="K73:N73" si="59">(E73/SUM(E71:E81)*100)</f>
        <v>0</v>
      </c>
      <c r="L73" s="14">
        <f t="shared" si="59"/>
        <v>0</v>
      </c>
      <c r="M73" s="14">
        <f t="shared" si="59"/>
        <v>1.639344262295082</v>
      </c>
      <c r="N73" s="14">
        <f t="shared" si="59"/>
        <v>3.0303030303030303</v>
      </c>
      <c r="O73" s="14">
        <f>(I73/SUM(I71:I81)*100)</f>
        <v>1.5873015873015872</v>
      </c>
      <c r="P73" s="14" t="e">
        <f>(J73/SUM(J71:J81)*100)</f>
        <v>#DIV/0!</v>
      </c>
    </row>
    <row r="74" spans="1:16" ht="12" customHeight="1" x14ac:dyDescent="0.15">
      <c r="A74" s="1" t="str">
        <f t="shared" si="55"/>
        <v>661013</v>
      </c>
      <c r="B74" s="1">
        <v>6610</v>
      </c>
      <c r="C74" s="1">
        <v>13</v>
      </c>
      <c r="D74" s="50" t="s">
        <v>184</v>
      </c>
      <c r="E74" s="53">
        <v>2</v>
      </c>
      <c r="F74" s="53"/>
      <c r="G74" s="53">
        <v>1</v>
      </c>
      <c r="H74" s="53">
        <v>1</v>
      </c>
      <c r="I74" s="53"/>
      <c r="J74" s="59"/>
      <c r="K74" s="14">
        <f t="shared" ref="K74:N74" si="60">(E74/SUM(E71:E81)*100)</f>
        <v>3.3333333333333335</v>
      </c>
      <c r="L74" s="14">
        <f t="shared" si="60"/>
        <v>0</v>
      </c>
      <c r="M74" s="14">
        <f t="shared" si="60"/>
        <v>1.639344262295082</v>
      </c>
      <c r="N74" s="14">
        <f t="shared" si="60"/>
        <v>1.5151515151515151</v>
      </c>
      <c r="O74" s="14">
        <f>(I74/SUM(I71:I81)*100)</f>
        <v>0</v>
      </c>
      <c r="P74" s="14" t="e">
        <f>(J74/SUM(J71:J81)*100)</f>
        <v>#DIV/0!</v>
      </c>
    </row>
    <row r="75" spans="1:16" ht="12" customHeight="1" x14ac:dyDescent="0.15">
      <c r="A75" s="1" t="str">
        <f t="shared" si="55"/>
        <v>66107</v>
      </c>
      <c r="B75" s="1">
        <v>6610</v>
      </c>
      <c r="C75" s="1">
        <v>7</v>
      </c>
      <c r="D75" s="50" t="s">
        <v>185</v>
      </c>
      <c r="E75" s="53">
        <v>8</v>
      </c>
      <c r="F75" s="53">
        <v>9</v>
      </c>
      <c r="G75" s="53">
        <v>9</v>
      </c>
      <c r="H75" s="53">
        <v>8</v>
      </c>
      <c r="I75" s="53">
        <v>9</v>
      </c>
      <c r="J75" s="59"/>
      <c r="K75" s="14">
        <f t="shared" ref="K75:N75" si="61">(E75/SUM(E71:E81)*100)</f>
        <v>13.333333333333334</v>
      </c>
      <c r="L75" s="14">
        <f t="shared" si="61"/>
        <v>15</v>
      </c>
      <c r="M75" s="14">
        <f t="shared" si="61"/>
        <v>14.754098360655737</v>
      </c>
      <c r="N75" s="14">
        <f t="shared" si="61"/>
        <v>12.121212121212121</v>
      </c>
      <c r="O75" s="14">
        <f>(I75/SUM(I71:I81)*100)</f>
        <v>14.285714285714285</v>
      </c>
      <c r="P75" s="14" t="e">
        <f>(J75/SUM(J71:J81)*100)</f>
        <v>#DIV/0!</v>
      </c>
    </row>
    <row r="76" spans="1:16" ht="12" customHeight="1" x14ac:dyDescent="0.15">
      <c r="A76" s="1" t="str">
        <f t="shared" si="55"/>
        <v>66108</v>
      </c>
      <c r="B76" s="1">
        <v>6610</v>
      </c>
      <c r="C76" s="1">
        <v>8</v>
      </c>
      <c r="D76" s="50" t="s">
        <v>186</v>
      </c>
      <c r="E76" s="53">
        <v>6</v>
      </c>
      <c r="F76" s="53">
        <v>9</v>
      </c>
      <c r="G76" s="53">
        <v>6</v>
      </c>
      <c r="H76" s="53">
        <v>5</v>
      </c>
      <c r="I76" s="53">
        <v>2</v>
      </c>
      <c r="J76" s="59"/>
      <c r="K76" s="14">
        <f t="shared" ref="K76:N76" si="62">(E76/SUM(E71:E81)*100)</f>
        <v>10</v>
      </c>
      <c r="L76" s="14">
        <f t="shared" si="62"/>
        <v>15</v>
      </c>
      <c r="M76" s="14">
        <f t="shared" si="62"/>
        <v>9.8360655737704921</v>
      </c>
      <c r="N76" s="14">
        <f t="shared" si="62"/>
        <v>7.5757575757575761</v>
      </c>
      <c r="O76" s="14">
        <f>(I76/SUM(I71:I81)*100)</f>
        <v>3.1746031746031744</v>
      </c>
      <c r="P76" s="14" t="e">
        <f>(J76/SUM(J71:J81)*100)</f>
        <v>#DIV/0!</v>
      </c>
    </row>
    <row r="77" spans="1:16" ht="12" customHeight="1" x14ac:dyDescent="0.15">
      <c r="A77" s="1" t="str">
        <f t="shared" si="55"/>
        <v>66106</v>
      </c>
      <c r="B77" s="1">
        <v>6610</v>
      </c>
      <c r="C77" s="1">
        <v>6</v>
      </c>
      <c r="D77" s="50" t="s">
        <v>187</v>
      </c>
      <c r="E77" s="53">
        <v>8</v>
      </c>
      <c r="F77" s="53">
        <v>7</v>
      </c>
      <c r="G77" s="53">
        <v>7</v>
      </c>
      <c r="H77" s="53">
        <v>8</v>
      </c>
      <c r="I77" s="53">
        <v>8</v>
      </c>
      <c r="J77" s="59"/>
      <c r="K77" s="14">
        <f t="shared" ref="K77:N77" si="63">(E77/SUM(E71:E81)*100)</f>
        <v>13.333333333333334</v>
      </c>
      <c r="L77" s="14">
        <f t="shared" si="63"/>
        <v>11.666666666666666</v>
      </c>
      <c r="M77" s="14">
        <f t="shared" si="63"/>
        <v>11.475409836065573</v>
      </c>
      <c r="N77" s="14">
        <f t="shared" si="63"/>
        <v>12.121212121212121</v>
      </c>
      <c r="O77" s="14">
        <f>(I77/SUM(I71:I81)*100)</f>
        <v>12.698412698412698</v>
      </c>
      <c r="P77" s="14" t="e">
        <f>(J77/SUM(J71:J81)*100)</f>
        <v>#DIV/0!</v>
      </c>
    </row>
    <row r="78" spans="1:16" ht="12" customHeight="1" x14ac:dyDescent="0.15">
      <c r="A78" s="1" t="str">
        <f t="shared" si="55"/>
        <v>66105</v>
      </c>
      <c r="B78" s="1">
        <v>6610</v>
      </c>
      <c r="C78" s="1">
        <v>5</v>
      </c>
      <c r="D78" s="50" t="s">
        <v>188</v>
      </c>
      <c r="E78" s="53">
        <v>5</v>
      </c>
      <c r="F78" s="53">
        <v>4</v>
      </c>
      <c r="G78" s="53">
        <v>3</v>
      </c>
      <c r="H78" s="53">
        <v>4</v>
      </c>
      <c r="I78" s="53">
        <v>3</v>
      </c>
      <c r="J78" s="59"/>
      <c r="K78" s="14">
        <f t="shared" ref="K78:N78" si="64">(E78/SUM(E71:E81)*100)</f>
        <v>8.3333333333333321</v>
      </c>
      <c r="L78" s="14">
        <f t="shared" si="64"/>
        <v>6.666666666666667</v>
      </c>
      <c r="M78" s="14">
        <f t="shared" si="64"/>
        <v>4.918032786885246</v>
      </c>
      <c r="N78" s="14">
        <f t="shared" si="64"/>
        <v>6.0606060606060606</v>
      </c>
      <c r="O78" s="14">
        <f>(I78/SUM(I71:I81)*100)</f>
        <v>4.7619047619047619</v>
      </c>
      <c r="P78" s="14" t="e">
        <f>(J78/SUM(J71:J81)*100)</f>
        <v>#DIV/0!</v>
      </c>
    </row>
    <row r="79" spans="1:16" ht="12" customHeight="1" x14ac:dyDescent="0.15">
      <c r="A79" s="1" t="str">
        <f t="shared" si="55"/>
        <v>661010</v>
      </c>
      <c r="B79" s="1">
        <v>6610</v>
      </c>
      <c r="C79" s="1">
        <v>10</v>
      </c>
      <c r="D79" s="50" t="s">
        <v>189</v>
      </c>
      <c r="E79" s="53">
        <v>7</v>
      </c>
      <c r="F79" s="53">
        <v>6</v>
      </c>
      <c r="G79" s="53">
        <v>16</v>
      </c>
      <c r="H79" s="53">
        <v>13</v>
      </c>
      <c r="I79" s="53">
        <v>15</v>
      </c>
      <c r="J79" s="59"/>
      <c r="K79" s="14">
        <f t="shared" ref="K79:N79" si="65">(E79/SUM(E71:E81)*100)</f>
        <v>11.666666666666666</v>
      </c>
      <c r="L79" s="14">
        <f t="shared" si="65"/>
        <v>10</v>
      </c>
      <c r="M79" s="14">
        <f t="shared" si="65"/>
        <v>26.229508196721312</v>
      </c>
      <c r="N79" s="14">
        <f t="shared" si="65"/>
        <v>19.696969696969695</v>
      </c>
      <c r="O79" s="14">
        <f>(I79/SUM(I71:I81)*100)</f>
        <v>23.809523809523807</v>
      </c>
      <c r="P79" s="14" t="e">
        <f>(J79/SUM(J71:J81)*100)</f>
        <v>#DIV/0!</v>
      </c>
    </row>
    <row r="80" spans="1:16" ht="12" customHeight="1" x14ac:dyDescent="0.15">
      <c r="A80" s="1" t="str">
        <f t="shared" si="55"/>
        <v>66102</v>
      </c>
      <c r="B80" s="1">
        <v>6610</v>
      </c>
      <c r="C80" s="1">
        <v>2</v>
      </c>
      <c r="D80" s="50" t="s">
        <v>190</v>
      </c>
      <c r="E80" s="53">
        <v>17</v>
      </c>
      <c r="F80" s="53">
        <v>19</v>
      </c>
      <c r="G80" s="53">
        <v>10</v>
      </c>
      <c r="H80" s="53">
        <v>15</v>
      </c>
      <c r="I80" s="53">
        <v>17</v>
      </c>
      <c r="J80" s="59"/>
      <c r="K80" s="14">
        <f t="shared" ref="K80:N80" si="66">(E80/SUM(E71:E81)*100)</f>
        <v>28.333333333333332</v>
      </c>
      <c r="L80" s="14">
        <f t="shared" si="66"/>
        <v>31.666666666666664</v>
      </c>
      <c r="M80" s="14">
        <f t="shared" si="66"/>
        <v>16.393442622950818</v>
      </c>
      <c r="N80" s="14">
        <f t="shared" si="66"/>
        <v>22.727272727272727</v>
      </c>
      <c r="O80" s="14">
        <f>(I80/SUM(I71:I81)*100)</f>
        <v>26.984126984126984</v>
      </c>
      <c r="P80" s="14" t="e">
        <f>(J80/SUM(J71:J81)*100)</f>
        <v>#DIV/0!</v>
      </c>
    </row>
    <row r="81" spans="1:16" ht="12" customHeight="1" x14ac:dyDescent="0.15">
      <c r="A81" s="1" t="str">
        <f t="shared" si="55"/>
        <v>66104</v>
      </c>
      <c r="B81" s="1">
        <v>6610</v>
      </c>
      <c r="C81" s="1">
        <v>4</v>
      </c>
      <c r="D81" s="50" t="s">
        <v>191</v>
      </c>
      <c r="E81" s="53">
        <v>4</v>
      </c>
      <c r="F81" s="53">
        <v>2</v>
      </c>
      <c r="G81" s="53">
        <v>3</v>
      </c>
      <c r="H81" s="53">
        <v>4</v>
      </c>
      <c r="I81" s="53">
        <v>3</v>
      </c>
      <c r="J81" s="59"/>
      <c r="K81" s="14">
        <f t="shared" ref="K81:N81" si="67">(E81/SUM(E71:E81)*100)</f>
        <v>6.666666666666667</v>
      </c>
      <c r="L81" s="14">
        <f t="shared" si="67"/>
        <v>3.3333333333333335</v>
      </c>
      <c r="M81" s="14">
        <f t="shared" si="67"/>
        <v>4.918032786885246</v>
      </c>
      <c r="N81" s="14">
        <f t="shared" si="67"/>
        <v>6.0606060606060606</v>
      </c>
      <c r="O81" s="14">
        <f>(I81/SUM(I71:I81)*100)</f>
        <v>4.7619047619047619</v>
      </c>
      <c r="P81" s="14" t="e">
        <f>(J81/SUM(J71:J81)*100)</f>
        <v>#DIV/0!</v>
      </c>
    </row>
    <row r="82" spans="1:16" s="6" customFormat="1" x14ac:dyDescent="0.15">
      <c r="A82" s="1" t="str">
        <f t="shared" si="55"/>
        <v>0</v>
      </c>
      <c r="B82" s="1" t="s">
        <v>58</v>
      </c>
      <c r="C82" s="1" t="s">
        <v>58</v>
      </c>
      <c r="E82" s="44"/>
      <c r="F82" s="44"/>
      <c r="G82" s="44"/>
      <c r="H82" s="44"/>
      <c r="I82" s="44"/>
      <c r="J82" s="44"/>
    </row>
    <row r="83" spans="1:16" ht="12" customHeight="1" x14ac:dyDescent="0.15">
      <c r="A83" s="1" t="str">
        <f t="shared" si="55"/>
        <v>0</v>
      </c>
      <c r="B83" s="1" t="s">
        <v>58</v>
      </c>
      <c r="C83" s="1" t="s">
        <v>58</v>
      </c>
      <c r="D83" s="6"/>
      <c r="E83" s="99"/>
      <c r="F83" s="100"/>
      <c r="G83" s="100" t="s">
        <v>178</v>
      </c>
      <c r="H83" s="100"/>
      <c r="I83" s="100"/>
      <c r="J83" s="101"/>
      <c r="K83" s="99"/>
      <c r="L83" s="100"/>
      <c r="M83" s="100" t="s">
        <v>179</v>
      </c>
      <c r="N83" s="100"/>
      <c r="O83" s="100"/>
      <c r="P83" s="101"/>
    </row>
    <row r="84" spans="1:16" ht="12" customHeight="1" x14ac:dyDescent="0.15">
      <c r="A84" s="1" t="str">
        <f t="shared" si="55"/>
        <v>0</v>
      </c>
      <c r="B84" s="1" t="s">
        <v>58</v>
      </c>
      <c r="C84" s="1" t="s">
        <v>58</v>
      </c>
      <c r="D84" s="6"/>
      <c r="E84" s="2" t="s">
        <v>33</v>
      </c>
      <c r="F84" s="2" t="s">
        <v>34</v>
      </c>
      <c r="G84" s="2" t="s">
        <v>35</v>
      </c>
      <c r="H84" s="2" t="s">
        <v>36</v>
      </c>
      <c r="I84" s="2" t="s">
        <v>37</v>
      </c>
      <c r="J84" s="2" t="s">
        <v>38</v>
      </c>
      <c r="K84" s="2" t="s">
        <v>33</v>
      </c>
      <c r="L84" s="2" t="s">
        <v>34</v>
      </c>
      <c r="M84" s="2" t="s">
        <v>35</v>
      </c>
      <c r="N84" s="2" t="s">
        <v>36</v>
      </c>
      <c r="O84" s="2" t="s">
        <v>37</v>
      </c>
      <c r="P84" s="2" t="s">
        <v>37</v>
      </c>
    </row>
    <row r="85" spans="1:16" ht="12" customHeight="1" x14ac:dyDescent="0.15">
      <c r="A85" s="1" t="str">
        <f t="shared" si="55"/>
        <v>68100</v>
      </c>
      <c r="B85" s="1">
        <v>6810</v>
      </c>
      <c r="C85" s="1" t="s">
        <v>58</v>
      </c>
      <c r="D85" s="48" t="s">
        <v>47</v>
      </c>
      <c r="E85" s="49"/>
      <c r="F85" s="49"/>
      <c r="G85" s="49"/>
      <c r="H85" s="49"/>
      <c r="I85" s="49"/>
      <c r="J85" s="49"/>
      <c r="K85" s="5"/>
      <c r="L85" s="5"/>
      <c r="M85" s="5"/>
      <c r="N85" s="5"/>
      <c r="O85" s="5"/>
      <c r="P85" s="13"/>
    </row>
    <row r="86" spans="1:16" ht="12" customHeight="1" x14ac:dyDescent="0.15">
      <c r="A86" s="1" t="str">
        <f t="shared" si="55"/>
        <v>68107</v>
      </c>
      <c r="B86" s="1">
        <v>6810</v>
      </c>
      <c r="C86" s="1">
        <v>7</v>
      </c>
      <c r="D86" s="90" t="s">
        <v>192</v>
      </c>
      <c r="E86" s="91">
        <v>1</v>
      </c>
      <c r="F86" s="91">
        <v>1</v>
      </c>
      <c r="G86" s="91"/>
      <c r="H86" s="91"/>
      <c r="I86" s="91"/>
      <c r="J86" s="92"/>
      <c r="K86" s="69">
        <f t="shared" ref="K86:N86" si="68">(E86/SUM(E86:E96)*100)</f>
        <v>2.2222222222222223</v>
      </c>
      <c r="L86" s="69">
        <f t="shared" si="68"/>
        <v>2.2222222222222223</v>
      </c>
      <c r="M86" s="69">
        <f t="shared" si="68"/>
        <v>0</v>
      </c>
      <c r="N86" s="69">
        <f t="shared" si="68"/>
        <v>0</v>
      </c>
      <c r="O86" s="69">
        <f>(I86/SUM(I86:I96)*100)</f>
        <v>0</v>
      </c>
      <c r="P86" s="69" t="e">
        <f>(J86/SUM(J86:J96)*100)</f>
        <v>#DIV/0!</v>
      </c>
    </row>
    <row r="87" spans="1:16" ht="12" customHeight="1" x14ac:dyDescent="0.15">
      <c r="A87" s="1" t="str">
        <f t="shared" si="55"/>
        <v>68103</v>
      </c>
      <c r="B87" s="1">
        <v>6810</v>
      </c>
      <c r="C87" s="1">
        <v>3</v>
      </c>
      <c r="D87" s="50" t="s">
        <v>181</v>
      </c>
      <c r="E87" s="53">
        <v>3</v>
      </c>
      <c r="F87" s="53">
        <v>2</v>
      </c>
      <c r="G87" s="53">
        <v>3</v>
      </c>
      <c r="H87" s="53">
        <v>3</v>
      </c>
      <c r="I87" s="53">
        <v>2</v>
      </c>
      <c r="J87" s="59"/>
      <c r="K87" s="14">
        <f t="shared" ref="K87:N87" si="69">(E87/SUM(E86:E96)*100)</f>
        <v>6.666666666666667</v>
      </c>
      <c r="L87" s="14">
        <f t="shared" si="69"/>
        <v>4.4444444444444446</v>
      </c>
      <c r="M87" s="14">
        <f t="shared" si="69"/>
        <v>6.5217391304347823</v>
      </c>
      <c r="N87" s="14">
        <f t="shared" si="69"/>
        <v>6.5217391304347823</v>
      </c>
      <c r="O87" s="14">
        <f>(I87/SUM(I86:I96)*100)</f>
        <v>4.8780487804878048</v>
      </c>
      <c r="P87" s="14" t="e">
        <f>(J87/SUM(J86:J96)*100)</f>
        <v>#DIV/0!</v>
      </c>
    </row>
    <row r="88" spans="1:16" ht="12" customHeight="1" x14ac:dyDescent="0.15">
      <c r="A88" s="1" t="str">
        <f t="shared" si="55"/>
        <v>68101</v>
      </c>
      <c r="B88" s="1">
        <v>6810</v>
      </c>
      <c r="C88" s="1">
        <v>1</v>
      </c>
      <c r="D88" s="50" t="s">
        <v>182</v>
      </c>
      <c r="E88" s="53">
        <v>1</v>
      </c>
      <c r="F88" s="53">
        <v>2</v>
      </c>
      <c r="G88" s="53">
        <v>2</v>
      </c>
      <c r="H88" s="53">
        <v>2</v>
      </c>
      <c r="I88" s="53">
        <v>2</v>
      </c>
      <c r="J88" s="59"/>
      <c r="K88" s="14">
        <f t="shared" ref="K88:N88" si="70">(E88/SUM(E86:E96)*100)</f>
        <v>2.2222222222222223</v>
      </c>
      <c r="L88" s="14">
        <f t="shared" si="70"/>
        <v>4.4444444444444446</v>
      </c>
      <c r="M88" s="14">
        <f t="shared" si="70"/>
        <v>4.3478260869565215</v>
      </c>
      <c r="N88" s="14">
        <f t="shared" si="70"/>
        <v>4.3478260869565215</v>
      </c>
      <c r="O88" s="14">
        <f>(I88/SUM(I86:I96)*100)</f>
        <v>4.8780487804878048</v>
      </c>
      <c r="P88" s="14" t="e">
        <f>(J88/SUM(J86:J96)*100)</f>
        <v>#DIV/0!</v>
      </c>
    </row>
    <row r="89" spans="1:16" ht="12" customHeight="1" x14ac:dyDescent="0.15">
      <c r="A89" s="1" t="str">
        <f t="shared" si="55"/>
        <v>681012</v>
      </c>
      <c r="B89" s="1">
        <v>6810</v>
      </c>
      <c r="C89" s="1">
        <v>12</v>
      </c>
      <c r="D89" s="50" t="s">
        <v>183</v>
      </c>
      <c r="E89" s="53">
        <v>1</v>
      </c>
      <c r="F89" s="53"/>
      <c r="G89" s="53"/>
      <c r="H89" s="53"/>
      <c r="I89" s="53">
        <v>1</v>
      </c>
      <c r="J89" s="59"/>
      <c r="K89" s="14">
        <f t="shared" ref="K89:N89" si="71">(E89/SUM(E86:E96)*100)</f>
        <v>2.2222222222222223</v>
      </c>
      <c r="L89" s="14">
        <f t="shared" si="71"/>
        <v>0</v>
      </c>
      <c r="M89" s="14">
        <f t="shared" si="71"/>
        <v>0</v>
      </c>
      <c r="N89" s="14">
        <f t="shared" si="71"/>
        <v>0</v>
      </c>
      <c r="O89" s="14">
        <f>(I89/SUM(I86:I96)*100)</f>
        <v>2.4390243902439024</v>
      </c>
      <c r="P89" s="14" t="e">
        <f>(J89/SUM(J86:J96)*100)</f>
        <v>#DIV/0!</v>
      </c>
    </row>
    <row r="90" spans="1:16" ht="12" customHeight="1" x14ac:dyDescent="0.15">
      <c r="A90" s="1" t="str">
        <f t="shared" si="55"/>
        <v>68107</v>
      </c>
      <c r="B90" s="1">
        <v>6810</v>
      </c>
      <c r="C90" s="1">
        <v>7</v>
      </c>
      <c r="D90" s="50" t="s">
        <v>185</v>
      </c>
      <c r="E90" s="53">
        <v>10</v>
      </c>
      <c r="F90" s="53">
        <v>10</v>
      </c>
      <c r="G90" s="53">
        <v>7</v>
      </c>
      <c r="H90" s="53">
        <v>8</v>
      </c>
      <c r="I90" s="53">
        <v>8</v>
      </c>
      <c r="J90" s="59"/>
      <c r="K90" s="14">
        <f t="shared" ref="K90:N90" si="72">(E90/SUM(E86:E96)*100)</f>
        <v>22.222222222222221</v>
      </c>
      <c r="L90" s="14">
        <f t="shared" si="72"/>
        <v>22.222222222222221</v>
      </c>
      <c r="M90" s="14">
        <f t="shared" si="72"/>
        <v>15.217391304347828</v>
      </c>
      <c r="N90" s="14">
        <f t="shared" si="72"/>
        <v>17.391304347826086</v>
      </c>
      <c r="O90" s="14">
        <f>(I90/SUM(I86:I96)*100)</f>
        <v>19.512195121951219</v>
      </c>
      <c r="P90" s="14" t="e">
        <f>(J90/SUM(J86:J96)*100)</f>
        <v>#DIV/0!</v>
      </c>
    </row>
    <row r="91" spans="1:16" ht="12" customHeight="1" x14ac:dyDescent="0.15">
      <c r="A91" s="1" t="str">
        <f t="shared" si="55"/>
        <v>68108</v>
      </c>
      <c r="B91" s="1">
        <v>6810</v>
      </c>
      <c r="C91" s="1">
        <v>8</v>
      </c>
      <c r="D91" s="50" t="s">
        <v>186</v>
      </c>
      <c r="E91" s="53">
        <v>3</v>
      </c>
      <c r="F91" s="53">
        <v>4</v>
      </c>
      <c r="G91" s="53">
        <v>5</v>
      </c>
      <c r="H91" s="53">
        <v>3</v>
      </c>
      <c r="I91" s="53"/>
      <c r="J91" s="59"/>
      <c r="K91" s="14">
        <f t="shared" ref="K91:N91" si="73">(E91/SUM(E86:E96)*100)</f>
        <v>6.666666666666667</v>
      </c>
      <c r="L91" s="14">
        <f t="shared" si="73"/>
        <v>8.8888888888888893</v>
      </c>
      <c r="M91" s="14">
        <f t="shared" si="73"/>
        <v>10.869565217391305</v>
      </c>
      <c r="N91" s="14">
        <f t="shared" si="73"/>
        <v>6.5217391304347823</v>
      </c>
      <c r="O91" s="14">
        <f>(I91/SUM(I86:I96)*100)</f>
        <v>0</v>
      </c>
      <c r="P91" s="14" t="e">
        <f>(J91/SUM(J86:J96)*100)</f>
        <v>#DIV/0!</v>
      </c>
    </row>
    <row r="92" spans="1:16" ht="12" customHeight="1" x14ac:dyDescent="0.15">
      <c r="A92" s="1" t="str">
        <f t="shared" si="55"/>
        <v>68106</v>
      </c>
      <c r="B92" s="1">
        <v>6810</v>
      </c>
      <c r="C92" s="1">
        <v>6</v>
      </c>
      <c r="D92" s="50" t="s">
        <v>187</v>
      </c>
      <c r="E92" s="53">
        <v>5</v>
      </c>
      <c r="F92" s="53">
        <v>6</v>
      </c>
      <c r="G92" s="53">
        <v>3</v>
      </c>
      <c r="H92" s="53">
        <v>3</v>
      </c>
      <c r="I92" s="53">
        <v>2</v>
      </c>
      <c r="J92" s="59"/>
      <c r="K92" s="14">
        <f t="shared" ref="K92:N92" si="74">(E92/SUM(E86:E96)*100)</f>
        <v>11.111111111111111</v>
      </c>
      <c r="L92" s="14">
        <f t="shared" si="74"/>
        <v>13.333333333333334</v>
      </c>
      <c r="M92" s="14">
        <f t="shared" si="74"/>
        <v>6.5217391304347823</v>
      </c>
      <c r="N92" s="14">
        <f t="shared" si="74"/>
        <v>6.5217391304347823</v>
      </c>
      <c r="O92" s="14">
        <f>(I92/SUM(I86:I96)*100)</f>
        <v>4.8780487804878048</v>
      </c>
      <c r="P92" s="14" t="e">
        <f>(J92/SUM(J86:J96)*100)</f>
        <v>#DIV/0!</v>
      </c>
    </row>
    <row r="93" spans="1:16" ht="12" customHeight="1" x14ac:dyDescent="0.15">
      <c r="A93" s="1" t="str">
        <f t="shared" si="55"/>
        <v>68105</v>
      </c>
      <c r="B93" s="1">
        <v>6810</v>
      </c>
      <c r="C93" s="1">
        <v>5</v>
      </c>
      <c r="D93" s="50" t="s">
        <v>188</v>
      </c>
      <c r="E93" s="53">
        <v>1</v>
      </c>
      <c r="F93" s="53">
        <v>1</v>
      </c>
      <c r="G93" s="53">
        <v>5</v>
      </c>
      <c r="H93" s="53">
        <v>2</v>
      </c>
      <c r="I93" s="53">
        <v>2</v>
      </c>
      <c r="J93" s="59"/>
      <c r="K93" s="14">
        <f t="shared" ref="K93:N93" si="75">(E93/SUM(E86:E96)*100)</f>
        <v>2.2222222222222223</v>
      </c>
      <c r="L93" s="14">
        <f t="shared" si="75"/>
        <v>2.2222222222222223</v>
      </c>
      <c r="M93" s="14">
        <f t="shared" si="75"/>
        <v>10.869565217391305</v>
      </c>
      <c r="N93" s="14">
        <f t="shared" si="75"/>
        <v>4.3478260869565215</v>
      </c>
      <c r="O93" s="14">
        <f>(I93/SUM(I86:I96)*100)</f>
        <v>4.8780487804878048</v>
      </c>
      <c r="P93" s="14" t="e">
        <f>(J93/SUM(J86:J96)*100)</f>
        <v>#DIV/0!</v>
      </c>
    </row>
    <row r="94" spans="1:16" ht="12" customHeight="1" x14ac:dyDescent="0.15">
      <c r="A94" s="1" t="str">
        <f t="shared" si="55"/>
        <v>681010</v>
      </c>
      <c r="B94" s="1">
        <v>6810</v>
      </c>
      <c r="C94" s="1">
        <v>10</v>
      </c>
      <c r="D94" s="50" t="s">
        <v>189</v>
      </c>
      <c r="E94" s="53">
        <v>8</v>
      </c>
      <c r="F94" s="53">
        <v>8</v>
      </c>
      <c r="G94" s="53">
        <v>13</v>
      </c>
      <c r="H94" s="53">
        <v>14</v>
      </c>
      <c r="I94" s="53">
        <v>11</v>
      </c>
      <c r="J94" s="59"/>
      <c r="K94" s="14">
        <f t="shared" ref="K94:N94" si="76">(E94/SUM(E86:E96)*100)</f>
        <v>17.777777777777779</v>
      </c>
      <c r="L94" s="14">
        <f t="shared" si="76"/>
        <v>17.777777777777779</v>
      </c>
      <c r="M94" s="14">
        <f t="shared" si="76"/>
        <v>28.260869565217391</v>
      </c>
      <c r="N94" s="14">
        <f t="shared" si="76"/>
        <v>30.434782608695656</v>
      </c>
      <c r="O94" s="14">
        <f>(I94/SUM(I86:I96)*100)</f>
        <v>26.829268292682929</v>
      </c>
      <c r="P94" s="14" t="e">
        <f>(J94/SUM(J86:J96)*100)</f>
        <v>#DIV/0!</v>
      </c>
    </row>
    <row r="95" spans="1:16" ht="12" customHeight="1" x14ac:dyDescent="0.15">
      <c r="A95" s="1" t="str">
        <f t="shared" si="55"/>
        <v>68102</v>
      </c>
      <c r="B95" s="1">
        <v>6810</v>
      </c>
      <c r="C95" s="1">
        <v>2</v>
      </c>
      <c r="D95" s="50" t="s">
        <v>190</v>
      </c>
      <c r="E95" s="53">
        <v>9</v>
      </c>
      <c r="F95" s="53">
        <v>7</v>
      </c>
      <c r="G95" s="53">
        <v>5</v>
      </c>
      <c r="H95" s="53">
        <v>8</v>
      </c>
      <c r="I95" s="53">
        <v>11</v>
      </c>
      <c r="J95" s="59"/>
      <c r="K95" s="14">
        <f t="shared" ref="K95:N95" si="77">(E95/SUM(E86:E96)*100)</f>
        <v>20</v>
      </c>
      <c r="L95" s="14">
        <f t="shared" si="77"/>
        <v>15.555555555555555</v>
      </c>
      <c r="M95" s="14">
        <f t="shared" si="77"/>
        <v>10.869565217391305</v>
      </c>
      <c r="N95" s="14">
        <f t="shared" si="77"/>
        <v>17.391304347826086</v>
      </c>
      <c r="O95" s="14">
        <f>(I95/SUM(I86:I96)*100)</f>
        <v>26.829268292682929</v>
      </c>
      <c r="P95" s="14" t="e">
        <f>(J95/SUM(J86:J96)*100)</f>
        <v>#DIV/0!</v>
      </c>
    </row>
    <row r="96" spans="1:16" ht="12" customHeight="1" x14ac:dyDescent="0.15">
      <c r="A96" s="1" t="str">
        <f t="shared" si="55"/>
        <v>68104</v>
      </c>
      <c r="B96" s="1">
        <v>6810</v>
      </c>
      <c r="C96" s="1">
        <v>4</v>
      </c>
      <c r="D96" s="55" t="s">
        <v>191</v>
      </c>
      <c r="E96" s="56">
        <v>3</v>
      </c>
      <c r="F96" s="56">
        <v>4</v>
      </c>
      <c r="G96" s="56">
        <v>3</v>
      </c>
      <c r="H96" s="56">
        <v>3</v>
      </c>
      <c r="I96" s="56">
        <v>2</v>
      </c>
      <c r="J96" s="60"/>
      <c r="K96" s="57">
        <f t="shared" ref="K96:N96" si="78">(E96/SUM(E86:E96)*100)</f>
        <v>6.666666666666667</v>
      </c>
      <c r="L96" s="57">
        <f t="shared" si="78"/>
        <v>8.8888888888888893</v>
      </c>
      <c r="M96" s="57">
        <f t="shared" si="78"/>
        <v>6.5217391304347823</v>
      </c>
      <c r="N96" s="57">
        <f t="shared" si="78"/>
        <v>6.5217391304347823</v>
      </c>
      <c r="O96" s="57">
        <f>(I96/SUM(I86:I96)*100)</f>
        <v>4.8780487804878048</v>
      </c>
      <c r="P96" s="57" t="e">
        <f>(J96/SUM(J86:J96)*100)</f>
        <v>#DIV/0!</v>
      </c>
    </row>
    <row r="97" spans="1:16" ht="12" customHeight="1" x14ac:dyDescent="0.15">
      <c r="A97" s="1" t="str">
        <f t="shared" si="55"/>
        <v>67110</v>
      </c>
      <c r="B97" s="1">
        <v>6711</v>
      </c>
      <c r="C97" s="1" t="s">
        <v>58</v>
      </c>
      <c r="D97" s="48" t="s">
        <v>48</v>
      </c>
      <c r="E97" s="49"/>
      <c r="F97" s="49"/>
      <c r="G97" s="49"/>
      <c r="H97" s="49"/>
      <c r="I97" s="49"/>
      <c r="J97" s="49"/>
      <c r="K97" s="5"/>
      <c r="L97" s="5"/>
      <c r="M97" s="5"/>
      <c r="N97" s="5"/>
      <c r="O97" s="5"/>
      <c r="P97" s="13"/>
    </row>
    <row r="98" spans="1:16" ht="12" customHeight="1" x14ac:dyDescent="0.15">
      <c r="A98" s="1" t="str">
        <f t="shared" si="55"/>
        <v>67113</v>
      </c>
      <c r="B98" s="1">
        <v>6711</v>
      </c>
      <c r="C98" s="1">
        <v>3</v>
      </c>
      <c r="D98" s="90" t="s">
        <v>181</v>
      </c>
      <c r="E98" s="91">
        <v>1</v>
      </c>
      <c r="F98" s="91">
        <v>2</v>
      </c>
      <c r="G98" s="91">
        <v>2</v>
      </c>
      <c r="H98" s="91">
        <v>2</v>
      </c>
      <c r="I98" s="91">
        <v>2</v>
      </c>
      <c r="J98" s="92"/>
      <c r="K98" s="69">
        <f t="shared" ref="K98:N98" si="79">(E98/SUM(E98:E108)*100)</f>
        <v>1.6949152542372881</v>
      </c>
      <c r="L98" s="69">
        <f t="shared" si="79"/>
        <v>2.9850746268656714</v>
      </c>
      <c r="M98" s="69">
        <f t="shared" si="79"/>
        <v>3.5087719298245612</v>
      </c>
      <c r="N98" s="69">
        <f t="shared" si="79"/>
        <v>3.225806451612903</v>
      </c>
      <c r="O98" s="69">
        <f>(I98/SUM(I98:I108)*100)</f>
        <v>3.3898305084745761</v>
      </c>
      <c r="P98" s="69" t="e">
        <f>(J98/SUM(J98:J108)*100)</f>
        <v>#DIV/0!</v>
      </c>
    </row>
    <row r="99" spans="1:16" ht="12" customHeight="1" x14ac:dyDescent="0.15">
      <c r="A99" s="1" t="str">
        <f t="shared" si="55"/>
        <v>67111</v>
      </c>
      <c r="B99" s="1">
        <v>6711</v>
      </c>
      <c r="C99" s="1">
        <v>1</v>
      </c>
      <c r="D99" s="50" t="s">
        <v>182</v>
      </c>
      <c r="E99" s="53">
        <v>3</v>
      </c>
      <c r="F99" s="53">
        <v>3</v>
      </c>
      <c r="G99" s="53">
        <v>2</v>
      </c>
      <c r="H99" s="53">
        <v>3</v>
      </c>
      <c r="I99" s="53">
        <v>2</v>
      </c>
      <c r="J99" s="59"/>
      <c r="K99" s="14">
        <f t="shared" ref="K99:N99" si="80">(E99/SUM(E98:E108)*100)</f>
        <v>5.0847457627118651</v>
      </c>
      <c r="L99" s="14">
        <f t="shared" si="80"/>
        <v>4.4776119402985071</v>
      </c>
      <c r="M99" s="14">
        <f t="shared" si="80"/>
        <v>3.5087719298245612</v>
      </c>
      <c r="N99" s="14">
        <f t="shared" si="80"/>
        <v>4.838709677419355</v>
      </c>
      <c r="O99" s="14">
        <f>(I99/SUM(I98:I108)*100)</f>
        <v>3.3898305084745761</v>
      </c>
      <c r="P99" s="14" t="e">
        <f>(J99/SUM(J98:J108)*100)</f>
        <v>#DIV/0!</v>
      </c>
    </row>
    <row r="100" spans="1:16" ht="12" customHeight="1" x14ac:dyDescent="0.15">
      <c r="A100" s="1" t="str">
        <f t="shared" si="55"/>
        <v>671112</v>
      </c>
      <c r="B100" s="1">
        <v>6711</v>
      </c>
      <c r="C100" s="1">
        <v>12</v>
      </c>
      <c r="D100" s="50" t="s">
        <v>183</v>
      </c>
      <c r="E100" s="53"/>
      <c r="F100" s="53"/>
      <c r="G100" s="53"/>
      <c r="H100" s="53">
        <v>2</v>
      </c>
      <c r="I100" s="53">
        <v>1</v>
      </c>
      <c r="J100" s="59"/>
      <c r="K100" s="14">
        <f t="shared" ref="K100:N100" si="81">(E100/SUM(E98:E108)*100)</f>
        <v>0</v>
      </c>
      <c r="L100" s="14">
        <f t="shared" si="81"/>
        <v>0</v>
      </c>
      <c r="M100" s="14">
        <f t="shared" si="81"/>
        <v>0</v>
      </c>
      <c r="N100" s="14">
        <f t="shared" si="81"/>
        <v>3.225806451612903</v>
      </c>
      <c r="O100" s="14">
        <f>(I100/SUM(I98:I108)*100)</f>
        <v>1.6949152542372881</v>
      </c>
      <c r="P100" s="14" t="e">
        <f>(J100/SUM(J98:J108)*100)</f>
        <v>#DIV/0!</v>
      </c>
    </row>
    <row r="101" spans="1:16" ht="12" customHeight="1" x14ac:dyDescent="0.15">
      <c r="A101" s="1" t="str">
        <f t="shared" si="55"/>
        <v>671113</v>
      </c>
      <c r="B101" s="1">
        <v>6711</v>
      </c>
      <c r="C101" s="1">
        <v>13</v>
      </c>
      <c r="D101" s="50" t="s">
        <v>184</v>
      </c>
      <c r="E101" s="53"/>
      <c r="F101" s="53">
        <v>2</v>
      </c>
      <c r="G101" s="53"/>
      <c r="H101" s="53">
        <v>1</v>
      </c>
      <c r="I101" s="53"/>
      <c r="J101" s="59"/>
      <c r="K101" s="14">
        <f t="shared" ref="K101:N101" si="82">(E101/SUM(E98:E108)*100)</f>
        <v>0</v>
      </c>
      <c r="L101" s="14">
        <f t="shared" si="82"/>
        <v>2.9850746268656714</v>
      </c>
      <c r="M101" s="14">
        <f t="shared" si="82"/>
        <v>0</v>
      </c>
      <c r="N101" s="14">
        <f t="shared" si="82"/>
        <v>1.6129032258064515</v>
      </c>
      <c r="O101" s="14">
        <f>(I101/SUM(I98:I108)*100)</f>
        <v>0</v>
      </c>
      <c r="P101" s="14" t="e">
        <f>(J101/SUM(J98:J108)*100)</f>
        <v>#DIV/0!</v>
      </c>
    </row>
    <row r="102" spans="1:16" ht="12" customHeight="1" x14ac:dyDescent="0.15">
      <c r="A102" s="1" t="str">
        <f t="shared" si="55"/>
        <v>67117</v>
      </c>
      <c r="B102" s="1">
        <v>6711</v>
      </c>
      <c r="C102" s="1">
        <v>7</v>
      </c>
      <c r="D102" s="50" t="s">
        <v>185</v>
      </c>
      <c r="E102" s="53">
        <v>14</v>
      </c>
      <c r="F102" s="53">
        <v>14</v>
      </c>
      <c r="G102" s="53">
        <v>11</v>
      </c>
      <c r="H102" s="53">
        <v>12</v>
      </c>
      <c r="I102" s="53">
        <v>11</v>
      </c>
      <c r="J102" s="59"/>
      <c r="K102" s="14">
        <f t="shared" ref="K102:N102" si="83">(E102/SUM(E98:E108)*100)</f>
        <v>23.728813559322035</v>
      </c>
      <c r="L102" s="14">
        <f t="shared" si="83"/>
        <v>20.8955223880597</v>
      </c>
      <c r="M102" s="14">
        <f t="shared" si="83"/>
        <v>19.298245614035086</v>
      </c>
      <c r="N102" s="14">
        <f t="shared" si="83"/>
        <v>19.35483870967742</v>
      </c>
      <c r="O102" s="14">
        <f>(I102/SUM(I98:I108)*100)</f>
        <v>18.64406779661017</v>
      </c>
      <c r="P102" s="14" t="e">
        <f>(J102/SUM(J98:J108)*100)</f>
        <v>#DIV/0!</v>
      </c>
    </row>
    <row r="103" spans="1:16" ht="12" customHeight="1" x14ac:dyDescent="0.15">
      <c r="A103" s="1" t="str">
        <f t="shared" si="55"/>
        <v>67118</v>
      </c>
      <c r="B103" s="1">
        <v>6711</v>
      </c>
      <c r="C103" s="1">
        <v>8</v>
      </c>
      <c r="D103" s="50" t="s">
        <v>186</v>
      </c>
      <c r="E103" s="53">
        <v>7</v>
      </c>
      <c r="F103" s="53">
        <v>9</v>
      </c>
      <c r="G103" s="53">
        <v>6</v>
      </c>
      <c r="H103" s="53">
        <v>4</v>
      </c>
      <c r="I103" s="53">
        <v>2</v>
      </c>
      <c r="J103" s="59"/>
      <c r="K103" s="14">
        <f t="shared" ref="K103:N103" si="84">(E103/SUM(E98:E108)*100)</f>
        <v>11.864406779661017</v>
      </c>
      <c r="L103" s="14">
        <f t="shared" si="84"/>
        <v>13.432835820895523</v>
      </c>
      <c r="M103" s="14">
        <f t="shared" si="84"/>
        <v>10.526315789473683</v>
      </c>
      <c r="N103" s="14">
        <f t="shared" si="84"/>
        <v>6.4516129032258061</v>
      </c>
      <c r="O103" s="14">
        <f>(I103/SUM(I98:I108)*100)</f>
        <v>3.3898305084745761</v>
      </c>
      <c r="P103" s="14" t="e">
        <f>(J103/SUM(J98:J108)*100)</f>
        <v>#DIV/0!</v>
      </c>
    </row>
    <row r="104" spans="1:16" ht="12" customHeight="1" x14ac:dyDescent="0.15">
      <c r="A104" s="1" t="str">
        <f t="shared" si="55"/>
        <v>67116</v>
      </c>
      <c r="B104" s="1">
        <v>6711</v>
      </c>
      <c r="C104" s="1">
        <v>6</v>
      </c>
      <c r="D104" s="50" t="s">
        <v>187</v>
      </c>
      <c r="E104" s="53">
        <v>10</v>
      </c>
      <c r="F104" s="53">
        <v>8</v>
      </c>
      <c r="G104" s="53">
        <v>7</v>
      </c>
      <c r="H104" s="53">
        <v>7</v>
      </c>
      <c r="I104" s="53">
        <v>5</v>
      </c>
      <c r="J104" s="59"/>
      <c r="K104" s="14">
        <f t="shared" ref="K104:N104" si="85">(E104/SUM(E98:E108)*100)</f>
        <v>16.949152542372879</v>
      </c>
      <c r="L104" s="14">
        <f t="shared" si="85"/>
        <v>11.940298507462686</v>
      </c>
      <c r="M104" s="14">
        <f t="shared" si="85"/>
        <v>12.280701754385964</v>
      </c>
      <c r="N104" s="14">
        <f t="shared" si="85"/>
        <v>11.29032258064516</v>
      </c>
      <c r="O104" s="14">
        <f>(I104/SUM(I98:I108)*100)</f>
        <v>8.4745762711864394</v>
      </c>
      <c r="P104" s="14" t="e">
        <f>(J104/SUM(J98:J108)*100)</f>
        <v>#DIV/0!</v>
      </c>
    </row>
    <row r="105" spans="1:16" ht="12" customHeight="1" x14ac:dyDescent="0.15">
      <c r="A105" s="1" t="str">
        <f t="shared" si="55"/>
        <v>67115</v>
      </c>
      <c r="B105" s="1">
        <v>6711</v>
      </c>
      <c r="C105" s="1">
        <v>5</v>
      </c>
      <c r="D105" s="50" t="s">
        <v>188</v>
      </c>
      <c r="E105" s="53">
        <v>8</v>
      </c>
      <c r="F105" s="53">
        <v>6</v>
      </c>
      <c r="G105" s="53">
        <v>7</v>
      </c>
      <c r="H105" s="53">
        <v>6</v>
      </c>
      <c r="I105" s="53">
        <v>7</v>
      </c>
      <c r="J105" s="59"/>
      <c r="K105" s="14">
        <f t="shared" ref="K105:N105" si="86">(E105/SUM(E98:E108)*100)</f>
        <v>13.559322033898304</v>
      </c>
      <c r="L105" s="14">
        <f t="shared" si="86"/>
        <v>8.9552238805970141</v>
      </c>
      <c r="M105" s="14">
        <f t="shared" si="86"/>
        <v>12.280701754385964</v>
      </c>
      <c r="N105" s="14">
        <f t="shared" si="86"/>
        <v>9.67741935483871</v>
      </c>
      <c r="O105" s="14">
        <f>(I105/SUM(I98:I108)*100)</f>
        <v>11.864406779661017</v>
      </c>
      <c r="P105" s="14" t="e">
        <f>(J105/SUM(J98:J108)*100)</f>
        <v>#DIV/0!</v>
      </c>
    </row>
    <row r="106" spans="1:16" ht="12" customHeight="1" x14ac:dyDescent="0.15">
      <c r="A106" s="1" t="str">
        <f t="shared" si="55"/>
        <v>671110</v>
      </c>
      <c r="B106" s="1">
        <v>6711</v>
      </c>
      <c r="C106" s="1">
        <v>10</v>
      </c>
      <c r="D106" s="50" t="s">
        <v>189</v>
      </c>
      <c r="E106" s="53">
        <v>5</v>
      </c>
      <c r="F106" s="53">
        <v>5</v>
      </c>
      <c r="G106" s="53">
        <v>9</v>
      </c>
      <c r="H106" s="53">
        <v>9</v>
      </c>
      <c r="I106" s="53">
        <v>11</v>
      </c>
      <c r="J106" s="59"/>
      <c r="K106" s="14">
        <f t="shared" ref="K106:N106" si="87">(E106/SUM(E98:E108)*100)</f>
        <v>8.4745762711864394</v>
      </c>
      <c r="L106" s="14">
        <f t="shared" si="87"/>
        <v>7.4626865671641784</v>
      </c>
      <c r="M106" s="14">
        <f t="shared" si="87"/>
        <v>15.789473684210526</v>
      </c>
      <c r="N106" s="14">
        <f t="shared" si="87"/>
        <v>14.516129032258066</v>
      </c>
      <c r="O106" s="14">
        <f>(I106/SUM(I98:I108)*100)</f>
        <v>18.64406779661017</v>
      </c>
      <c r="P106" s="14" t="e">
        <f>(J106/SUM(J98:J108)*100)</f>
        <v>#DIV/0!</v>
      </c>
    </row>
    <row r="107" spans="1:16" ht="12" customHeight="1" x14ac:dyDescent="0.15">
      <c r="A107" s="1" t="str">
        <f t="shared" si="55"/>
        <v>67112</v>
      </c>
      <c r="B107" s="1">
        <v>6711</v>
      </c>
      <c r="C107" s="1">
        <v>2</v>
      </c>
      <c r="D107" s="50" t="s">
        <v>190</v>
      </c>
      <c r="E107" s="53">
        <v>10</v>
      </c>
      <c r="F107" s="53">
        <v>16</v>
      </c>
      <c r="G107" s="53">
        <v>11</v>
      </c>
      <c r="H107" s="53">
        <v>13</v>
      </c>
      <c r="I107" s="53">
        <v>16</v>
      </c>
      <c r="J107" s="59"/>
      <c r="K107" s="14">
        <f t="shared" ref="K107:N107" si="88">(E107/SUM(E98:E108)*100)</f>
        <v>16.949152542372879</v>
      </c>
      <c r="L107" s="14">
        <f t="shared" si="88"/>
        <v>23.880597014925371</v>
      </c>
      <c r="M107" s="14">
        <f t="shared" si="88"/>
        <v>19.298245614035086</v>
      </c>
      <c r="N107" s="14">
        <f t="shared" si="88"/>
        <v>20.967741935483872</v>
      </c>
      <c r="O107" s="14">
        <f>(I107/SUM(I98:I108)*100)</f>
        <v>27.118644067796609</v>
      </c>
      <c r="P107" s="14" t="e">
        <f>(J107/SUM(J98:J108)*100)</f>
        <v>#DIV/0!</v>
      </c>
    </row>
    <row r="108" spans="1:16" ht="12" customHeight="1" x14ac:dyDescent="0.15">
      <c r="A108" s="1" t="str">
        <f t="shared" si="55"/>
        <v>67114</v>
      </c>
      <c r="B108" s="1">
        <v>6711</v>
      </c>
      <c r="C108" s="1">
        <v>4</v>
      </c>
      <c r="D108" s="50" t="s">
        <v>191</v>
      </c>
      <c r="E108" s="53">
        <v>1</v>
      </c>
      <c r="F108" s="53">
        <v>2</v>
      </c>
      <c r="G108" s="53">
        <v>2</v>
      </c>
      <c r="H108" s="53">
        <v>3</v>
      </c>
      <c r="I108" s="53">
        <v>2</v>
      </c>
      <c r="J108" s="59"/>
      <c r="K108" s="14">
        <f t="shared" ref="K108:N108" si="89">(E108/SUM(E98:E108)*100)</f>
        <v>1.6949152542372881</v>
      </c>
      <c r="L108" s="14">
        <f t="shared" si="89"/>
        <v>2.9850746268656714</v>
      </c>
      <c r="M108" s="14">
        <f t="shared" si="89"/>
        <v>3.5087719298245612</v>
      </c>
      <c r="N108" s="14">
        <f t="shared" si="89"/>
        <v>4.838709677419355</v>
      </c>
      <c r="O108" s="14">
        <f>(I108/SUM(I98:I108)*100)</f>
        <v>3.3898305084745761</v>
      </c>
      <c r="P108" s="14" t="e">
        <f>(J108/SUM(J98:J108)*100)</f>
        <v>#DIV/0!</v>
      </c>
    </row>
    <row r="109" spans="1:16" s="6" customFormat="1" x14ac:dyDescent="0.15">
      <c r="A109" s="1" t="str">
        <f t="shared" si="55"/>
        <v>0</v>
      </c>
      <c r="B109" s="1" t="s">
        <v>58</v>
      </c>
      <c r="C109" s="1" t="s">
        <v>58</v>
      </c>
      <c r="E109" s="44"/>
      <c r="F109" s="44"/>
      <c r="G109" s="44"/>
      <c r="H109" s="44"/>
      <c r="I109" s="44"/>
      <c r="J109" s="44"/>
    </row>
    <row r="110" spans="1:16" ht="12" customHeight="1" x14ac:dyDescent="0.15">
      <c r="A110" s="1" t="str">
        <f t="shared" si="55"/>
        <v>0</v>
      </c>
      <c r="B110" s="1" t="s">
        <v>58</v>
      </c>
      <c r="C110" s="1" t="s">
        <v>58</v>
      </c>
      <c r="D110" s="6"/>
      <c r="E110" s="99"/>
      <c r="F110" s="100"/>
      <c r="G110" s="100" t="s">
        <v>178</v>
      </c>
      <c r="H110" s="100"/>
      <c r="I110" s="100"/>
      <c r="J110" s="101"/>
      <c r="K110" s="99"/>
      <c r="L110" s="100"/>
      <c r="M110" s="100" t="s">
        <v>179</v>
      </c>
      <c r="N110" s="100"/>
      <c r="O110" s="100"/>
      <c r="P110" s="101"/>
    </row>
    <row r="111" spans="1:16" ht="12" customHeight="1" x14ac:dyDescent="0.15">
      <c r="A111" s="1" t="str">
        <f t="shared" si="55"/>
        <v>0</v>
      </c>
      <c r="B111" s="1" t="s">
        <v>58</v>
      </c>
      <c r="C111" s="1" t="s">
        <v>58</v>
      </c>
      <c r="D111" s="6"/>
      <c r="E111" s="2" t="s">
        <v>33</v>
      </c>
      <c r="F111" s="2" t="s">
        <v>34</v>
      </c>
      <c r="G111" s="2" t="s">
        <v>35</v>
      </c>
      <c r="H111" s="2" t="s">
        <v>36</v>
      </c>
      <c r="I111" s="2" t="s">
        <v>37</v>
      </c>
      <c r="J111" s="2" t="s">
        <v>38</v>
      </c>
      <c r="K111" s="2" t="s">
        <v>33</v>
      </c>
      <c r="L111" s="2" t="s">
        <v>34</v>
      </c>
      <c r="M111" s="2" t="s">
        <v>35</v>
      </c>
      <c r="N111" s="2" t="s">
        <v>36</v>
      </c>
      <c r="O111" s="2" t="s">
        <v>37</v>
      </c>
      <c r="P111" s="2" t="s">
        <v>37</v>
      </c>
    </row>
    <row r="112" spans="1:16" ht="12" customHeight="1" x14ac:dyDescent="0.15">
      <c r="A112" s="1" t="str">
        <f t="shared" si="55"/>
        <v>65100</v>
      </c>
      <c r="B112" s="1">
        <v>6510</v>
      </c>
      <c r="C112" s="1" t="s">
        <v>58</v>
      </c>
      <c r="D112" s="48" t="s">
        <v>49</v>
      </c>
      <c r="E112" s="49"/>
      <c r="F112" s="49"/>
      <c r="G112" s="49"/>
      <c r="H112" s="49"/>
      <c r="I112" s="49"/>
      <c r="J112" s="49"/>
      <c r="K112" s="5"/>
      <c r="L112" s="5"/>
      <c r="M112" s="5"/>
      <c r="N112" s="5"/>
      <c r="O112" s="5"/>
      <c r="P112" s="13"/>
    </row>
    <row r="113" spans="1:16" ht="12" customHeight="1" x14ac:dyDescent="0.15">
      <c r="A113" s="1" t="str">
        <f t="shared" si="55"/>
        <v>65103</v>
      </c>
      <c r="B113" s="1">
        <v>6510</v>
      </c>
      <c r="C113" s="1">
        <v>3</v>
      </c>
      <c r="D113" s="90" t="s">
        <v>181</v>
      </c>
      <c r="E113" s="91">
        <v>2</v>
      </c>
      <c r="F113" s="91">
        <v>1</v>
      </c>
      <c r="G113" s="91"/>
      <c r="H113" s="91"/>
      <c r="I113" s="91"/>
      <c r="J113" s="92"/>
      <c r="K113" s="69">
        <f t="shared" ref="K113:N113" si="90">(E113/SUM(E113:E123)*100)</f>
        <v>4.0816326530612246</v>
      </c>
      <c r="L113" s="69">
        <f t="shared" si="90"/>
        <v>1.8867924528301887</v>
      </c>
      <c r="M113" s="69">
        <f t="shared" si="90"/>
        <v>0</v>
      </c>
      <c r="N113" s="69">
        <f t="shared" si="90"/>
        <v>0</v>
      </c>
      <c r="O113" s="69">
        <f>(I113/SUM(I113:I123)*100)</f>
        <v>0</v>
      </c>
      <c r="P113" s="69" t="e">
        <f>(J113/SUM(J113:J123)*100)</f>
        <v>#DIV/0!</v>
      </c>
    </row>
    <row r="114" spans="1:16" ht="12" customHeight="1" x14ac:dyDescent="0.15">
      <c r="A114" s="1" t="str">
        <f t="shared" si="55"/>
        <v>65101</v>
      </c>
      <c r="B114" s="1">
        <v>6510</v>
      </c>
      <c r="C114" s="1">
        <v>1</v>
      </c>
      <c r="D114" s="50" t="s">
        <v>182</v>
      </c>
      <c r="E114" s="53">
        <v>2</v>
      </c>
      <c r="F114" s="53">
        <v>2</v>
      </c>
      <c r="G114" s="53">
        <v>2</v>
      </c>
      <c r="H114" s="53">
        <v>1</v>
      </c>
      <c r="I114" s="53">
        <v>1</v>
      </c>
      <c r="J114" s="59"/>
      <c r="K114" s="14">
        <f t="shared" ref="K114:N114" si="91">(E114/SUM(E113:E123)*100)</f>
        <v>4.0816326530612246</v>
      </c>
      <c r="L114" s="14">
        <f t="shared" si="91"/>
        <v>3.7735849056603774</v>
      </c>
      <c r="M114" s="14">
        <f t="shared" si="91"/>
        <v>3.8461538461538463</v>
      </c>
      <c r="N114" s="14">
        <f t="shared" si="91"/>
        <v>2.2727272727272729</v>
      </c>
      <c r="O114" s="14">
        <f>(I114/SUM(I113:I123)*100)</f>
        <v>2.4390243902439024</v>
      </c>
      <c r="P114" s="14" t="e">
        <f>(J114/SUM(J113:J123)*100)</f>
        <v>#DIV/0!</v>
      </c>
    </row>
    <row r="115" spans="1:16" ht="12" customHeight="1" x14ac:dyDescent="0.15">
      <c r="A115" s="1" t="str">
        <f t="shared" si="55"/>
        <v>651012</v>
      </c>
      <c r="B115" s="1">
        <v>6510</v>
      </c>
      <c r="C115" s="1">
        <v>12</v>
      </c>
      <c r="D115" s="50" t="s">
        <v>183</v>
      </c>
      <c r="E115" s="53"/>
      <c r="F115" s="53">
        <v>1</v>
      </c>
      <c r="G115" s="53">
        <v>1</v>
      </c>
      <c r="H115" s="53">
        <v>1</v>
      </c>
      <c r="I115" s="53"/>
      <c r="J115" s="59"/>
      <c r="K115" s="14">
        <f t="shared" ref="K115:N115" si="92">(E115/SUM(E113:E123)*100)</f>
        <v>0</v>
      </c>
      <c r="L115" s="14">
        <f t="shared" si="92"/>
        <v>1.8867924528301887</v>
      </c>
      <c r="M115" s="14">
        <f t="shared" si="92"/>
        <v>1.9230769230769231</v>
      </c>
      <c r="N115" s="14">
        <f t="shared" si="92"/>
        <v>2.2727272727272729</v>
      </c>
      <c r="O115" s="14">
        <f>(I115/SUM(I113:I123)*100)</f>
        <v>0</v>
      </c>
      <c r="P115" s="14" t="e">
        <f>(J115/SUM(J113:J123)*100)</f>
        <v>#DIV/0!</v>
      </c>
    </row>
    <row r="116" spans="1:16" ht="12" customHeight="1" x14ac:dyDescent="0.15">
      <c r="A116" s="1" t="str">
        <f t="shared" si="55"/>
        <v>651013</v>
      </c>
      <c r="B116" s="1">
        <v>6510</v>
      </c>
      <c r="C116" s="1">
        <v>13</v>
      </c>
      <c r="D116" s="50" t="s">
        <v>184</v>
      </c>
      <c r="E116" s="53"/>
      <c r="F116" s="53">
        <v>2</v>
      </c>
      <c r="G116" s="53"/>
      <c r="H116" s="53"/>
      <c r="I116" s="53"/>
      <c r="J116" s="59"/>
      <c r="K116" s="14">
        <f t="shared" ref="K116:N116" si="93">(E116/SUM(E113:E123)*100)</f>
        <v>0</v>
      </c>
      <c r="L116" s="14">
        <f t="shared" si="93"/>
        <v>3.7735849056603774</v>
      </c>
      <c r="M116" s="14">
        <f t="shared" si="93"/>
        <v>0</v>
      </c>
      <c r="N116" s="14">
        <f t="shared" si="93"/>
        <v>0</v>
      </c>
      <c r="O116" s="14">
        <f>(I116/SUM(I113:I123)*100)</f>
        <v>0</v>
      </c>
      <c r="P116" s="14" t="e">
        <f>(J116/SUM(J113:J123)*100)</f>
        <v>#DIV/0!</v>
      </c>
    </row>
    <row r="117" spans="1:16" ht="12" customHeight="1" x14ac:dyDescent="0.15">
      <c r="A117" s="1" t="str">
        <f t="shared" si="55"/>
        <v>65107</v>
      </c>
      <c r="B117" s="1">
        <v>6510</v>
      </c>
      <c r="C117" s="1">
        <v>7</v>
      </c>
      <c r="D117" s="50" t="s">
        <v>185</v>
      </c>
      <c r="E117" s="53">
        <v>7</v>
      </c>
      <c r="F117" s="53">
        <v>6</v>
      </c>
      <c r="G117" s="53">
        <v>7</v>
      </c>
      <c r="H117" s="53">
        <v>7</v>
      </c>
      <c r="I117" s="53">
        <v>5</v>
      </c>
      <c r="J117" s="59"/>
      <c r="K117" s="14">
        <f t="shared" ref="K117:N117" si="94">(E117/SUM(E113:E123)*100)</f>
        <v>14.285714285714285</v>
      </c>
      <c r="L117" s="14">
        <f t="shared" si="94"/>
        <v>11.320754716981133</v>
      </c>
      <c r="M117" s="14">
        <f t="shared" si="94"/>
        <v>13.461538461538462</v>
      </c>
      <c r="N117" s="14">
        <f t="shared" si="94"/>
        <v>15.909090909090908</v>
      </c>
      <c r="O117" s="14">
        <f>(I117/SUM(I113:I123)*100)</f>
        <v>12.195121951219512</v>
      </c>
      <c r="P117" s="14" t="e">
        <f>(J117/SUM(J113:J123)*100)</f>
        <v>#DIV/0!</v>
      </c>
    </row>
    <row r="118" spans="1:16" ht="12" customHeight="1" x14ac:dyDescent="0.15">
      <c r="A118" s="1" t="str">
        <f t="shared" si="55"/>
        <v>65108</v>
      </c>
      <c r="B118" s="1">
        <v>6510</v>
      </c>
      <c r="C118" s="1">
        <v>8</v>
      </c>
      <c r="D118" s="50" t="s">
        <v>186</v>
      </c>
      <c r="E118" s="53">
        <v>2</v>
      </c>
      <c r="F118" s="53">
        <v>1</v>
      </c>
      <c r="G118" s="53">
        <v>2</v>
      </c>
      <c r="H118" s="53">
        <v>3</v>
      </c>
      <c r="I118" s="53">
        <v>1</v>
      </c>
      <c r="J118" s="59"/>
      <c r="K118" s="14">
        <f t="shared" ref="K118:N118" si="95">(E118/SUM(E113:E123)*100)</f>
        <v>4.0816326530612246</v>
      </c>
      <c r="L118" s="14">
        <f t="shared" si="95"/>
        <v>1.8867924528301887</v>
      </c>
      <c r="M118" s="14">
        <f t="shared" si="95"/>
        <v>3.8461538461538463</v>
      </c>
      <c r="N118" s="14">
        <f t="shared" si="95"/>
        <v>6.8181818181818175</v>
      </c>
      <c r="O118" s="14">
        <f>(I118/SUM(I113:I123)*100)</f>
        <v>2.4390243902439024</v>
      </c>
      <c r="P118" s="14" t="e">
        <f>(J118/SUM(J113:J123)*100)</f>
        <v>#DIV/0!</v>
      </c>
    </row>
    <row r="119" spans="1:16" ht="12" customHeight="1" x14ac:dyDescent="0.15">
      <c r="A119" s="1" t="str">
        <f t="shared" si="55"/>
        <v>65106</v>
      </c>
      <c r="B119" s="1">
        <v>6510</v>
      </c>
      <c r="C119" s="1">
        <v>6</v>
      </c>
      <c r="D119" s="50" t="s">
        <v>187</v>
      </c>
      <c r="E119" s="53">
        <v>2</v>
      </c>
      <c r="F119" s="53">
        <v>4</v>
      </c>
      <c r="G119" s="53"/>
      <c r="H119" s="53">
        <v>2</v>
      </c>
      <c r="I119" s="53">
        <v>3</v>
      </c>
      <c r="J119" s="59"/>
      <c r="K119" s="14">
        <f t="shared" ref="K119:N119" si="96">(E119/SUM(E113:E123)*100)</f>
        <v>4.0816326530612246</v>
      </c>
      <c r="L119" s="14">
        <f t="shared" si="96"/>
        <v>7.5471698113207548</v>
      </c>
      <c r="M119" s="14">
        <f t="shared" si="96"/>
        <v>0</v>
      </c>
      <c r="N119" s="14">
        <f t="shared" si="96"/>
        <v>4.5454545454545459</v>
      </c>
      <c r="O119" s="14">
        <f>(I119/SUM(I113:I123)*100)</f>
        <v>7.3170731707317067</v>
      </c>
      <c r="P119" s="14" t="e">
        <f>(J119/SUM(J113:J123)*100)</f>
        <v>#DIV/0!</v>
      </c>
    </row>
    <row r="120" spans="1:16" ht="12" customHeight="1" x14ac:dyDescent="0.15">
      <c r="A120" s="1" t="str">
        <f t="shared" si="55"/>
        <v>65105</v>
      </c>
      <c r="B120" s="1">
        <v>6510</v>
      </c>
      <c r="C120" s="1">
        <v>5</v>
      </c>
      <c r="D120" s="50" t="s">
        <v>188</v>
      </c>
      <c r="E120" s="53">
        <v>3</v>
      </c>
      <c r="F120" s="53">
        <v>3</v>
      </c>
      <c r="G120" s="53">
        <v>5</v>
      </c>
      <c r="H120" s="53">
        <v>4</v>
      </c>
      <c r="I120" s="53">
        <v>4</v>
      </c>
      <c r="J120" s="59"/>
      <c r="K120" s="14">
        <f t="shared" ref="K120:N120" si="97">(E120/SUM(E113:E123)*100)</f>
        <v>6.1224489795918364</v>
      </c>
      <c r="L120" s="14">
        <f t="shared" si="97"/>
        <v>5.6603773584905666</v>
      </c>
      <c r="M120" s="14">
        <f t="shared" si="97"/>
        <v>9.6153846153846168</v>
      </c>
      <c r="N120" s="14">
        <f t="shared" si="97"/>
        <v>9.0909090909090917</v>
      </c>
      <c r="O120" s="14">
        <f>(I120/SUM(I113:I123)*100)</f>
        <v>9.7560975609756095</v>
      </c>
      <c r="P120" s="14" t="e">
        <f>(J120/SUM(J113:J123)*100)</f>
        <v>#DIV/0!</v>
      </c>
    </row>
    <row r="121" spans="1:16" ht="12" customHeight="1" x14ac:dyDescent="0.15">
      <c r="A121" s="1" t="str">
        <f t="shared" si="55"/>
        <v>651010</v>
      </c>
      <c r="B121" s="1">
        <v>6510</v>
      </c>
      <c r="C121" s="1">
        <v>10</v>
      </c>
      <c r="D121" s="50" t="s">
        <v>189</v>
      </c>
      <c r="E121" s="53">
        <v>3</v>
      </c>
      <c r="F121" s="53">
        <v>6</v>
      </c>
      <c r="G121" s="53">
        <v>10</v>
      </c>
      <c r="H121" s="53">
        <v>3</v>
      </c>
      <c r="I121" s="53">
        <v>3</v>
      </c>
      <c r="J121" s="59"/>
      <c r="K121" s="14">
        <f t="shared" ref="K121:N121" si="98">(E121/SUM(E113:E123)*100)</f>
        <v>6.1224489795918364</v>
      </c>
      <c r="L121" s="14">
        <f t="shared" si="98"/>
        <v>11.320754716981133</v>
      </c>
      <c r="M121" s="14">
        <f t="shared" si="98"/>
        <v>19.230769230769234</v>
      </c>
      <c r="N121" s="14">
        <f t="shared" si="98"/>
        <v>6.8181818181818175</v>
      </c>
      <c r="O121" s="14">
        <f>(I121/SUM(I113:I123)*100)</f>
        <v>7.3170731707317067</v>
      </c>
      <c r="P121" s="14" t="e">
        <f>(J121/SUM(J113:J123)*100)</f>
        <v>#DIV/0!</v>
      </c>
    </row>
    <row r="122" spans="1:16" ht="12" customHeight="1" x14ac:dyDescent="0.15">
      <c r="A122" s="1" t="str">
        <f t="shared" si="55"/>
        <v>65102</v>
      </c>
      <c r="B122" s="1">
        <v>6510</v>
      </c>
      <c r="C122" s="1">
        <v>2</v>
      </c>
      <c r="D122" s="50" t="s">
        <v>190</v>
      </c>
      <c r="E122" s="53">
        <v>19</v>
      </c>
      <c r="F122" s="53">
        <v>20</v>
      </c>
      <c r="G122" s="53">
        <v>21</v>
      </c>
      <c r="H122" s="53">
        <v>19</v>
      </c>
      <c r="I122" s="53">
        <v>20</v>
      </c>
      <c r="J122" s="59"/>
      <c r="K122" s="14">
        <f t="shared" ref="K122:N122" si="99">(E122/SUM(E113:E123)*100)</f>
        <v>38.775510204081634</v>
      </c>
      <c r="L122" s="14">
        <f t="shared" si="99"/>
        <v>37.735849056603776</v>
      </c>
      <c r="M122" s="14">
        <f t="shared" si="99"/>
        <v>40.384615384615387</v>
      </c>
      <c r="N122" s="14">
        <f t="shared" si="99"/>
        <v>43.18181818181818</v>
      </c>
      <c r="O122" s="14">
        <f>(I122/SUM(I113:I123)*100)</f>
        <v>48.780487804878049</v>
      </c>
      <c r="P122" s="14" t="e">
        <f>(J122/SUM(J113:J123)*100)</f>
        <v>#DIV/0!</v>
      </c>
    </row>
    <row r="123" spans="1:16" ht="12" customHeight="1" x14ac:dyDescent="0.15">
      <c r="A123" s="1" t="str">
        <f t="shared" si="55"/>
        <v>65104</v>
      </c>
      <c r="B123" s="1">
        <v>6510</v>
      </c>
      <c r="C123" s="1">
        <v>4</v>
      </c>
      <c r="D123" s="50" t="s">
        <v>191</v>
      </c>
      <c r="E123" s="53">
        <v>9</v>
      </c>
      <c r="F123" s="53">
        <v>7</v>
      </c>
      <c r="G123" s="53">
        <v>4</v>
      </c>
      <c r="H123" s="53">
        <v>4</v>
      </c>
      <c r="I123" s="53">
        <v>4</v>
      </c>
      <c r="J123" s="59"/>
      <c r="K123" s="14">
        <f t="shared" ref="K123:N123" si="100">(E123/SUM(E113:E123)*100)</f>
        <v>18.367346938775512</v>
      </c>
      <c r="L123" s="14">
        <f t="shared" si="100"/>
        <v>13.20754716981132</v>
      </c>
      <c r="M123" s="14">
        <f t="shared" si="100"/>
        <v>7.6923076923076925</v>
      </c>
      <c r="N123" s="14">
        <f t="shared" si="100"/>
        <v>9.0909090909090917</v>
      </c>
      <c r="O123" s="14">
        <f>(I123/SUM(I113:I123)*100)</f>
        <v>9.7560975609756095</v>
      </c>
      <c r="P123" s="14" t="e">
        <f>(J123/SUM(J113:J123)*100)</f>
        <v>#DIV/0!</v>
      </c>
    </row>
    <row r="124" spans="1:16" ht="12" customHeight="1" x14ac:dyDescent="0.15">
      <c r="A124" s="1" t="str">
        <f t="shared" si="55"/>
        <v>60100</v>
      </c>
      <c r="B124" s="1">
        <v>6010</v>
      </c>
      <c r="C124" s="1" t="s">
        <v>58</v>
      </c>
      <c r="D124" s="48" t="s">
        <v>50</v>
      </c>
      <c r="E124" s="49"/>
      <c r="F124" s="49"/>
      <c r="G124" s="49"/>
      <c r="H124" s="49"/>
      <c r="I124" s="49"/>
      <c r="J124" s="49"/>
      <c r="K124" s="5"/>
      <c r="L124" s="5"/>
      <c r="M124" s="5"/>
      <c r="N124" s="5"/>
      <c r="O124" s="5"/>
      <c r="P124" s="13"/>
    </row>
    <row r="125" spans="1:16" ht="12" customHeight="1" x14ac:dyDescent="0.15">
      <c r="A125" s="1" t="str">
        <f t="shared" si="55"/>
        <v>60103</v>
      </c>
      <c r="B125" s="1">
        <v>6010</v>
      </c>
      <c r="C125" s="1">
        <v>3</v>
      </c>
      <c r="D125" s="90" t="s">
        <v>181</v>
      </c>
      <c r="E125" s="91">
        <v>1</v>
      </c>
      <c r="F125" s="91">
        <v>1</v>
      </c>
      <c r="G125" s="91">
        <v>2</v>
      </c>
      <c r="H125" s="91">
        <v>1</v>
      </c>
      <c r="I125" s="91">
        <v>2</v>
      </c>
      <c r="J125" s="92"/>
      <c r="K125" s="69">
        <f t="shared" ref="K125:N125" si="101">(E125/SUM(E125:E135)*100)</f>
        <v>1.7543859649122806</v>
      </c>
      <c r="L125" s="69">
        <f t="shared" si="101"/>
        <v>1.5384615384615385</v>
      </c>
      <c r="M125" s="69">
        <f t="shared" si="101"/>
        <v>2.666666666666667</v>
      </c>
      <c r="N125" s="69">
        <f t="shared" si="101"/>
        <v>1.3888888888888888</v>
      </c>
      <c r="O125" s="69">
        <f>(I125/SUM(I125:I135)*100)</f>
        <v>2.4691358024691357</v>
      </c>
      <c r="P125" s="69" t="e">
        <f>(J125/SUM(J125:J135)*100)</f>
        <v>#DIV/0!</v>
      </c>
    </row>
    <row r="126" spans="1:16" ht="12" customHeight="1" x14ac:dyDescent="0.15">
      <c r="A126" s="1" t="str">
        <f t="shared" si="55"/>
        <v>60101</v>
      </c>
      <c r="B126" s="1">
        <v>6010</v>
      </c>
      <c r="C126" s="1">
        <v>1</v>
      </c>
      <c r="D126" s="50" t="s">
        <v>182</v>
      </c>
      <c r="E126" s="53">
        <v>1</v>
      </c>
      <c r="F126" s="53"/>
      <c r="G126" s="53"/>
      <c r="H126" s="53"/>
      <c r="I126" s="53"/>
      <c r="J126" s="59"/>
      <c r="K126" s="14">
        <f t="shared" ref="K126:N126" si="102">(E126/SUM(E125:E135)*100)</f>
        <v>1.7543859649122806</v>
      </c>
      <c r="L126" s="14">
        <f t="shared" si="102"/>
        <v>0</v>
      </c>
      <c r="M126" s="14">
        <f t="shared" si="102"/>
        <v>0</v>
      </c>
      <c r="N126" s="14">
        <f t="shared" si="102"/>
        <v>0</v>
      </c>
      <c r="O126" s="14">
        <f>(I126/SUM(I125:I135)*100)</f>
        <v>0</v>
      </c>
      <c r="P126" s="14" t="e">
        <f>(J126/SUM(J125:J135)*100)</f>
        <v>#DIV/0!</v>
      </c>
    </row>
    <row r="127" spans="1:16" ht="12" customHeight="1" x14ac:dyDescent="0.15">
      <c r="A127" s="1" t="str">
        <f t="shared" si="55"/>
        <v>601012</v>
      </c>
      <c r="B127" s="1">
        <v>6010</v>
      </c>
      <c r="C127" s="1">
        <v>12</v>
      </c>
      <c r="D127" s="50" t="s">
        <v>183</v>
      </c>
      <c r="E127" s="53"/>
      <c r="F127" s="53"/>
      <c r="G127" s="53"/>
      <c r="H127" s="53"/>
      <c r="I127" s="53">
        <v>1</v>
      </c>
      <c r="J127" s="59"/>
      <c r="K127" s="14">
        <f t="shared" ref="K127:N127" si="103">(E127/SUM(E125:E135)*100)</f>
        <v>0</v>
      </c>
      <c r="L127" s="14">
        <f t="shared" si="103"/>
        <v>0</v>
      </c>
      <c r="M127" s="14">
        <f t="shared" si="103"/>
        <v>0</v>
      </c>
      <c r="N127" s="14">
        <f t="shared" si="103"/>
        <v>0</v>
      </c>
      <c r="O127" s="14">
        <f>(I127/SUM(I125:I135)*100)</f>
        <v>1.2345679012345678</v>
      </c>
      <c r="P127" s="14" t="e">
        <f>(J127/SUM(J125:J135)*100)</f>
        <v>#DIV/0!</v>
      </c>
    </row>
    <row r="128" spans="1:16" ht="12" customHeight="1" x14ac:dyDescent="0.15">
      <c r="A128" s="1" t="str">
        <f t="shared" si="55"/>
        <v>601013</v>
      </c>
      <c r="B128" s="1">
        <v>6010</v>
      </c>
      <c r="C128" s="1">
        <v>13</v>
      </c>
      <c r="D128" s="50" t="s">
        <v>184</v>
      </c>
      <c r="E128" s="53">
        <v>1</v>
      </c>
      <c r="F128" s="53"/>
      <c r="G128" s="53"/>
      <c r="H128" s="53">
        <v>1</v>
      </c>
      <c r="I128" s="53"/>
      <c r="J128" s="59"/>
      <c r="K128" s="14">
        <f t="shared" ref="K128:N128" si="104">(E128/SUM(E125:E135)*100)</f>
        <v>1.7543859649122806</v>
      </c>
      <c r="L128" s="14">
        <f t="shared" si="104"/>
        <v>0</v>
      </c>
      <c r="M128" s="14">
        <f t="shared" si="104"/>
        <v>0</v>
      </c>
      <c r="N128" s="14">
        <f t="shared" si="104"/>
        <v>1.3888888888888888</v>
      </c>
      <c r="O128" s="14">
        <f>(I128/SUM(I125:I135)*100)</f>
        <v>0</v>
      </c>
      <c r="P128" s="14" t="e">
        <f>(J128/SUM(J125:J135)*100)</f>
        <v>#DIV/0!</v>
      </c>
    </row>
    <row r="129" spans="1:16" ht="12" customHeight="1" x14ac:dyDescent="0.15">
      <c r="A129" s="1" t="str">
        <f t="shared" si="55"/>
        <v>60107</v>
      </c>
      <c r="B129" s="1">
        <v>6010</v>
      </c>
      <c r="C129" s="1">
        <v>7</v>
      </c>
      <c r="D129" s="50" t="s">
        <v>185</v>
      </c>
      <c r="E129" s="53">
        <v>1</v>
      </c>
      <c r="F129" s="53"/>
      <c r="G129" s="53">
        <v>1</v>
      </c>
      <c r="H129" s="53"/>
      <c r="I129" s="53">
        <v>3</v>
      </c>
      <c r="J129" s="59"/>
      <c r="K129" s="14">
        <f t="shared" ref="K129:N129" si="105">(E129/SUM(E125:E135)*100)</f>
        <v>1.7543859649122806</v>
      </c>
      <c r="L129" s="14">
        <f t="shared" si="105"/>
        <v>0</v>
      </c>
      <c r="M129" s="14">
        <f t="shared" si="105"/>
        <v>1.3333333333333335</v>
      </c>
      <c r="N129" s="14">
        <f t="shared" si="105"/>
        <v>0</v>
      </c>
      <c r="O129" s="14">
        <f>(I129/SUM(I125:I135)*100)</f>
        <v>3.7037037037037033</v>
      </c>
      <c r="P129" s="14" t="e">
        <f>(J129/SUM(J125:J135)*100)</f>
        <v>#DIV/0!</v>
      </c>
    </row>
    <row r="130" spans="1:16" ht="12" customHeight="1" x14ac:dyDescent="0.15">
      <c r="A130" s="1" t="str">
        <f t="shared" si="55"/>
        <v>60108</v>
      </c>
      <c r="B130" s="1">
        <v>6010</v>
      </c>
      <c r="C130" s="1">
        <v>8</v>
      </c>
      <c r="D130" s="50" t="s">
        <v>186</v>
      </c>
      <c r="E130" s="53">
        <v>1</v>
      </c>
      <c r="F130" s="53">
        <v>2</v>
      </c>
      <c r="G130" s="53">
        <v>2</v>
      </c>
      <c r="H130" s="53">
        <v>6</v>
      </c>
      <c r="I130" s="53">
        <v>2</v>
      </c>
      <c r="J130" s="59"/>
      <c r="K130" s="14">
        <f t="shared" ref="K130:N130" si="106">(E130/SUM(E125:E135)*100)</f>
        <v>1.7543859649122806</v>
      </c>
      <c r="L130" s="14">
        <f t="shared" si="106"/>
        <v>3.0769230769230771</v>
      </c>
      <c r="M130" s="14">
        <f t="shared" si="106"/>
        <v>2.666666666666667</v>
      </c>
      <c r="N130" s="14">
        <f t="shared" si="106"/>
        <v>8.3333333333333321</v>
      </c>
      <c r="O130" s="14">
        <f>(I130/SUM(I125:I135)*100)</f>
        <v>2.4691358024691357</v>
      </c>
      <c r="P130" s="14" t="e">
        <f>(J130/SUM(J125:J135)*100)</f>
        <v>#DIV/0!</v>
      </c>
    </row>
    <row r="131" spans="1:16" ht="12" customHeight="1" x14ac:dyDescent="0.15">
      <c r="A131" s="1" t="str">
        <f t="shared" si="55"/>
        <v>60106</v>
      </c>
      <c r="B131" s="1">
        <v>6010</v>
      </c>
      <c r="C131" s="1">
        <v>6</v>
      </c>
      <c r="D131" s="50" t="s">
        <v>187</v>
      </c>
      <c r="E131" s="53">
        <v>19</v>
      </c>
      <c r="F131" s="53">
        <v>20</v>
      </c>
      <c r="G131" s="53">
        <v>18</v>
      </c>
      <c r="H131" s="53">
        <v>18</v>
      </c>
      <c r="I131" s="53">
        <v>19</v>
      </c>
      <c r="J131" s="59"/>
      <c r="K131" s="14">
        <f t="shared" ref="K131:N131" si="107">(E131/SUM(E125:E135)*100)</f>
        <v>33.333333333333329</v>
      </c>
      <c r="L131" s="14">
        <f t="shared" si="107"/>
        <v>30.76923076923077</v>
      </c>
      <c r="M131" s="14">
        <f t="shared" si="107"/>
        <v>24</v>
      </c>
      <c r="N131" s="14">
        <f t="shared" si="107"/>
        <v>25</v>
      </c>
      <c r="O131" s="14">
        <f>(I131/SUM(I125:I135)*100)</f>
        <v>23.456790123456788</v>
      </c>
      <c r="P131" s="14" t="e">
        <f>(J131/SUM(J125:J135)*100)</f>
        <v>#DIV/0!</v>
      </c>
    </row>
    <row r="132" spans="1:16" ht="12" customHeight="1" x14ac:dyDescent="0.15">
      <c r="A132" s="1" t="str">
        <f t="shared" si="55"/>
        <v>60105</v>
      </c>
      <c r="B132" s="1">
        <v>6010</v>
      </c>
      <c r="C132" s="1">
        <v>5</v>
      </c>
      <c r="D132" s="50" t="s">
        <v>188</v>
      </c>
      <c r="E132" s="53">
        <v>10</v>
      </c>
      <c r="F132" s="53">
        <v>8</v>
      </c>
      <c r="G132" s="53">
        <v>9</v>
      </c>
      <c r="H132" s="53">
        <v>7</v>
      </c>
      <c r="I132" s="53">
        <v>10</v>
      </c>
      <c r="J132" s="59"/>
      <c r="K132" s="14">
        <f t="shared" ref="K132:N132" si="108">(E132/SUM(E125:E135)*100)</f>
        <v>17.543859649122805</v>
      </c>
      <c r="L132" s="14">
        <f t="shared" si="108"/>
        <v>12.307692307692308</v>
      </c>
      <c r="M132" s="14">
        <f t="shared" si="108"/>
        <v>12</v>
      </c>
      <c r="N132" s="14">
        <f t="shared" si="108"/>
        <v>9.7222222222222232</v>
      </c>
      <c r="O132" s="14">
        <f>(I132/SUM(I125:I135)*100)</f>
        <v>12.345679012345679</v>
      </c>
      <c r="P132" s="14" t="e">
        <f>(J132/SUM(J125:J135)*100)</f>
        <v>#DIV/0!</v>
      </c>
    </row>
    <row r="133" spans="1:16" ht="12" customHeight="1" x14ac:dyDescent="0.15">
      <c r="A133" s="1" t="str">
        <f t="shared" ref="A133:A196" si="109">IF(D133="NO CONSTA",B133&amp;22,IF(AND(B133&gt;0,C133=""),B133&amp;0,IF(ISNUMBER(C133),B133&amp;C133)))</f>
        <v>601010</v>
      </c>
      <c r="B133" s="1">
        <v>6010</v>
      </c>
      <c r="C133" s="1">
        <v>10</v>
      </c>
      <c r="D133" s="50" t="s">
        <v>189</v>
      </c>
      <c r="E133" s="53">
        <v>1</v>
      </c>
      <c r="F133" s="53">
        <v>10</v>
      </c>
      <c r="G133" s="53">
        <v>22</v>
      </c>
      <c r="H133" s="53">
        <v>17</v>
      </c>
      <c r="I133" s="53">
        <v>24</v>
      </c>
      <c r="J133" s="59"/>
      <c r="K133" s="14">
        <f t="shared" ref="K133:N133" si="110">(E133/SUM(E125:E135)*100)</f>
        <v>1.7543859649122806</v>
      </c>
      <c r="L133" s="14">
        <f t="shared" si="110"/>
        <v>15.384615384615385</v>
      </c>
      <c r="M133" s="14">
        <f t="shared" si="110"/>
        <v>29.333333333333332</v>
      </c>
      <c r="N133" s="14">
        <f t="shared" si="110"/>
        <v>23.611111111111111</v>
      </c>
      <c r="O133" s="14">
        <f>(I133/SUM(I125:I135)*100)</f>
        <v>29.629629629629626</v>
      </c>
      <c r="P133" s="14" t="e">
        <f>(J133/SUM(J125:J135)*100)</f>
        <v>#DIV/0!</v>
      </c>
    </row>
    <row r="134" spans="1:16" ht="12" customHeight="1" x14ac:dyDescent="0.15">
      <c r="A134" s="1" t="str">
        <f t="shared" si="109"/>
        <v>60102</v>
      </c>
      <c r="B134" s="1">
        <v>6010</v>
      </c>
      <c r="C134" s="1">
        <v>2</v>
      </c>
      <c r="D134" s="50" t="s">
        <v>190</v>
      </c>
      <c r="E134" s="53">
        <v>17</v>
      </c>
      <c r="F134" s="53">
        <v>22</v>
      </c>
      <c r="G134" s="53">
        <v>19</v>
      </c>
      <c r="H134" s="53">
        <v>20</v>
      </c>
      <c r="I134" s="53">
        <v>18</v>
      </c>
      <c r="J134" s="59"/>
      <c r="K134" s="14">
        <f t="shared" ref="K134:N134" si="111">(E134/SUM(E125:E135)*100)</f>
        <v>29.82456140350877</v>
      </c>
      <c r="L134" s="14">
        <f t="shared" si="111"/>
        <v>33.846153846153847</v>
      </c>
      <c r="M134" s="14">
        <f t="shared" si="111"/>
        <v>25.333333333333336</v>
      </c>
      <c r="N134" s="14">
        <f t="shared" si="111"/>
        <v>27.777777777777779</v>
      </c>
      <c r="O134" s="14">
        <f>(I134/SUM(I125:I135)*100)</f>
        <v>22.222222222222221</v>
      </c>
      <c r="P134" s="14" t="e">
        <f>(J134/SUM(J125:J135)*100)</f>
        <v>#DIV/0!</v>
      </c>
    </row>
    <row r="135" spans="1:16" ht="12" customHeight="1" x14ac:dyDescent="0.15">
      <c r="A135" s="1" t="str">
        <f t="shared" si="109"/>
        <v>60104</v>
      </c>
      <c r="B135" s="1">
        <v>6010</v>
      </c>
      <c r="C135" s="1">
        <v>4</v>
      </c>
      <c r="D135" s="50" t="s">
        <v>191</v>
      </c>
      <c r="E135" s="53">
        <v>5</v>
      </c>
      <c r="F135" s="53">
        <v>2</v>
      </c>
      <c r="G135" s="53">
        <v>2</v>
      </c>
      <c r="H135" s="53">
        <v>2</v>
      </c>
      <c r="I135" s="53">
        <v>2</v>
      </c>
      <c r="J135" s="59"/>
      <c r="K135" s="14">
        <f t="shared" ref="K135:N135" si="112">(E135/SUM(E125:E135)*100)</f>
        <v>8.7719298245614024</v>
      </c>
      <c r="L135" s="14">
        <f t="shared" si="112"/>
        <v>3.0769230769230771</v>
      </c>
      <c r="M135" s="14">
        <f t="shared" si="112"/>
        <v>2.666666666666667</v>
      </c>
      <c r="N135" s="14">
        <f t="shared" si="112"/>
        <v>2.7777777777777777</v>
      </c>
      <c r="O135" s="14">
        <f>(I135/SUM(I125:I135)*100)</f>
        <v>2.4691358024691357</v>
      </c>
      <c r="P135" s="14" t="e">
        <f>(J135/SUM(J125:J135)*100)</f>
        <v>#DIV/0!</v>
      </c>
    </row>
    <row r="136" spans="1:16" s="6" customFormat="1" x14ac:dyDescent="0.15">
      <c r="A136" s="1" t="str">
        <f t="shared" si="109"/>
        <v>0</v>
      </c>
      <c r="B136" s="1" t="s">
        <v>58</v>
      </c>
      <c r="C136" s="1" t="s">
        <v>58</v>
      </c>
      <c r="E136" s="44"/>
      <c r="F136" s="44"/>
      <c r="G136" s="44"/>
      <c r="H136" s="44"/>
      <c r="I136" s="44"/>
      <c r="J136" s="44"/>
    </row>
    <row r="137" spans="1:16" ht="12" customHeight="1" x14ac:dyDescent="0.15">
      <c r="A137" s="1" t="str">
        <f t="shared" si="109"/>
        <v>0</v>
      </c>
      <c r="B137" s="1" t="s">
        <v>58</v>
      </c>
      <c r="C137" s="1" t="s">
        <v>58</v>
      </c>
      <c r="D137" s="6"/>
      <c r="E137" s="99"/>
      <c r="F137" s="100"/>
      <c r="G137" s="100" t="s">
        <v>178</v>
      </c>
      <c r="H137" s="100"/>
      <c r="I137" s="100"/>
      <c r="J137" s="101"/>
      <c r="K137" s="99"/>
      <c r="L137" s="100"/>
      <c r="M137" s="100" t="s">
        <v>179</v>
      </c>
      <c r="N137" s="100"/>
      <c r="O137" s="100"/>
      <c r="P137" s="101"/>
    </row>
    <row r="138" spans="1:16" ht="12" customHeight="1" x14ac:dyDescent="0.15">
      <c r="A138" s="1" t="str">
        <f t="shared" si="109"/>
        <v>0</v>
      </c>
      <c r="B138" s="1" t="s">
        <v>58</v>
      </c>
      <c r="C138" s="1" t="s">
        <v>58</v>
      </c>
      <c r="D138" s="6"/>
      <c r="E138" s="2" t="s">
        <v>33</v>
      </c>
      <c r="F138" s="2" t="s">
        <v>34</v>
      </c>
      <c r="G138" s="2" t="s">
        <v>35</v>
      </c>
      <c r="H138" s="2" t="s">
        <v>36</v>
      </c>
      <c r="I138" s="2" t="s">
        <v>37</v>
      </c>
      <c r="J138" s="2" t="s">
        <v>38</v>
      </c>
      <c r="K138" s="2" t="s">
        <v>33</v>
      </c>
      <c r="L138" s="2" t="s">
        <v>34</v>
      </c>
      <c r="M138" s="2" t="s">
        <v>35</v>
      </c>
      <c r="N138" s="2" t="s">
        <v>36</v>
      </c>
      <c r="O138" s="2" t="s">
        <v>37</v>
      </c>
      <c r="P138" s="2" t="s">
        <v>37</v>
      </c>
    </row>
    <row r="139" spans="1:16" ht="12" customHeight="1" x14ac:dyDescent="0.15">
      <c r="A139" s="1" t="str">
        <f t="shared" si="109"/>
        <v>64100</v>
      </c>
      <c r="B139" s="1">
        <v>6410</v>
      </c>
      <c r="C139" s="1" t="s">
        <v>58</v>
      </c>
      <c r="D139" s="48" t="s">
        <v>51</v>
      </c>
      <c r="E139" s="49"/>
      <c r="F139" s="49"/>
      <c r="G139" s="49"/>
      <c r="H139" s="49"/>
      <c r="I139" s="49"/>
      <c r="J139" s="49"/>
      <c r="K139" s="5"/>
      <c r="L139" s="5"/>
      <c r="M139" s="5"/>
      <c r="N139" s="5"/>
      <c r="O139" s="5"/>
      <c r="P139" s="13"/>
    </row>
    <row r="140" spans="1:16" ht="12" customHeight="1" x14ac:dyDescent="0.15">
      <c r="A140" s="1" t="str">
        <f t="shared" si="109"/>
        <v>64107</v>
      </c>
      <c r="B140" s="1">
        <v>6410</v>
      </c>
      <c r="C140" s="1">
        <v>7</v>
      </c>
      <c r="D140" s="90" t="s">
        <v>192</v>
      </c>
      <c r="E140" s="91"/>
      <c r="F140" s="91"/>
      <c r="G140" s="91"/>
      <c r="H140" s="91"/>
      <c r="I140" s="91"/>
      <c r="J140" s="92"/>
      <c r="K140" s="69">
        <f t="shared" ref="K140:N140" si="113">(E140/SUM(E140:E151)*100)</f>
        <v>0</v>
      </c>
      <c r="L140" s="69">
        <f t="shared" si="113"/>
        <v>0</v>
      </c>
      <c r="M140" s="69">
        <f t="shared" si="113"/>
        <v>0</v>
      </c>
      <c r="N140" s="69">
        <f t="shared" si="113"/>
        <v>0</v>
      </c>
      <c r="O140" s="69">
        <f>(I140/SUM(I140:I151)*100)</f>
        <v>0</v>
      </c>
      <c r="P140" s="69" t="e">
        <f>(J140/SUM(J140:J151)*100)</f>
        <v>#DIV/0!</v>
      </c>
    </row>
    <row r="141" spans="1:16" ht="12" customHeight="1" x14ac:dyDescent="0.15">
      <c r="A141" s="1" t="str">
        <f t="shared" si="109"/>
        <v>64103</v>
      </c>
      <c r="B141" s="1">
        <v>6410</v>
      </c>
      <c r="C141" s="1">
        <v>3</v>
      </c>
      <c r="D141" s="50" t="s">
        <v>181</v>
      </c>
      <c r="E141" s="53">
        <v>1</v>
      </c>
      <c r="F141" s="53">
        <v>1</v>
      </c>
      <c r="G141" s="53">
        <v>1</v>
      </c>
      <c r="H141" s="53">
        <v>1</v>
      </c>
      <c r="I141" s="53">
        <v>1</v>
      </c>
      <c r="J141" s="59"/>
      <c r="K141" s="14">
        <f t="shared" ref="K141:N141" si="114">(E141/SUM(E140:E151)*100)</f>
        <v>1.5625</v>
      </c>
      <c r="L141" s="14">
        <f t="shared" si="114"/>
        <v>1.4285714285714286</v>
      </c>
      <c r="M141" s="14">
        <f t="shared" si="114"/>
        <v>1.639344262295082</v>
      </c>
      <c r="N141" s="14">
        <f t="shared" si="114"/>
        <v>1.5625</v>
      </c>
      <c r="O141" s="14">
        <f>(I141/SUM(I140:I151)*100)</f>
        <v>1.5384615384615385</v>
      </c>
      <c r="P141" s="14" t="e">
        <f>(J141/SUM(J140:J151)*100)</f>
        <v>#DIV/0!</v>
      </c>
    </row>
    <row r="142" spans="1:16" ht="12" customHeight="1" x14ac:dyDescent="0.15">
      <c r="A142" s="1" t="str">
        <f t="shared" si="109"/>
        <v>64101</v>
      </c>
      <c r="B142" s="1">
        <v>6410</v>
      </c>
      <c r="C142" s="1">
        <v>1</v>
      </c>
      <c r="D142" s="50" t="s">
        <v>182</v>
      </c>
      <c r="E142" s="53">
        <v>1</v>
      </c>
      <c r="F142" s="53">
        <v>1</v>
      </c>
      <c r="G142" s="53"/>
      <c r="H142" s="53">
        <v>1</v>
      </c>
      <c r="I142" s="53">
        <v>1</v>
      </c>
      <c r="J142" s="59"/>
      <c r="K142" s="14">
        <f t="shared" ref="K142:N142" si="115">(E142/SUM(E140:E151)*100)</f>
        <v>1.5625</v>
      </c>
      <c r="L142" s="14">
        <f t="shared" si="115"/>
        <v>1.4285714285714286</v>
      </c>
      <c r="M142" s="14">
        <f t="shared" si="115"/>
        <v>0</v>
      </c>
      <c r="N142" s="14">
        <f t="shared" si="115"/>
        <v>1.5625</v>
      </c>
      <c r="O142" s="14">
        <f>(I142/SUM(I140:I151)*100)</f>
        <v>1.5384615384615385</v>
      </c>
      <c r="P142" s="14" t="e">
        <f>(J142/SUM(J140:J151)*100)</f>
        <v>#DIV/0!</v>
      </c>
    </row>
    <row r="143" spans="1:16" ht="12" customHeight="1" x14ac:dyDescent="0.15">
      <c r="A143" s="1" t="str">
        <f t="shared" si="109"/>
        <v>641012</v>
      </c>
      <c r="B143" s="1">
        <v>6410</v>
      </c>
      <c r="C143" s="1">
        <v>12</v>
      </c>
      <c r="D143" s="50" t="s">
        <v>183</v>
      </c>
      <c r="E143" s="53"/>
      <c r="F143" s="53"/>
      <c r="G143" s="53">
        <v>1</v>
      </c>
      <c r="H143" s="53"/>
      <c r="I143" s="53">
        <v>1</v>
      </c>
      <c r="J143" s="59"/>
      <c r="K143" s="14">
        <f t="shared" ref="K143:N143" si="116">(E143/SUM(E140:E151)*100)</f>
        <v>0</v>
      </c>
      <c r="L143" s="14">
        <f t="shared" si="116"/>
        <v>0</v>
      </c>
      <c r="M143" s="14">
        <f t="shared" si="116"/>
        <v>1.639344262295082</v>
      </c>
      <c r="N143" s="14">
        <f t="shared" si="116"/>
        <v>0</v>
      </c>
      <c r="O143" s="14">
        <f>(I143/SUM(I140:I151)*100)</f>
        <v>1.5384615384615385</v>
      </c>
      <c r="P143" s="14" t="e">
        <f>(J143/SUM(J140:J151)*100)</f>
        <v>#DIV/0!</v>
      </c>
    </row>
    <row r="144" spans="1:16" ht="12" customHeight="1" x14ac:dyDescent="0.15">
      <c r="A144" s="1" t="str">
        <f t="shared" si="109"/>
        <v>641013</v>
      </c>
      <c r="B144" s="1">
        <v>6410</v>
      </c>
      <c r="C144" s="1">
        <v>13</v>
      </c>
      <c r="D144" s="50" t="s">
        <v>184</v>
      </c>
      <c r="E144" s="53"/>
      <c r="F144" s="53"/>
      <c r="G144" s="53">
        <v>2</v>
      </c>
      <c r="H144" s="53">
        <v>2</v>
      </c>
      <c r="I144" s="53">
        <v>1</v>
      </c>
      <c r="J144" s="59"/>
      <c r="K144" s="14">
        <f t="shared" ref="K144:N144" si="117">(E144/SUM(E140:E151)*100)</f>
        <v>0</v>
      </c>
      <c r="L144" s="14">
        <f t="shared" si="117"/>
        <v>0</v>
      </c>
      <c r="M144" s="14">
        <f t="shared" si="117"/>
        <v>3.278688524590164</v>
      </c>
      <c r="N144" s="14">
        <f t="shared" si="117"/>
        <v>3.125</v>
      </c>
      <c r="O144" s="14">
        <f>(I144/SUM(I140:I151)*100)</f>
        <v>1.5384615384615385</v>
      </c>
      <c r="P144" s="14" t="e">
        <f>(J144/SUM(J140:J151)*100)</f>
        <v>#DIV/0!</v>
      </c>
    </row>
    <row r="145" spans="1:16" ht="12" customHeight="1" x14ac:dyDescent="0.15">
      <c r="A145" s="1" t="str">
        <f t="shared" si="109"/>
        <v>64107</v>
      </c>
      <c r="B145" s="1">
        <v>6410</v>
      </c>
      <c r="C145" s="1">
        <v>7</v>
      </c>
      <c r="D145" s="50" t="s">
        <v>185</v>
      </c>
      <c r="E145" s="53">
        <v>17</v>
      </c>
      <c r="F145" s="53">
        <v>18</v>
      </c>
      <c r="G145" s="53">
        <v>14</v>
      </c>
      <c r="H145" s="53">
        <v>16</v>
      </c>
      <c r="I145" s="53">
        <v>13</v>
      </c>
      <c r="J145" s="59"/>
      <c r="K145" s="14">
        <f t="shared" ref="K145:N145" si="118">(E145/SUM(E140:E151)*100)</f>
        <v>26.5625</v>
      </c>
      <c r="L145" s="14">
        <f t="shared" si="118"/>
        <v>25.714285714285712</v>
      </c>
      <c r="M145" s="14">
        <f t="shared" si="118"/>
        <v>22.950819672131146</v>
      </c>
      <c r="N145" s="14">
        <f t="shared" si="118"/>
        <v>25</v>
      </c>
      <c r="O145" s="14">
        <f>(I145/SUM(I140:I151)*100)</f>
        <v>20</v>
      </c>
      <c r="P145" s="14" t="e">
        <f>(J145/SUM(J140:J151)*100)</f>
        <v>#DIV/0!</v>
      </c>
    </row>
    <row r="146" spans="1:16" ht="12" customHeight="1" x14ac:dyDescent="0.15">
      <c r="A146" s="1" t="str">
        <f t="shared" si="109"/>
        <v>64108</v>
      </c>
      <c r="B146" s="1">
        <v>6410</v>
      </c>
      <c r="C146" s="1">
        <v>8</v>
      </c>
      <c r="D146" s="50" t="s">
        <v>186</v>
      </c>
      <c r="E146" s="53">
        <v>5</v>
      </c>
      <c r="F146" s="53">
        <v>7</v>
      </c>
      <c r="G146" s="53">
        <v>2</v>
      </c>
      <c r="H146" s="53">
        <v>4</v>
      </c>
      <c r="I146" s="53">
        <v>3</v>
      </c>
      <c r="J146" s="59"/>
      <c r="K146" s="14">
        <f t="shared" ref="K146:N146" si="119">(E146/SUM(E140:E151)*100)</f>
        <v>7.8125</v>
      </c>
      <c r="L146" s="14">
        <f t="shared" si="119"/>
        <v>10</v>
      </c>
      <c r="M146" s="14">
        <f t="shared" si="119"/>
        <v>3.278688524590164</v>
      </c>
      <c r="N146" s="14">
        <f t="shared" si="119"/>
        <v>6.25</v>
      </c>
      <c r="O146" s="14">
        <f>(I146/SUM(I140:I151)*100)</f>
        <v>4.6153846153846159</v>
      </c>
      <c r="P146" s="14" t="e">
        <f>(J146/SUM(J140:J151)*100)</f>
        <v>#DIV/0!</v>
      </c>
    </row>
    <row r="147" spans="1:16" ht="12" customHeight="1" x14ac:dyDescent="0.15">
      <c r="A147" s="1" t="str">
        <f t="shared" si="109"/>
        <v>64106</v>
      </c>
      <c r="B147" s="1">
        <v>6410</v>
      </c>
      <c r="C147" s="1">
        <v>6</v>
      </c>
      <c r="D147" s="50" t="s">
        <v>187</v>
      </c>
      <c r="E147" s="53">
        <v>7</v>
      </c>
      <c r="F147" s="53">
        <v>6</v>
      </c>
      <c r="G147" s="53">
        <v>5</v>
      </c>
      <c r="H147" s="53">
        <v>4</v>
      </c>
      <c r="I147" s="53">
        <v>2</v>
      </c>
      <c r="J147" s="59"/>
      <c r="K147" s="14">
        <f t="shared" ref="K147:N147" si="120">(E147/SUM(E140:E151)*100)</f>
        <v>10.9375</v>
      </c>
      <c r="L147" s="14">
        <f t="shared" si="120"/>
        <v>8.5714285714285712</v>
      </c>
      <c r="M147" s="14">
        <f t="shared" si="120"/>
        <v>8.1967213114754092</v>
      </c>
      <c r="N147" s="14">
        <f t="shared" si="120"/>
        <v>6.25</v>
      </c>
      <c r="O147" s="14">
        <f>(I147/SUM(I140:I151)*100)</f>
        <v>3.0769230769230771</v>
      </c>
      <c r="P147" s="14" t="e">
        <f>(J147/SUM(J140:J151)*100)</f>
        <v>#DIV/0!</v>
      </c>
    </row>
    <row r="148" spans="1:16" ht="12" customHeight="1" x14ac:dyDescent="0.15">
      <c r="A148" s="1" t="str">
        <f t="shared" si="109"/>
        <v>64105</v>
      </c>
      <c r="B148" s="1">
        <v>6410</v>
      </c>
      <c r="C148" s="1">
        <v>5</v>
      </c>
      <c r="D148" s="50" t="s">
        <v>188</v>
      </c>
      <c r="E148" s="53">
        <v>5</v>
      </c>
      <c r="F148" s="53">
        <v>4</v>
      </c>
      <c r="G148" s="53">
        <v>3</v>
      </c>
      <c r="H148" s="53">
        <v>3</v>
      </c>
      <c r="I148" s="53">
        <v>4</v>
      </c>
      <c r="J148" s="59"/>
      <c r="K148" s="14">
        <f t="shared" ref="K148:N148" si="121">(E148/SUM(E140:E151)*100)</f>
        <v>7.8125</v>
      </c>
      <c r="L148" s="14">
        <f t="shared" si="121"/>
        <v>5.7142857142857144</v>
      </c>
      <c r="M148" s="14">
        <f t="shared" si="121"/>
        <v>4.918032786885246</v>
      </c>
      <c r="N148" s="14">
        <f t="shared" si="121"/>
        <v>4.6875</v>
      </c>
      <c r="O148" s="14">
        <f>(I148/SUM(I140:I151)*100)</f>
        <v>6.1538461538461542</v>
      </c>
      <c r="P148" s="14" t="e">
        <f>(J148/SUM(J140:J151)*100)</f>
        <v>#DIV/0!</v>
      </c>
    </row>
    <row r="149" spans="1:16" ht="12" customHeight="1" x14ac:dyDescent="0.15">
      <c r="A149" s="1" t="str">
        <f t="shared" si="109"/>
        <v>641010</v>
      </c>
      <c r="B149" s="1">
        <v>6410</v>
      </c>
      <c r="C149" s="1">
        <v>10</v>
      </c>
      <c r="D149" s="50" t="s">
        <v>189</v>
      </c>
      <c r="E149" s="53">
        <v>7</v>
      </c>
      <c r="F149" s="53">
        <v>12</v>
      </c>
      <c r="G149" s="53">
        <v>16</v>
      </c>
      <c r="H149" s="53">
        <v>13</v>
      </c>
      <c r="I149" s="53">
        <v>20</v>
      </c>
      <c r="J149" s="59"/>
      <c r="K149" s="14">
        <f t="shared" ref="K149:N149" si="122">(E149/SUM(E140:E151)*100)</f>
        <v>10.9375</v>
      </c>
      <c r="L149" s="14">
        <f t="shared" si="122"/>
        <v>17.142857142857142</v>
      </c>
      <c r="M149" s="14">
        <f t="shared" si="122"/>
        <v>26.229508196721312</v>
      </c>
      <c r="N149" s="14">
        <f t="shared" si="122"/>
        <v>20.3125</v>
      </c>
      <c r="O149" s="14">
        <f>(I149/SUM(I140:I151)*100)</f>
        <v>30.76923076923077</v>
      </c>
      <c r="P149" s="14" t="e">
        <f>(J149/SUM(J140:J151)*100)</f>
        <v>#DIV/0!</v>
      </c>
    </row>
    <row r="150" spans="1:16" ht="12" customHeight="1" x14ac:dyDescent="0.15">
      <c r="A150" s="1" t="str">
        <f t="shared" si="109"/>
        <v>64102</v>
      </c>
      <c r="B150" s="1">
        <v>6410</v>
      </c>
      <c r="C150" s="1">
        <v>2</v>
      </c>
      <c r="D150" s="50" t="s">
        <v>190</v>
      </c>
      <c r="E150" s="53">
        <v>15</v>
      </c>
      <c r="F150" s="53">
        <v>17</v>
      </c>
      <c r="G150" s="53">
        <v>15</v>
      </c>
      <c r="H150" s="53">
        <v>18</v>
      </c>
      <c r="I150" s="53">
        <v>17</v>
      </c>
      <c r="J150" s="59"/>
      <c r="K150" s="14">
        <f t="shared" ref="K150:N150" si="123">(E150/SUM(E140:E151)*100)</f>
        <v>23.4375</v>
      </c>
      <c r="L150" s="14">
        <f t="shared" si="123"/>
        <v>24.285714285714285</v>
      </c>
      <c r="M150" s="14">
        <f t="shared" si="123"/>
        <v>24.590163934426229</v>
      </c>
      <c r="N150" s="14">
        <f t="shared" si="123"/>
        <v>28.125</v>
      </c>
      <c r="O150" s="14">
        <f>(I150/SUM(I140:I151)*100)</f>
        <v>26.153846153846157</v>
      </c>
      <c r="P150" s="14" t="e">
        <f>(J150/SUM(J140:J151)*100)</f>
        <v>#DIV/0!</v>
      </c>
    </row>
    <row r="151" spans="1:16" ht="12" customHeight="1" x14ac:dyDescent="0.15">
      <c r="A151" s="1" t="str">
        <f t="shared" si="109"/>
        <v>64104</v>
      </c>
      <c r="B151" s="1">
        <v>6410</v>
      </c>
      <c r="C151" s="1">
        <v>4</v>
      </c>
      <c r="D151" s="55" t="s">
        <v>191</v>
      </c>
      <c r="E151" s="56">
        <v>6</v>
      </c>
      <c r="F151" s="56">
        <v>4</v>
      </c>
      <c r="G151" s="56">
        <v>2</v>
      </c>
      <c r="H151" s="56">
        <v>2</v>
      </c>
      <c r="I151" s="56">
        <v>2</v>
      </c>
      <c r="J151" s="60"/>
      <c r="K151" s="57">
        <f t="shared" ref="K151:N151" si="124">(E151/SUM(E140:E151)*100)</f>
        <v>9.375</v>
      </c>
      <c r="L151" s="57">
        <f t="shared" si="124"/>
        <v>5.7142857142857144</v>
      </c>
      <c r="M151" s="57">
        <f t="shared" si="124"/>
        <v>3.278688524590164</v>
      </c>
      <c r="N151" s="57">
        <f t="shared" si="124"/>
        <v>3.125</v>
      </c>
      <c r="O151" s="57">
        <f>(I151/SUM(I140:I151)*100)</f>
        <v>3.0769230769230771</v>
      </c>
      <c r="P151" s="57" t="e">
        <f>(J151/SUM(J140:J151)*100)</f>
        <v>#DIV/0!</v>
      </c>
    </row>
    <row r="152" spans="1:16" ht="12" customHeight="1" x14ac:dyDescent="0.15">
      <c r="A152" s="1" t="str">
        <f t="shared" si="109"/>
        <v>62100</v>
      </c>
      <c r="B152" s="1">
        <v>6210</v>
      </c>
      <c r="C152" s="1" t="s">
        <v>58</v>
      </c>
      <c r="D152" s="48" t="s">
        <v>52</v>
      </c>
      <c r="E152" s="49"/>
      <c r="F152" s="49"/>
      <c r="G152" s="49"/>
      <c r="H152" s="49"/>
      <c r="I152" s="49"/>
      <c r="J152" s="49"/>
      <c r="K152" s="5"/>
      <c r="L152" s="5"/>
      <c r="M152" s="5"/>
      <c r="N152" s="5"/>
      <c r="O152" s="5"/>
      <c r="P152" s="13"/>
    </row>
    <row r="153" spans="1:16" ht="12" customHeight="1" x14ac:dyDescent="0.15">
      <c r="A153" s="1" t="str">
        <f t="shared" si="109"/>
        <v>62103</v>
      </c>
      <c r="B153" s="1">
        <v>6210</v>
      </c>
      <c r="C153" s="1">
        <v>3</v>
      </c>
      <c r="D153" s="90" t="s">
        <v>181</v>
      </c>
      <c r="E153" s="91">
        <v>2</v>
      </c>
      <c r="F153" s="91">
        <v>1</v>
      </c>
      <c r="G153" s="91">
        <v>1</v>
      </c>
      <c r="H153" s="91">
        <v>1</v>
      </c>
      <c r="I153" s="91">
        <v>1</v>
      </c>
      <c r="J153" s="92"/>
      <c r="K153" s="69">
        <f t="shared" ref="K153:N153" si="125">(E153/SUM(E153:E162)*100)</f>
        <v>3.4482758620689653</v>
      </c>
      <c r="L153" s="69">
        <f t="shared" si="125"/>
        <v>1.4285714285714286</v>
      </c>
      <c r="M153" s="69">
        <f t="shared" si="125"/>
        <v>1.6949152542372881</v>
      </c>
      <c r="N153" s="69">
        <f t="shared" si="125"/>
        <v>1.6129032258064515</v>
      </c>
      <c r="O153" s="69">
        <f>(I153/SUM(I153:I162)*100)</f>
        <v>1.6666666666666667</v>
      </c>
      <c r="P153" s="69" t="e">
        <f>(J153/SUM(J153:J162)*100)</f>
        <v>#DIV/0!</v>
      </c>
    </row>
    <row r="154" spans="1:16" ht="12" customHeight="1" x14ac:dyDescent="0.15">
      <c r="A154" s="1" t="str">
        <f t="shared" si="109"/>
        <v>62101</v>
      </c>
      <c r="B154" s="1">
        <v>6210</v>
      </c>
      <c r="C154" s="1">
        <v>1</v>
      </c>
      <c r="D154" s="50" t="s">
        <v>182</v>
      </c>
      <c r="E154" s="53">
        <v>8</v>
      </c>
      <c r="F154" s="53">
        <v>8</v>
      </c>
      <c r="G154" s="53">
        <v>8</v>
      </c>
      <c r="H154" s="53">
        <v>9</v>
      </c>
      <c r="I154" s="53">
        <v>7</v>
      </c>
      <c r="J154" s="59"/>
      <c r="K154" s="14">
        <f t="shared" ref="K154:N154" si="126">(E154/SUM(E153:E162)*100)</f>
        <v>13.793103448275861</v>
      </c>
      <c r="L154" s="14">
        <f t="shared" si="126"/>
        <v>11.428571428571429</v>
      </c>
      <c r="M154" s="14">
        <f t="shared" si="126"/>
        <v>13.559322033898304</v>
      </c>
      <c r="N154" s="14">
        <f t="shared" si="126"/>
        <v>14.516129032258066</v>
      </c>
      <c r="O154" s="14">
        <f>(I154/SUM(I153:I162)*100)</f>
        <v>11.666666666666666</v>
      </c>
      <c r="P154" s="14" t="e">
        <f>(J154/SUM(J153:J162)*100)</f>
        <v>#DIV/0!</v>
      </c>
    </row>
    <row r="155" spans="1:16" ht="12" customHeight="1" x14ac:dyDescent="0.15">
      <c r="A155" s="1" t="str">
        <f t="shared" si="109"/>
        <v>621013</v>
      </c>
      <c r="B155" s="1">
        <v>6210</v>
      </c>
      <c r="C155" s="1">
        <v>13</v>
      </c>
      <c r="D155" s="50" t="s">
        <v>184</v>
      </c>
      <c r="E155" s="53">
        <v>3</v>
      </c>
      <c r="F155" s="53">
        <v>5</v>
      </c>
      <c r="G155" s="53">
        <v>4</v>
      </c>
      <c r="H155" s="53">
        <v>2</v>
      </c>
      <c r="I155" s="53">
        <v>2</v>
      </c>
      <c r="J155" s="59"/>
      <c r="K155" s="14">
        <f t="shared" ref="K155:N155" si="127">(E155/SUM(E153:E162)*100)</f>
        <v>5.1724137931034484</v>
      </c>
      <c r="L155" s="14">
        <f t="shared" si="127"/>
        <v>7.1428571428571423</v>
      </c>
      <c r="M155" s="14">
        <f t="shared" si="127"/>
        <v>6.7796610169491522</v>
      </c>
      <c r="N155" s="14">
        <f t="shared" si="127"/>
        <v>3.225806451612903</v>
      </c>
      <c r="O155" s="14">
        <f>(I155/SUM(I153:I162)*100)</f>
        <v>3.3333333333333335</v>
      </c>
      <c r="P155" s="14" t="e">
        <f>(J155/SUM(J153:J162)*100)</f>
        <v>#DIV/0!</v>
      </c>
    </row>
    <row r="156" spans="1:16" ht="12" customHeight="1" x14ac:dyDescent="0.15">
      <c r="A156" s="1" t="str">
        <f t="shared" si="109"/>
        <v>62107</v>
      </c>
      <c r="B156" s="1">
        <v>6210</v>
      </c>
      <c r="C156" s="1">
        <v>7</v>
      </c>
      <c r="D156" s="50" t="s">
        <v>185</v>
      </c>
      <c r="E156" s="53">
        <v>9</v>
      </c>
      <c r="F156" s="53">
        <v>11</v>
      </c>
      <c r="G156" s="53">
        <v>8</v>
      </c>
      <c r="H156" s="53">
        <v>8</v>
      </c>
      <c r="I156" s="53">
        <v>8</v>
      </c>
      <c r="J156" s="59"/>
      <c r="K156" s="14">
        <f t="shared" ref="K156:N156" si="128">(E156/SUM(E153:E162)*100)</f>
        <v>15.517241379310345</v>
      </c>
      <c r="L156" s="14">
        <f t="shared" si="128"/>
        <v>15.714285714285714</v>
      </c>
      <c r="M156" s="14">
        <f t="shared" si="128"/>
        <v>13.559322033898304</v>
      </c>
      <c r="N156" s="14">
        <f t="shared" si="128"/>
        <v>12.903225806451612</v>
      </c>
      <c r="O156" s="14">
        <f>(I156/SUM(I153:I162)*100)</f>
        <v>13.333333333333334</v>
      </c>
      <c r="P156" s="14" t="e">
        <f>(J156/SUM(J153:J162)*100)</f>
        <v>#DIV/0!</v>
      </c>
    </row>
    <row r="157" spans="1:16" ht="12" customHeight="1" x14ac:dyDescent="0.15">
      <c r="A157" s="1" t="str">
        <f t="shared" si="109"/>
        <v>62108</v>
      </c>
      <c r="B157" s="1">
        <v>6210</v>
      </c>
      <c r="C157" s="1">
        <v>8</v>
      </c>
      <c r="D157" s="50" t="s">
        <v>186</v>
      </c>
      <c r="E157" s="53">
        <v>3</v>
      </c>
      <c r="F157" s="53">
        <v>9</v>
      </c>
      <c r="G157" s="53">
        <v>5</v>
      </c>
      <c r="H157" s="53">
        <v>5</v>
      </c>
      <c r="I157" s="53">
        <v>2</v>
      </c>
      <c r="J157" s="59"/>
      <c r="K157" s="14">
        <f t="shared" ref="K157:N157" si="129">(E157/SUM(E153:E162)*100)</f>
        <v>5.1724137931034484</v>
      </c>
      <c r="L157" s="14">
        <f t="shared" si="129"/>
        <v>12.857142857142856</v>
      </c>
      <c r="M157" s="14">
        <f t="shared" si="129"/>
        <v>8.4745762711864394</v>
      </c>
      <c r="N157" s="14">
        <f t="shared" si="129"/>
        <v>8.064516129032258</v>
      </c>
      <c r="O157" s="14">
        <f>(I157/SUM(I153:I162)*100)</f>
        <v>3.3333333333333335</v>
      </c>
      <c r="P157" s="14" t="e">
        <f>(J157/SUM(J153:J162)*100)</f>
        <v>#DIV/0!</v>
      </c>
    </row>
    <row r="158" spans="1:16" ht="12" customHeight="1" x14ac:dyDescent="0.15">
      <c r="A158" s="1" t="str">
        <f t="shared" si="109"/>
        <v>62106</v>
      </c>
      <c r="B158" s="1">
        <v>6210</v>
      </c>
      <c r="C158" s="1">
        <v>6</v>
      </c>
      <c r="D158" s="50" t="s">
        <v>187</v>
      </c>
      <c r="E158" s="53">
        <v>6</v>
      </c>
      <c r="F158" s="53">
        <v>6</v>
      </c>
      <c r="G158" s="53">
        <v>6</v>
      </c>
      <c r="H158" s="53">
        <v>6</v>
      </c>
      <c r="I158" s="53">
        <v>5</v>
      </c>
      <c r="J158" s="59"/>
      <c r="K158" s="14">
        <f t="shared" ref="K158:N158" si="130">(E158/SUM(E153:E162)*100)</f>
        <v>10.344827586206897</v>
      </c>
      <c r="L158" s="14">
        <f t="shared" si="130"/>
        <v>8.5714285714285712</v>
      </c>
      <c r="M158" s="14">
        <f t="shared" si="130"/>
        <v>10.16949152542373</v>
      </c>
      <c r="N158" s="14">
        <f t="shared" si="130"/>
        <v>9.67741935483871</v>
      </c>
      <c r="O158" s="14">
        <f>(I158/SUM(I153:I162)*100)</f>
        <v>8.3333333333333321</v>
      </c>
      <c r="P158" s="14" t="e">
        <f>(J158/SUM(J153:J162)*100)</f>
        <v>#DIV/0!</v>
      </c>
    </row>
    <row r="159" spans="1:16" ht="12" customHeight="1" x14ac:dyDescent="0.15">
      <c r="A159" s="1" t="str">
        <f t="shared" si="109"/>
        <v>62105</v>
      </c>
      <c r="B159" s="1">
        <v>6210</v>
      </c>
      <c r="C159" s="1">
        <v>5</v>
      </c>
      <c r="D159" s="50" t="s">
        <v>188</v>
      </c>
      <c r="E159" s="53">
        <v>3</v>
      </c>
      <c r="F159" s="53">
        <v>1</v>
      </c>
      <c r="G159" s="53">
        <v>2</v>
      </c>
      <c r="H159" s="53">
        <v>3</v>
      </c>
      <c r="I159" s="53">
        <v>5</v>
      </c>
      <c r="J159" s="59"/>
      <c r="K159" s="14">
        <f t="shared" ref="K159:N159" si="131">(E159/SUM(E153:E162)*100)</f>
        <v>5.1724137931034484</v>
      </c>
      <c r="L159" s="14">
        <f t="shared" si="131"/>
        <v>1.4285714285714286</v>
      </c>
      <c r="M159" s="14">
        <f t="shared" si="131"/>
        <v>3.3898305084745761</v>
      </c>
      <c r="N159" s="14">
        <f t="shared" si="131"/>
        <v>4.838709677419355</v>
      </c>
      <c r="O159" s="14">
        <f>(I159/SUM(I153:I162)*100)</f>
        <v>8.3333333333333321</v>
      </c>
      <c r="P159" s="14" t="e">
        <f>(J159/SUM(J153:J162)*100)</f>
        <v>#DIV/0!</v>
      </c>
    </row>
    <row r="160" spans="1:16" ht="12" customHeight="1" x14ac:dyDescent="0.15">
      <c r="A160" s="1" t="str">
        <f t="shared" si="109"/>
        <v>621010</v>
      </c>
      <c r="B160" s="1">
        <v>6210</v>
      </c>
      <c r="C160" s="1">
        <v>10</v>
      </c>
      <c r="D160" s="50" t="s">
        <v>189</v>
      </c>
      <c r="E160" s="53">
        <v>4</v>
      </c>
      <c r="F160" s="53">
        <v>8</v>
      </c>
      <c r="G160" s="53">
        <v>11</v>
      </c>
      <c r="H160" s="53">
        <v>12</v>
      </c>
      <c r="I160" s="53">
        <v>11</v>
      </c>
      <c r="J160" s="59"/>
      <c r="K160" s="14">
        <f t="shared" ref="K160:N160" si="132">(E160/SUM(E153:E162)*100)</f>
        <v>6.8965517241379306</v>
      </c>
      <c r="L160" s="14">
        <f t="shared" si="132"/>
        <v>11.428571428571429</v>
      </c>
      <c r="M160" s="14">
        <f t="shared" si="132"/>
        <v>18.64406779661017</v>
      </c>
      <c r="N160" s="14">
        <f t="shared" si="132"/>
        <v>19.35483870967742</v>
      </c>
      <c r="O160" s="14">
        <f>(I160/SUM(I153:I162)*100)</f>
        <v>18.333333333333332</v>
      </c>
      <c r="P160" s="14" t="e">
        <f>(J160/SUM(J153:J162)*100)</f>
        <v>#DIV/0!</v>
      </c>
    </row>
    <row r="161" spans="1:16" ht="12" customHeight="1" x14ac:dyDescent="0.15">
      <c r="A161" s="1" t="str">
        <f t="shared" si="109"/>
        <v>62102</v>
      </c>
      <c r="B161" s="1">
        <v>6210</v>
      </c>
      <c r="C161" s="1">
        <v>2</v>
      </c>
      <c r="D161" s="50" t="s">
        <v>190</v>
      </c>
      <c r="E161" s="53">
        <v>16</v>
      </c>
      <c r="F161" s="53">
        <v>19</v>
      </c>
      <c r="G161" s="53">
        <v>12</v>
      </c>
      <c r="H161" s="53">
        <v>14</v>
      </c>
      <c r="I161" s="53">
        <v>17</v>
      </c>
      <c r="J161" s="59"/>
      <c r="K161" s="14">
        <f t="shared" ref="K161:N161" si="133">(E161/SUM(E153:E162)*100)</f>
        <v>27.586206896551722</v>
      </c>
      <c r="L161" s="14">
        <f t="shared" si="133"/>
        <v>27.142857142857142</v>
      </c>
      <c r="M161" s="14">
        <f t="shared" si="133"/>
        <v>20.33898305084746</v>
      </c>
      <c r="N161" s="14">
        <f t="shared" si="133"/>
        <v>22.58064516129032</v>
      </c>
      <c r="O161" s="14">
        <f>(I161/SUM(I153:I162)*100)</f>
        <v>28.333333333333332</v>
      </c>
      <c r="P161" s="14" t="e">
        <f>(J161/SUM(J153:J162)*100)</f>
        <v>#DIV/0!</v>
      </c>
    </row>
    <row r="162" spans="1:16" ht="12" customHeight="1" x14ac:dyDescent="0.15">
      <c r="A162" s="1" t="str">
        <f t="shared" si="109"/>
        <v>62104</v>
      </c>
      <c r="B162" s="1">
        <v>6210</v>
      </c>
      <c r="C162" s="1">
        <v>4</v>
      </c>
      <c r="D162" s="50" t="s">
        <v>191</v>
      </c>
      <c r="E162" s="53">
        <v>4</v>
      </c>
      <c r="F162" s="53">
        <v>2</v>
      </c>
      <c r="G162" s="53">
        <v>2</v>
      </c>
      <c r="H162" s="53">
        <v>2</v>
      </c>
      <c r="I162" s="53">
        <v>2</v>
      </c>
      <c r="J162" s="59"/>
      <c r="K162" s="14">
        <f t="shared" ref="K162:N162" si="134">(E162/SUM(E153:E162)*100)</f>
        <v>6.8965517241379306</v>
      </c>
      <c r="L162" s="14">
        <f t="shared" si="134"/>
        <v>2.8571428571428572</v>
      </c>
      <c r="M162" s="14">
        <f t="shared" si="134"/>
        <v>3.3898305084745761</v>
      </c>
      <c r="N162" s="14">
        <f t="shared" si="134"/>
        <v>3.225806451612903</v>
      </c>
      <c r="O162" s="14">
        <f>(I162/SUM(I153:I162)*100)</f>
        <v>3.3333333333333335</v>
      </c>
      <c r="P162" s="14" t="e">
        <f>(J162/SUM(J153:J162)*100)</f>
        <v>#DIV/0!</v>
      </c>
    </row>
    <row r="163" spans="1:16" s="6" customFormat="1" x14ac:dyDescent="0.15">
      <c r="A163" s="1" t="str">
        <f t="shared" si="109"/>
        <v>0</v>
      </c>
      <c r="B163" s="1" t="s">
        <v>58</v>
      </c>
      <c r="C163" s="1" t="s">
        <v>58</v>
      </c>
      <c r="E163" s="44"/>
      <c r="F163" s="44"/>
      <c r="G163" s="44"/>
      <c r="H163" s="44"/>
      <c r="I163" s="44"/>
      <c r="J163" s="44"/>
    </row>
    <row r="164" spans="1:16" ht="12" customHeight="1" x14ac:dyDescent="0.15">
      <c r="A164" s="1" t="str">
        <f t="shared" si="109"/>
        <v>0</v>
      </c>
      <c r="B164" s="1" t="s">
        <v>58</v>
      </c>
      <c r="C164" s="1" t="s">
        <v>58</v>
      </c>
      <c r="D164" s="6"/>
      <c r="E164" s="99"/>
      <c r="F164" s="100"/>
      <c r="G164" s="100" t="s">
        <v>178</v>
      </c>
      <c r="H164" s="100"/>
      <c r="I164" s="100"/>
      <c r="J164" s="101"/>
      <c r="K164" s="99"/>
      <c r="L164" s="100"/>
      <c r="M164" s="100" t="s">
        <v>179</v>
      </c>
      <c r="N164" s="100"/>
      <c r="O164" s="100"/>
      <c r="P164" s="101"/>
    </row>
    <row r="165" spans="1:16" ht="12" customHeight="1" x14ac:dyDescent="0.15">
      <c r="A165" s="1" t="str">
        <f t="shared" si="109"/>
        <v>0</v>
      </c>
      <c r="B165" s="1" t="s">
        <v>58</v>
      </c>
      <c r="C165" s="1" t="s">
        <v>58</v>
      </c>
      <c r="D165" s="6"/>
      <c r="E165" s="2" t="s">
        <v>33</v>
      </c>
      <c r="F165" s="2" t="s">
        <v>34</v>
      </c>
      <c r="G165" s="2" t="s">
        <v>35</v>
      </c>
      <c r="H165" s="2" t="s">
        <v>36</v>
      </c>
      <c r="I165" s="2" t="s">
        <v>37</v>
      </c>
      <c r="J165" s="2" t="s">
        <v>38</v>
      </c>
      <c r="K165" s="2" t="s">
        <v>33</v>
      </c>
      <c r="L165" s="2" t="s">
        <v>34</v>
      </c>
      <c r="M165" s="2" t="s">
        <v>35</v>
      </c>
      <c r="N165" s="2" t="s">
        <v>36</v>
      </c>
      <c r="O165" s="2" t="s">
        <v>37</v>
      </c>
      <c r="P165" s="2" t="s">
        <v>37</v>
      </c>
    </row>
    <row r="166" spans="1:16" ht="12" customHeight="1" x14ac:dyDescent="0.15">
      <c r="A166" s="1" t="str">
        <f t="shared" si="109"/>
        <v>69130</v>
      </c>
      <c r="B166" s="1">
        <v>6913</v>
      </c>
      <c r="C166" s="1" t="s">
        <v>58</v>
      </c>
      <c r="D166" s="48" t="s">
        <v>59</v>
      </c>
      <c r="E166" s="49"/>
      <c r="F166" s="49"/>
      <c r="G166" s="49"/>
      <c r="H166" s="49"/>
      <c r="I166" s="49"/>
      <c r="J166" s="49"/>
      <c r="K166" s="5"/>
      <c r="L166" s="5"/>
      <c r="M166" s="5"/>
      <c r="N166" s="5"/>
      <c r="O166" s="5"/>
      <c r="P166" s="13"/>
    </row>
    <row r="167" spans="1:16" ht="12" customHeight="1" x14ac:dyDescent="0.15">
      <c r="A167" s="1" t="str">
        <f t="shared" si="109"/>
        <v>69137</v>
      </c>
      <c r="B167" s="1">
        <v>6913</v>
      </c>
      <c r="C167" s="1">
        <v>7</v>
      </c>
      <c r="D167" s="90" t="s">
        <v>192</v>
      </c>
      <c r="E167" s="91"/>
      <c r="F167" s="91">
        <v>1</v>
      </c>
      <c r="G167" s="91"/>
      <c r="H167" s="91"/>
      <c r="I167" s="91"/>
      <c r="J167" s="92"/>
      <c r="K167" s="14">
        <f t="shared" ref="K167:N167" si="135">IFERROR(E167/SUM(E167:E176)*100,"")</f>
        <v>0</v>
      </c>
      <c r="L167" s="14">
        <f t="shared" si="135"/>
        <v>5.5555555555555554</v>
      </c>
      <c r="M167" s="14" t="str">
        <f t="shared" si="135"/>
        <v/>
      </c>
      <c r="N167" s="14" t="str">
        <f t="shared" si="135"/>
        <v/>
      </c>
      <c r="O167" s="14" t="str">
        <f>IFERROR(I167/SUM(I167:I176)*100,"")</f>
        <v/>
      </c>
      <c r="P167" s="14" t="str">
        <f>IFERROR(J167/SUM(J167:J176)*100,"")</f>
        <v/>
      </c>
    </row>
    <row r="168" spans="1:16" ht="12" customHeight="1" x14ac:dyDescent="0.15">
      <c r="A168" s="1" t="str">
        <f t="shared" si="109"/>
        <v>69133</v>
      </c>
      <c r="B168" s="1">
        <v>6913</v>
      </c>
      <c r="C168" s="1">
        <v>3</v>
      </c>
      <c r="D168" s="50" t="s">
        <v>181</v>
      </c>
      <c r="E168" s="53">
        <v>1</v>
      </c>
      <c r="F168" s="53">
        <v>1</v>
      </c>
      <c r="G168" s="53"/>
      <c r="H168" s="53"/>
      <c r="I168" s="53"/>
      <c r="J168" s="59"/>
      <c r="K168" s="14">
        <f t="shared" ref="K168:N168" si="136">IFERROR(E168/SUM(E167:E176)*100,"")</f>
        <v>12.5</v>
      </c>
      <c r="L168" s="14">
        <f t="shared" si="136"/>
        <v>5.5555555555555554</v>
      </c>
      <c r="M168" s="14" t="str">
        <f t="shared" si="136"/>
        <v/>
      </c>
      <c r="N168" s="14" t="str">
        <f t="shared" si="136"/>
        <v/>
      </c>
      <c r="O168" s="14" t="str">
        <f>IFERROR(I168/SUM(I167:I176)*100,"")</f>
        <v/>
      </c>
      <c r="P168" s="14" t="str">
        <f>IFERROR(J168/SUM(J167:J176)*100,"")</f>
        <v/>
      </c>
    </row>
    <row r="169" spans="1:16" ht="12" customHeight="1" x14ac:dyDescent="0.15">
      <c r="A169" s="1" t="str">
        <f t="shared" si="109"/>
        <v>69131</v>
      </c>
      <c r="B169" s="1">
        <v>6913</v>
      </c>
      <c r="C169" s="1">
        <v>1</v>
      </c>
      <c r="D169" s="50" t="s">
        <v>182</v>
      </c>
      <c r="E169" s="53"/>
      <c r="F169" s="53">
        <v>1</v>
      </c>
      <c r="G169" s="53"/>
      <c r="H169" s="53"/>
      <c r="I169" s="53"/>
      <c r="J169" s="59"/>
      <c r="K169" s="14">
        <f t="shared" ref="K169:N169" si="137">IFERROR(E169/SUM(E167:E176)*100,"")</f>
        <v>0</v>
      </c>
      <c r="L169" s="14">
        <f t="shared" si="137"/>
        <v>5.5555555555555554</v>
      </c>
      <c r="M169" s="14" t="str">
        <f t="shared" si="137"/>
        <v/>
      </c>
      <c r="N169" s="14" t="str">
        <f t="shared" si="137"/>
        <v/>
      </c>
      <c r="O169" s="14" t="str">
        <f>IFERROR(I169/SUM(I167:I176)*100,"")</f>
        <v/>
      </c>
      <c r="P169" s="14" t="str">
        <f>IFERROR(J169/SUM(J167:J176)*100,"")</f>
        <v/>
      </c>
    </row>
    <row r="170" spans="1:16" ht="12" customHeight="1" x14ac:dyDescent="0.15">
      <c r="A170" s="1" t="str">
        <f t="shared" si="109"/>
        <v>691312</v>
      </c>
      <c r="B170" s="1">
        <v>6913</v>
      </c>
      <c r="C170" s="1">
        <v>12</v>
      </c>
      <c r="D170" s="50" t="s">
        <v>183</v>
      </c>
      <c r="E170" s="53">
        <v>1</v>
      </c>
      <c r="F170" s="53"/>
      <c r="G170" s="53"/>
      <c r="H170" s="53"/>
      <c r="I170" s="53"/>
      <c r="J170" s="59"/>
      <c r="K170" s="14">
        <f t="shared" ref="K170:N170" si="138">IFERROR(E170/SUM(E167:E176)*100,"")</f>
        <v>12.5</v>
      </c>
      <c r="L170" s="14">
        <f t="shared" si="138"/>
        <v>0</v>
      </c>
      <c r="M170" s="14" t="str">
        <f t="shared" si="138"/>
        <v/>
      </c>
      <c r="N170" s="14" t="str">
        <f t="shared" si="138"/>
        <v/>
      </c>
      <c r="O170" s="14" t="str">
        <f>IFERROR(I170/SUM(I167:I176)*100,"")</f>
        <v/>
      </c>
      <c r="P170" s="14" t="str">
        <f>IFERROR(J170/SUM(J167:J176)*100,"")</f>
        <v/>
      </c>
    </row>
    <row r="171" spans="1:16" ht="12" customHeight="1" x14ac:dyDescent="0.15">
      <c r="A171" s="1" t="str">
        <f t="shared" si="109"/>
        <v>69137</v>
      </c>
      <c r="B171" s="1">
        <v>6913</v>
      </c>
      <c r="C171" s="1">
        <v>7</v>
      </c>
      <c r="D171" s="50" t="s">
        <v>185</v>
      </c>
      <c r="E171" s="53">
        <v>1</v>
      </c>
      <c r="F171" s="53">
        <v>4</v>
      </c>
      <c r="G171" s="53"/>
      <c r="H171" s="53"/>
      <c r="I171" s="53"/>
      <c r="J171" s="59"/>
      <c r="K171" s="14">
        <f t="shared" ref="K171:N171" si="139">IFERROR(E171/SUM(E167:E176)*100,"")</f>
        <v>12.5</v>
      </c>
      <c r="L171" s="14">
        <f t="shared" si="139"/>
        <v>22.222222222222221</v>
      </c>
      <c r="M171" s="14" t="str">
        <f t="shared" si="139"/>
        <v/>
      </c>
      <c r="N171" s="14" t="str">
        <f t="shared" si="139"/>
        <v/>
      </c>
      <c r="O171" s="14" t="str">
        <f>IFERROR(I171/SUM(I167:I176)*100,"")</f>
        <v/>
      </c>
      <c r="P171" s="14" t="str">
        <f>IFERROR(J171/SUM(J167:J176)*100,"")</f>
        <v/>
      </c>
    </row>
    <row r="172" spans="1:16" ht="12" customHeight="1" x14ac:dyDescent="0.15">
      <c r="A172" s="1" t="str">
        <f t="shared" si="109"/>
        <v>69138</v>
      </c>
      <c r="B172" s="1">
        <v>6913</v>
      </c>
      <c r="C172" s="1">
        <v>8</v>
      </c>
      <c r="D172" s="50" t="s">
        <v>186</v>
      </c>
      <c r="E172" s="53">
        <v>1</v>
      </c>
      <c r="F172" s="53">
        <v>3</v>
      </c>
      <c r="G172" s="53"/>
      <c r="H172" s="53"/>
      <c r="I172" s="53"/>
      <c r="J172" s="59"/>
      <c r="K172" s="14">
        <f t="shared" ref="K172:N172" si="140">IFERROR(E172/SUM(E167:E176)*100,"")</f>
        <v>12.5</v>
      </c>
      <c r="L172" s="14">
        <f t="shared" si="140"/>
        <v>16.666666666666664</v>
      </c>
      <c r="M172" s="14" t="str">
        <f t="shared" si="140"/>
        <v/>
      </c>
      <c r="N172" s="14" t="str">
        <f t="shared" si="140"/>
        <v/>
      </c>
      <c r="O172" s="14" t="str">
        <f>IFERROR(I172/SUM(I167:I176)*100,"")</f>
        <v/>
      </c>
      <c r="P172" s="14" t="str">
        <f>IFERROR(J172/SUM(J167:J176)*100,"")</f>
        <v/>
      </c>
    </row>
    <row r="173" spans="1:16" ht="12" customHeight="1" x14ac:dyDescent="0.15">
      <c r="A173" s="1" t="str">
        <f t="shared" si="109"/>
        <v>69136</v>
      </c>
      <c r="B173" s="1">
        <v>6913</v>
      </c>
      <c r="C173" s="1">
        <v>6</v>
      </c>
      <c r="D173" s="50" t="s">
        <v>187</v>
      </c>
      <c r="E173" s="53">
        <v>1</v>
      </c>
      <c r="F173" s="53">
        <v>2</v>
      </c>
      <c r="G173" s="53"/>
      <c r="H173" s="53"/>
      <c r="I173" s="53"/>
      <c r="J173" s="59"/>
      <c r="K173" s="14">
        <f t="shared" ref="K173:N173" si="141">IFERROR(E173/SUM(E167:E176)*100,"")</f>
        <v>12.5</v>
      </c>
      <c r="L173" s="14">
        <f t="shared" si="141"/>
        <v>11.111111111111111</v>
      </c>
      <c r="M173" s="14" t="str">
        <f t="shared" si="141"/>
        <v/>
      </c>
      <c r="N173" s="14" t="str">
        <f t="shared" si="141"/>
        <v/>
      </c>
      <c r="O173" s="14" t="str">
        <f>IFERROR(I173/SUM(I167:I176)*100,"")</f>
        <v/>
      </c>
      <c r="P173" s="14" t="str">
        <f>IFERROR(J173/SUM(J167:J176)*100,"")</f>
        <v/>
      </c>
    </row>
    <row r="174" spans="1:16" ht="12" customHeight="1" x14ac:dyDescent="0.15">
      <c r="A174" s="1" t="str">
        <f t="shared" si="109"/>
        <v>691310</v>
      </c>
      <c r="B174" s="1">
        <v>6913</v>
      </c>
      <c r="C174" s="1">
        <v>10</v>
      </c>
      <c r="D174" s="50" t="s">
        <v>189</v>
      </c>
      <c r="E174" s="53"/>
      <c r="F174" s="53"/>
      <c r="G174" s="53"/>
      <c r="H174" s="53"/>
      <c r="I174" s="53"/>
      <c r="J174" s="59"/>
      <c r="K174" s="14">
        <f t="shared" ref="K174:N174" si="142">IFERROR(E174/SUM(E167:E176)*100,"")</f>
        <v>0</v>
      </c>
      <c r="L174" s="14">
        <f t="shared" si="142"/>
        <v>0</v>
      </c>
      <c r="M174" s="14" t="str">
        <f t="shared" si="142"/>
        <v/>
      </c>
      <c r="N174" s="14" t="str">
        <f t="shared" si="142"/>
        <v/>
      </c>
      <c r="O174" s="14" t="str">
        <f>IFERROR(I174/SUM(I167:I176)*100,"")</f>
        <v/>
      </c>
      <c r="P174" s="14" t="str">
        <f>IFERROR(J174/SUM(J167:J176)*100,"")</f>
        <v/>
      </c>
    </row>
    <row r="175" spans="1:16" ht="12" customHeight="1" x14ac:dyDescent="0.15">
      <c r="A175" s="1" t="str">
        <f t="shared" si="109"/>
        <v>69132</v>
      </c>
      <c r="B175" s="1">
        <v>6913</v>
      </c>
      <c r="C175" s="1">
        <v>2</v>
      </c>
      <c r="D175" s="50" t="s">
        <v>190</v>
      </c>
      <c r="E175" s="53">
        <v>2</v>
      </c>
      <c r="F175" s="53">
        <v>5</v>
      </c>
      <c r="G175" s="53"/>
      <c r="H175" s="53"/>
      <c r="I175" s="53"/>
      <c r="J175" s="59"/>
      <c r="K175" s="14">
        <f t="shared" ref="K175:N175" si="143">IFERROR(E175/SUM(E167:E176)*100,"")</f>
        <v>25</v>
      </c>
      <c r="L175" s="14">
        <f t="shared" si="143"/>
        <v>27.777777777777779</v>
      </c>
      <c r="M175" s="14" t="str">
        <f t="shared" si="143"/>
        <v/>
      </c>
      <c r="N175" s="14" t="str">
        <f t="shared" si="143"/>
        <v/>
      </c>
      <c r="O175" s="14" t="str">
        <f>IFERROR(I175/SUM(I167:I176)*100,"")</f>
        <v/>
      </c>
      <c r="P175" s="14" t="str">
        <f>IFERROR(J175/SUM(J167:J176)*100,"")</f>
        <v/>
      </c>
    </row>
    <row r="176" spans="1:16" ht="12" customHeight="1" x14ac:dyDescent="0.15">
      <c r="A176" s="1" t="str">
        <f t="shared" si="109"/>
        <v>69134</v>
      </c>
      <c r="B176" s="1">
        <v>6913</v>
      </c>
      <c r="C176" s="1">
        <v>4</v>
      </c>
      <c r="D176" s="55" t="s">
        <v>191</v>
      </c>
      <c r="E176" s="56">
        <v>1</v>
      </c>
      <c r="F176" s="56">
        <v>1</v>
      </c>
      <c r="G176" s="56"/>
      <c r="H176" s="56"/>
      <c r="I176" s="56"/>
      <c r="J176" s="60"/>
      <c r="K176" s="14">
        <f t="shared" ref="K176:N176" si="144">IFERROR(E176/SUM(E167:E176)*100,"")</f>
        <v>12.5</v>
      </c>
      <c r="L176" s="14">
        <f t="shared" si="144"/>
        <v>5.5555555555555554</v>
      </c>
      <c r="M176" s="14" t="str">
        <f t="shared" si="144"/>
        <v/>
      </c>
      <c r="N176" s="14" t="str">
        <f t="shared" si="144"/>
        <v/>
      </c>
      <c r="O176" s="14" t="str">
        <f>IFERROR(I176/SUM(I167:I176)*100,"")</f>
        <v/>
      </c>
      <c r="P176" s="14" t="str">
        <f>IFERROR(J176/SUM(J167:J176)*100,"")</f>
        <v/>
      </c>
    </row>
    <row r="177" spans="1:16" ht="12" customHeight="1" x14ac:dyDescent="0.15">
      <c r="A177" s="1" t="str">
        <f t="shared" si="109"/>
        <v>61130</v>
      </c>
      <c r="B177" s="1">
        <v>6113</v>
      </c>
      <c r="C177" s="1" t="s">
        <v>58</v>
      </c>
      <c r="D177" s="48" t="s">
        <v>53</v>
      </c>
      <c r="E177" s="49"/>
      <c r="F177" s="49"/>
      <c r="G177" s="49"/>
      <c r="H177" s="49"/>
      <c r="I177" s="49"/>
      <c r="J177" s="49"/>
      <c r="K177" s="5"/>
      <c r="L177" s="5"/>
      <c r="M177" s="5"/>
      <c r="N177" s="5"/>
      <c r="O177" s="5"/>
      <c r="P177" s="13"/>
    </row>
    <row r="178" spans="1:16" ht="12" customHeight="1" x14ac:dyDescent="0.15">
      <c r="A178" s="1" t="str">
        <f t="shared" si="109"/>
        <v>61131</v>
      </c>
      <c r="B178" s="1">
        <v>6113</v>
      </c>
      <c r="C178" s="1">
        <v>1</v>
      </c>
      <c r="D178" s="90" t="s">
        <v>182</v>
      </c>
      <c r="E178" s="91">
        <v>1</v>
      </c>
      <c r="F178" s="91">
        <v>2</v>
      </c>
      <c r="G178" s="91"/>
      <c r="H178" s="91"/>
      <c r="I178" s="91"/>
      <c r="J178" s="92"/>
      <c r="K178" s="69">
        <f t="shared" ref="K178:N178" si="145">(E178/SUM(E178:E185)*100)</f>
        <v>7.6923076923076925</v>
      </c>
      <c r="L178" s="69">
        <f t="shared" si="145"/>
        <v>11.76470588235294</v>
      </c>
      <c r="M178" s="69">
        <f t="shared" si="145"/>
        <v>0</v>
      </c>
      <c r="N178" s="69">
        <f t="shared" si="145"/>
        <v>0</v>
      </c>
      <c r="O178" s="69">
        <f>(I178/SUM(I178:I185)*100)</f>
        <v>0</v>
      </c>
      <c r="P178" s="69" t="e">
        <f>(J178/SUM(J178:J185)*100)</f>
        <v>#DIV/0!</v>
      </c>
    </row>
    <row r="179" spans="1:16" ht="12" customHeight="1" x14ac:dyDescent="0.15">
      <c r="A179" s="1" t="str">
        <f t="shared" si="109"/>
        <v>61137</v>
      </c>
      <c r="B179" s="1">
        <v>6113</v>
      </c>
      <c r="C179" s="1">
        <v>7</v>
      </c>
      <c r="D179" s="50" t="s">
        <v>185</v>
      </c>
      <c r="E179" s="53">
        <v>1</v>
      </c>
      <c r="F179" s="53">
        <v>2</v>
      </c>
      <c r="G179" s="53"/>
      <c r="H179" s="53"/>
      <c r="I179" s="53"/>
      <c r="J179" s="59"/>
      <c r="K179" s="14">
        <f t="shared" ref="K179:N179" si="146">(E179/SUM(E178:E185)*100)</f>
        <v>7.6923076923076925</v>
      </c>
      <c r="L179" s="14">
        <f t="shared" si="146"/>
        <v>11.76470588235294</v>
      </c>
      <c r="M179" s="14">
        <f t="shared" si="146"/>
        <v>0</v>
      </c>
      <c r="N179" s="14">
        <f t="shared" si="146"/>
        <v>0</v>
      </c>
      <c r="O179" s="14">
        <f>(I179/SUM(I178:I185)*100)</f>
        <v>0</v>
      </c>
      <c r="P179" s="14" t="e">
        <f>(J179/SUM(J178:J185)*100)</f>
        <v>#DIV/0!</v>
      </c>
    </row>
    <row r="180" spans="1:16" ht="12" customHeight="1" x14ac:dyDescent="0.15">
      <c r="A180" s="1" t="str">
        <f t="shared" si="109"/>
        <v>61138</v>
      </c>
      <c r="B180" s="1">
        <v>6113</v>
      </c>
      <c r="C180" s="1">
        <v>8</v>
      </c>
      <c r="D180" s="50" t="s">
        <v>186</v>
      </c>
      <c r="E180" s="53"/>
      <c r="F180" s="53">
        <v>1</v>
      </c>
      <c r="G180" s="53">
        <v>1</v>
      </c>
      <c r="H180" s="53">
        <v>1</v>
      </c>
      <c r="I180" s="53">
        <v>1</v>
      </c>
      <c r="J180" s="59"/>
      <c r="K180" s="14">
        <f t="shared" ref="K180:N180" si="147">(E180/SUM(E178:E185)*100)</f>
        <v>0</v>
      </c>
      <c r="L180" s="14">
        <f t="shared" si="147"/>
        <v>5.8823529411764701</v>
      </c>
      <c r="M180" s="14">
        <f t="shared" si="147"/>
        <v>100</v>
      </c>
      <c r="N180" s="14">
        <f t="shared" si="147"/>
        <v>100</v>
      </c>
      <c r="O180" s="14">
        <f>(I180/SUM(I178:I185)*100)</f>
        <v>100</v>
      </c>
      <c r="P180" s="14" t="e">
        <f>(J180/SUM(J178:J185)*100)</f>
        <v>#DIV/0!</v>
      </c>
    </row>
    <row r="181" spans="1:16" ht="12" customHeight="1" x14ac:dyDescent="0.15">
      <c r="A181" s="1" t="str">
        <f t="shared" si="109"/>
        <v>61136</v>
      </c>
      <c r="B181" s="1">
        <v>6113</v>
      </c>
      <c r="C181" s="1">
        <v>6</v>
      </c>
      <c r="D181" s="50" t="s">
        <v>187</v>
      </c>
      <c r="E181" s="53">
        <v>2</v>
      </c>
      <c r="F181" s="53">
        <v>3</v>
      </c>
      <c r="G181" s="53"/>
      <c r="H181" s="53"/>
      <c r="I181" s="53"/>
      <c r="J181" s="59"/>
      <c r="K181" s="14">
        <f t="shared" ref="K181:N181" si="148">(E181/SUM(E178:E185)*100)</f>
        <v>15.384615384615385</v>
      </c>
      <c r="L181" s="14">
        <f t="shared" si="148"/>
        <v>17.647058823529413</v>
      </c>
      <c r="M181" s="14">
        <f t="shared" si="148"/>
        <v>0</v>
      </c>
      <c r="N181" s="14">
        <f t="shared" si="148"/>
        <v>0</v>
      </c>
      <c r="O181" s="14">
        <f>(I181/SUM(I178:I185)*100)</f>
        <v>0</v>
      </c>
      <c r="P181" s="14" t="e">
        <f>(J181/SUM(J178:J185)*100)</f>
        <v>#DIV/0!</v>
      </c>
    </row>
    <row r="182" spans="1:16" ht="12" customHeight="1" x14ac:dyDescent="0.15">
      <c r="A182" s="1" t="str">
        <f t="shared" si="109"/>
        <v>61135</v>
      </c>
      <c r="B182" s="1">
        <v>6113</v>
      </c>
      <c r="C182" s="1">
        <v>5</v>
      </c>
      <c r="D182" s="50" t="s">
        <v>188</v>
      </c>
      <c r="E182" s="53">
        <v>1</v>
      </c>
      <c r="F182" s="53">
        <v>1</v>
      </c>
      <c r="G182" s="53"/>
      <c r="H182" s="53"/>
      <c r="I182" s="53"/>
      <c r="J182" s="59"/>
      <c r="K182" s="14">
        <f t="shared" ref="K182:N182" si="149">(E182/SUM(E178:E185)*100)</f>
        <v>7.6923076923076925</v>
      </c>
      <c r="L182" s="14">
        <f t="shared" si="149"/>
        <v>5.8823529411764701</v>
      </c>
      <c r="M182" s="14">
        <f t="shared" si="149"/>
        <v>0</v>
      </c>
      <c r="N182" s="14">
        <f t="shared" si="149"/>
        <v>0</v>
      </c>
      <c r="O182" s="14">
        <f>(I182/SUM(I178:I185)*100)</f>
        <v>0</v>
      </c>
      <c r="P182" s="14" t="e">
        <f>(J182/SUM(J178:J185)*100)</f>
        <v>#DIV/0!</v>
      </c>
    </row>
    <row r="183" spans="1:16" ht="12" customHeight="1" x14ac:dyDescent="0.15">
      <c r="A183" s="1" t="str">
        <f t="shared" si="109"/>
        <v>611310</v>
      </c>
      <c r="B183" s="1">
        <v>6113</v>
      </c>
      <c r="C183" s="1">
        <v>10</v>
      </c>
      <c r="D183" s="50" t="s">
        <v>189</v>
      </c>
      <c r="E183" s="53">
        <v>1</v>
      </c>
      <c r="F183" s="53">
        <v>2</v>
      </c>
      <c r="G183" s="53"/>
      <c r="H183" s="53"/>
      <c r="I183" s="53"/>
      <c r="J183" s="59"/>
      <c r="K183" s="14">
        <f t="shared" ref="K183:N183" si="150">(E183/SUM(E178:E185)*100)</f>
        <v>7.6923076923076925</v>
      </c>
      <c r="L183" s="14">
        <f t="shared" si="150"/>
        <v>11.76470588235294</v>
      </c>
      <c r="M183" s="14">
        <f t="shared" si="150"/>
        <v>0</v>
      </c>
      <c r="N183" s="14">
        <f t="shared" si="150"/>
        <v>0</v>
      </c>
      <c r="O183" s="14">
        <f>(I183/SUM(I178:I185)*100)</f>
        <v>0</v>
      </c>
      <c r="P183" s="14" t="e">
        <f>(J183/SUM(J178:J185)*100)</f>
        <v>#DIV/0!</v>
      </c>
    </row>
    <row r="184" spans="1:16" ht="12" customHeight="1" x14ac:dyDescent="0.15">
      <c r="A184" s="1" t="str">
        <f t="shared" si="109"/>
        <v>61132</v>
      </c>
      <c r="B184" s="1">
        <v>6113</v>
      </c>
      <c r="C184" s="1">
        <v>2</v>
      </c>
      <c r="D184" s="50" t="s">
        <v>190</v>
      </c>
      <c r="E184" s="53">
        <v>5</v>
      </c>
      <c r="F184" s="53">
        <v>5</v>
      </c>
      <c r="G184" s="53"/>
      <c r="H184" s="53"/>
      <c r="I184" s="53"/>
      <c r="J184" s="59"/>
      <c r="K184" s="14">
        <f t="shared" ref="K184:N184" si="151">(E184/SUM(E178:E185)*100)</f>
        <v>38.461538461538467</v>
      </c>
      <c r="L184" s="14">
        <f t="shared" si="151"/>
        <v>29.411764705882355</v>
      </c>
      <c r="M184" s="14">
        <f t="shared" si="151"/>
        <v>0</v>
      </c>
      <c r="N184" s="14">
        <f t="shared" si="151"/>
        <v>0</v>
      </c>
      <c r="O184" s="14">
        <f>(I184/SUM(I178:I185)*100)</f>
        <v>0</v>
      </c>
      <c r="P184" s="14" t="e">
        <f>(J184/SUM(J178:J185)*100)</f>
        <v>#DIV/0!</v>
      </c>
    </row>
    <row r="185" spans="1:16" ht="12" customHeight="1" x14ac:dyDescent="0.15">
      <c r="A185" s="1" t="str">
        <f t="shared" si="109"/>
        <v>61134</v>
      </c>
      <c r="B185" s="1">
        <v>6113</v>
      </c>
      <c r="C185" s="1">
        <v>4</v>
      </c>
      <c r="D185" s="55" t="s">
        <v>191</v>
      </c>
      <c r="E185" s="56">
        <v>2</v>
      </c>
      <c r="F185" s="56">
        <v>1</v>
      </c>
      <c r="G185" s="56"/>
      <c r="H185" s="56"/>
      <c r="I185" s="56"/>
      <c r="J185" s="60"/>
      <c r="K185" s="57">
        <f t="shared" ref="K185:N185" si="152">(E185/SUM(E178:E185)*100)</f>
        <v>15.384615384615385</v>
      </c>
      <c r="L185" s="57">
        <f t="shared" si="152"/>
        <v>5.8823529411764701</v>
      </c>
      <c r="M185" s="57">
        <f t="shared" si="152"/>
        <v>0</v>
      </c>
      <c r="N185" s="57">
        <f t="shared" si="152"/>
        <v>0</v>
      </c>
      <c r="O185" s="57">
        <f>(I185/SUM(I178:I185)*100)</f>
        <v>0</v>
      </c>
      <c r="P185" s="57" t="e">
        <f>(J185/SUM(J178:J185)*100)</f>
        <v>#DIV/0!</v>
      </c>
    </row>
    <row r="186" spans="1:16" ht="12" customHeight="1" x14ac:dyDescent="0.15">
      <c r="A186" s="1" t="str">
        <f t="shared" si="109"/>
        <v>63130</v>
      </c>
      <c r="B186" s="1">
        <v>6313</v>
      </c>
      <c r="C186" s="1" t="s">
        <v>58</v>
      </c>
      <c r="D186" s="48" t="s">
        <v>54</v>
      </c>
      <c r="E186" s="49"/>
      <c r="F186" s="49"/>
      <c r="G186" s="49"/>
      <c r="H186" s="49"/>
      <c r="I186" s="49"/>
      <c r="J186" s="49"/>
      <c r="K186" s="5"/>
      <c r="L186" s="5"/>
      <c r="M186" s="5"/>
      <c r="N186" s="5"/>
      <c r="O186" s="5"/>
      <c r="P186" s="13"/>
    </row>
    <row r="187" spans="1:16" ht="12" customHeight="1" x14ac:dyDescent="0.15">
      <c r="A187" s="1" t="str">
        <f t="shared" si="109"/>
        <v>63131</v>
      </c>
      <c r="B187" s="1">
        <v>6313</v>
      </c>
      <c r="C187" s="1">
        <v>1</v>
      </c>
      <c r="D187" s="90" t="s">
        <v>182</v>
      </c>
      <c r="E187" s="91"/>
      <c r="F187" s="91">
        <v>1</v>
      </c>
      <c r="G187" s="91">
        <v>1</v>
      </c>
      <c r="H187" s="91">
        <v>1</v>
      </c>
      <c r="I187" s="91">
        <v>1</v>
      </c>
      <c r="J187" s="92"/>
      <c r="K187" s="69" t="str">
        <f t="shared" ref="K187:N187" si="153">IFERROR(E187/SUM(E187:E194)*100,"")</f>
        <v/>
      </c>
      <c r="L187" s="69">
        <f t="shared" si="153"/>
        <v>5.2631578947368416</v>
      </c>
      <c r="M187" s="69">
        <f t="shared" si="153"/>
        <v>7.6923076923076925</v>
      </c>
      <c r="N187" s="69">
        <f t="shared" si="153"/>
        <v>11.111111111111111</v>
      </c>
      <c r="O187" s="69">
        <f>IFERROR(I187/SUM(I187:I194)*100,"")</f>
        <v>10</v>
      </c>
      <c r="P187" s="69" t="str">
        <f>IFERROR(J187/SUM(J187:J194)*100,"")</f>
        <v/>
      </c>
    </row>
    <row r="188" spans="1:16" ht="12" customHeight="1" x14ac:dyDescent="0.15">
      <c r="A188" s="1" t="str">
        <f t="shared" si="109"/>
        <v>631312</v>
      </c>
      <c r="B188" s="1">
        <v>6313</v>
      </c>
      <c r="C188" s="1">
        <v>12</v>
      </c>
      <c r="D188" s="50" t="s">
        <v>183</v>
      </c>
      <c r="E188" s="53"/>
      <c r="F188" s="53"/>
      <c r="G188" s="53">
        <v>1</v>
      </c>
      <c r="H188" s="53"/>
      <c r="I188" s="53"/>
      <c r="J188" s="59"/>
      <c r="K188" s="69" t="str">
        <f t="shared" ref="K188:N188" si="154">IFERROR(E188/SUM(E187:E194)*100,"")</f>
        <v/>
      </c>
      <c r="L188" s="69">
        <f t="shared" si="154"/>
        <v>0</v>
      </c>
      <c r="M188" s="69">
        <f t="shared" si="154"/>
        <v>7.6923076923076925</v>
      </c>
      <c r="N188" s="69">
        <f t="shared" si="154"/>
        <v>0</v>
      </c>
      <c r="O188" s="69">
        <f>IFERROR(I188/SUM(I187:I194)*100,"")</f>
        <v>0</v>
      </c>
      <c r="P188" s="69" t="str">
        <f>IFERROR(J188/SUM(J187:J194)*100,"")</f>
        <v/>
      </c>
    </row>
    <row r="189" spans="1:16" ht="12" customHeight="1" x14ac:dyDescent="0.15">
      <c r="A189" s="1" t="str">
        <f t="shared" si="109"/>
        <v>63137</v>
      </c>
      <c r="B189" s="1">
        <v>6313</v>
      </c>
      <c r="C189" s="1">
        <v>7</v>
      </c>
      <c r="D189" s="50" t="s">
        <v>185</v>
      </c>
      <c r="E189" s="53"/>
      <c r="F189" s="53">
        <v>4</v>
      </c>
      <c r="G189" s="53">
        <v>3</v>
      </c>
      <c r="H189" s="53">
        <v>2</v>
      </c>
      <c r="I189" s="53">
        <v>1</v>
      </c>
      <c r="J189" s="59"/>
      <c r="K189" s="69" t="str">
        <f t="shared" ref="K189:N189" si="155">IFERROR(E189/SUM(E187:E194)*100,"")</f>
        <v/>
      </c>
      <c r="L189" s="69">
        <f t="shared" si="155"/>
        <v>21.052631578947366</v>
      </c>
      <c r="M189" s="69">
        <f t="shared" si="155"/>
        <v>23.076923076923077</v>
      </c>
      <c r="N189" s="69">
        <f t="shared" si="155"/>
        <v>22.222222222222221</v>
      </c>
      <c r="O189" s="69">
        <f>IFERROR(I189/SUM(I187:I194)*100,"")</f>
        <v>10</v>
      </c>
      <c r="P189" s="69" t="str">
        <f>IFERROR(J189/SUM(J187:J194)*100,"")</f>
        <v/>
      </c>
    </row>
    <row r="190" spans="1:16" ht="12" customHeight="1" x14ac:dyDescent="0.15">
      <c r="A190" s="1" t="str">
        <f t="shared" si="109"/>
        <v>63138</v>
      </c>
      <c r="B190" s="1">
        <v>6313</v>
      </c>
      <c r="C190" s="1">
        <v>8</v>
      </c>
      <c r="D190" s="50" t="s">
        <v>186</v>
      </c>
      <c r="E190" s="53"/>
      <c r="F190" s="53">
        <v>4</v>
      </c>
      <c r="G190" s="53">
        <v>1</v>
      </c>
      <c r="H190" s="53">
        <v>1</v>
      </c>
      <c r="I190" s="53"/>
      <c r="J190" s="59"/>
      <c r="K190" s="69" t="str">
        <f t="shared" ref="K190:N190" si="156">IFERROR(E190/SUM(E187:E194)*100,"")</f>
        <v/>
      </c>
      <c r="L190" s="69">
        <f t="shared" si="156"/>
        <v>21.052631578947366</v>
      </c>
      <c r="M190" s="69">
        <f t="shared" si="156"/>
        <v>7.6923076923076925</v>
      </c>
      <c r="N190" s="69">
        <f t="shared" si="156"/>
        <v>11.111111111111111</v>
      </c>
      <c r="O190" s="69">
        <f>IFERROR(I190/SUM(I187:I194)*100,"")</f>
        <v>0</v>
      </c>
      <c r="P190" s="69" t="str">
        <f>IFERROR(J190/SUM(J187:J194)*100,"")</f>
        <v/>
      </c>
    </row>
    <row r="191" spans="1:16" ht="12" customHeight="1" x14ac:dyDescent="0.15">
      <c r="A191" s="1" t="str">
        <f t="shared" si="109"/>
        <v>63136</v>
      </c>
      <c r="B191" s="1">
        <v>6313</v>
      </c>
      <c r="C191" s="1">
        <v>6</v>
      </c>
      <c r="D191" s="50" t="s">
        <v>187</v>
      </c>
      <c r="E191" s="53"/>
      <c r="F191" s="53">
        <v>2</v>
      </c>
      <c r="G191" s="53">
        <v>2</v>
      </c>
      <c r="H191" s="53">
        <v>1</v>
      </c>
      <c r="I191" s="53"/>
      <c r="J191" s="59"/>
      <c r="K191" s="69" t="str">
        <f t="shared" ref="K191:N191" si="157">IFERROR(E191/SUM(E187:E194)*100,"")</f>
        <v/>
      </c>
      <c r="L191" s="69">
        <f t="shared" si="157"/>
        <v>10.526315789473683</v>
      </c>
      <c r="M191" s="69">
        <f t="shared" si="157"/>
        <v>15.384615384615385</v>
      </c>
      <c r="N191" s="69">
        <f t="shared" si="157"/>
        <v>11.111111111111111</v>
      </c>
      <c r="O191" s="69">
        <f>IFERROR(I191/SUM(I187:I194)*100,"")</f>
        <v>0</v>
      </c>
      <c r="P191" s="69" t="str">
        <f>IFERROR(J191/SUM(J187:J194)*100,"")</f>
        <v/>
      </c>
    </row>
    <row r="192" spans="1:16" ht="12" customHeight="1" x14ac:dyDescent="0.15">
      <c r="A192" s="1" t="str">
        <f t="shared" si="109"/>
        <v>63135</v>
      </c>
      <c r="B192" s="1">
        <v>6313</v>
      </c>
      <c r="C192" s="1">
        <v>5</v>
      </c>
      <c r="D192" s="50" t="s">
        <v>188</v>
      </c>
      <c r="E192" s="53"/>
      <c r="F192" s="53">
        <v>2</v>
      </c>
      <c r="G192" s="53">
        <v>1</v>
      </c>
      <c r="H192" s="53">
        <v>1</v>
      </c>
      <c r="I192" s="53">
        <v>2</v>
      </c>
      <c r="J192" s="59"/>
      <c r="K192" s="69" t="str">
        <f t="shared" ref="K192:N192" si="158">IFERROR(E192/SUM(E187:E194)*100,"")</f>
        <v/>
      </c>
      <c r="L192" s="69">
        <f t="shared" si="158"/>
        <v>10.526315789473683</v>
      </c>
      <c r="M192" s="69">
        <f t="shared" si="158"/>
        <v>7.6923076923076925</v>
      </c>
      <c r="N192" s="69">
        <f t="shared" si="158"/>
        <v>11.111111111111111</v>
      </c>
      <c r="O192" s="69">
        <f>IFERROR(I192/SUM(I187:I194)*100,"")</f>
        <v>20</v>
      </c>
      <c r="P192" s="69" t="str">
        <f>IFERROR(J192/SUM(J187:J194)*100,"")</f>
        <v/>
      </c>
    </row>
    <row r="193" spans="1:16" ht="12" customHeight="1" x14ac:dyDescent="0.15">
      <c r="A193" s="1" t="str">
        <f t="shared" si="109"/>
        <v>631310</v>
      </c>
      <c r="B193" s="1">
        <v>6313</v>
      </c>
      <c r="C193" s="1">
        <v>10</v>
      </c>
      <c r="D193" s="50" t="s">
        <v>189</v>
      </c>
      <c r="E193" s="53"/>
      <c r="F193" s="53">
        <v>2</v>
      </c>
      <c r="G193" s="53">
        <v>3</v>
      </c>
      <c r="H193" s="53">
        <v>3</v>
      </c>
      <c r="I193" s="53">
        <v>3</v>
      </c>
      <c r="J193" s="59"/>
      <c r="K193" s="69" t="str">
        <f t="shared" ref="K193:N193" si="159">IFERROR(E193/SUM(E187:E194)*100,"")</f>
        <v/>
      </c>
      <c r="L193" s="69">
        <f t="shared" si="159"/>
        <v>10.526315789473683</v>
      </c>
      <c r="M193" s="69">
        <f t="shared" si="159"/>
        <v>23.076923076923077</v>
      </c>
      <c r="N193" s="69">
        <f t="shared" si="159"/>
        <v>33.333333333333329</v>
      </c>
      <c r="O193" s="69">
        <f>IFERROR(I193/SUM(I187:I194)*100,"")</f>
        <v>30</v>
      </c>
      <c r="P193" s="69" t="str">
        <f>IFERROR(J193/SUM(J187:J194)*100,"")</f>
        <v/>
      </c>
    </row>
    <row r="194" spans="1:16" ht="12" customHeight="1" x14ac:dyDescent="0.15">
      <c r="A194" s="1" t="str">
        <f t="shared" si="109"/>
        <v>63132</v>
      </c>
      <c r="B194" s="1">
        <v>6313</v>
      </c>
      <c r="C194" s="1">
        <v>2</v>
      </c>
      <c r="D194" s="50" t="s">
        <v>190</v>
      </c>
      <c r="E194" s="53"/>
      <c r="F194" s="53">
        <v>4</v>
      </c>
      <c r="G194" s="53">
        <v>1</v>
      </c>
      <c r="H194" s="53"/>
      <c r="I194" s="53">
        <v>3</v>
      </c>
      <c r="J194" s="59"/>
      <c r="K194" s="69" t="str">
        <f t="shared" ref="K194:N194" si="160">IFERROR(E194/SUM(E187:E194)*100,"")</f>
        <v/>
      </c>
      <c r="L194" s="69">
        <f t="shared" si="160"/>
        <v>21.052631578947366</v>
      </c>
      <c r="M194" s="69">
        <f t="shared" si="160"/>
        <v>7.6923076923076925</v>
      </c>
      <c r="N194" s="69">
        <f t="shared" si="160"/>
        <v>0</v>
      </c>
      <c r="O194" s="69">
        <f>IFERROR(I194/SUM(I187:I194)*100,"")</f>
        <v>30</v>
      </c>
      <c r="P194" s="69" t="str">
        <f>IFERROR(J194/SUM(J187:J194)*100,"")</f>
        <v/>
      </c>
    </row>
    <row r="195" spans="1:16" s="6" customFormat="1" x14ac:dyDescent="0.15">
      <c r="A195" s="1" t="str">
        <f t="shared" si="109"/>
        <v>0</v>
      </c>
      <c r="B195" s="1" t="s">
        <v>58</v>
      </c>
      <c r="C195" s="1" t="s">
        <v>58</v>
      </c>
      <c r="E195" s="44"/>
      <c r="F195" s="44"/>
      <c r="G195" s="44"/>
      <c r="H195" s="44"/>
      <c r="I195" s="44"/>
      <c r="J195" s="44"/>
    </row>
    <row r="196" spans="1:16" ht="12" customHeight="1" x14ac:dyDescent="0.15">
      <c r="A196" s="1" t="str">
        <f t="shared" si="109"/>
        <v>0</v>
      </c>
      <c r="B196" s="1" t="s">
        <v>58</v>
      </c>
      <c r="C196" s="1" t="s">
        <v>58</v>
      </c>
      <c r="D196" s="6"/>
      <c r="E196" s="99"/>
      <c r="F196" s="100"/>
      <c r="G196" s="100" t="s">
        <v>178</v>
      </c>
      <c r="H196" s="100"/>
      <c r="I196" s="100"/>
      <c r="J196" s="101"/>
      <c r="K196" s="99"/>
      <c r="L196" s="100"/>
      <c r="M196" s="100" t="s">
        <v>179</v>
      </c>
      <c r="N196" s="100"/>
      <c r="O196" s="100"/>
      <c r="P196" s="101"/>
    </row>
    <row r="197" spans="1:16" ht="12" customHeight="1" x14ac:dyDescent="0.15">
      <c r="A197" s="1" t="str">
        <f t="shared" ref="A197:A260" si="161">IF(D197="NO CONSTA",B197&amp;22,IF(AND(B197&gt;0,C197=""),B197&amp;0,IF(ISNUMBER(C197),B197&amp;C197)))</f>
        <v>0</v>
      </c>
      <c r="B197" s="1" t="s">
        <v>58</v>
      </c>
      <c r="C197" s="1" t="s">
        <v>58</v>
      </c>
      <c r="D197" s="6"/>
      <c r="E197" s="2" t="s">
        <v>33</v>
      </c>
      <c r="F197" s="2" t="s">
        <v>34</v>
      </c>
      <c r="G197" s="2" t="s">
        <v>35</v>
      </c>
      <c r="H197" s="2" t="s">
        <v>36</v>
      </c>
      <c r="I197" s="2" t="s">
        <v>37</v>
      </c>
      <c r="J197" s="2" t="s">
        <v>38</v>
      </c>
      <c r="K197" s="2" t="s">
        <v>33</v>
      </c>
      <c r="L197" s="2" t="s">
        <v>34</v>
      </c>
      <c r="M197" s="2" t="s">
        <v>35</v>
      </c>
      <c r="N197" s="2" t="s">
        <v>36</v>
      </c>
      <c r="O197" s="2" t="s">
        <v>37</v>
      </c>
      <c r="P197" s="2" t="s">
        <v>37</v>
      </c>
    </row>
    <row r="198" spans="1:16" ht="12" customHeight="1" x14ac:dyDescent="0.15">
      <c r="A198" s="1" t="str">
        <f t="shared" si="161"/>
        <v>66130</v>
      </c>
      <c r="B198" s="1">
        <v>6613</v>
      </c>
      <c r="C198" s="1" t="s">
        <v>58</v>
      </c>
      <c r="D198" s="48" t="s">
        <v>57</v>
      </c>
      <c r="E198" s="49"/>
      <c r="F198" s="49"/>
      <c r="G198" s="49"/>
      <c r="H198" s="49"/>
      <c r="I198" s="49"/>
      <c r="J198" s="49"/>
      <c r="K198" s="5"/>
      <c r="L198" s="5"/>
      <c r="M198" s="5"/>
      <c r="N198" s="5"/>
      <c r="O198" s="5"/>
      <c r="P198" s="13"/>
    </row>
    <row r="199" spans="1:16" ht="12" customHeight="1" x14ac:dyDescent="0.15">
      <c r="A199" s="1" t="str">
        <f t="shared" si="161"/>
        <v>66131</v>
      </c>
      <c r="B199" s="1">
        <v>6613</v>
      </c>
      <c r="C199" s="1">
        <v>1</v>
      </c>
      <c r="D199" s="90" t="s">
        <v>182</v>
      </c>
      <c r="E199" s="91"/>
      <c r="F199" s="91"/>
      <c r="G199" s="91"/>
      <c r="H199" s="91"/>
      <c r="I199" s="91"/>
      <c r="J199" s="92"/>
      <c r="K199" s="69">
        <f t="shared" ref="K199:N199" si="162">IFERROR(E199/SUM(E199:E206)*100,"")</f>
        <v>0</v>
      </c>
      <c r="L199" s="69">
        <f t="shared" si="162"/>
        <v>0</v>
      </c>
      <c r="M199" s="69" t="str">
        <f t="shared" si="162"/>
        <v/>
      </c>
      <c r="N199" s="69" t="str">
        <f t="shared" si="162"/>
        <v/>
      </c>
      <c r="O199" s="69" t="str">
        <f>IFERROR(I199/SUM(I199:I206)*100,"")</f>
        <v/>
      </c>
      <c r="P199" s="69" t="str">
        <f>IFERROR(J199/SUM(J199:J206)*100,"")</f>
        <v/>
      </c>
    </row>
    <row r="200" spans="1:16" ht="12" customHeight="1" x14ac:dyDescent="0.15">
      <c r="A200" s="1" t="str">
        <f t="shared" si="161"/>
        <v>66137</v>
      </c>
      <c r="B200" s="1">
        <v>6613</v>
      </c>
      <c r="C200" s="1">
        <v>7</v>
      </c>
      <c r="D200" s="50" t="s">
        <v>185</v>
      </c>
      <c r="E200" s="53">
        <v>1</v>
      </c>
      <c r="F200" s="53">
        <v>3</v>
      </c>
      <c r="G200" s="53"/>
      <c r="H200" s="53"/>
      <c r="I200" s="53"/>
      <c r="J200" s="59"/>
      <c r="K200" s="69">
        <f t="shared" ref="K200:N200" si="163">IFERROR(E200/SUM(E199:E206)*100,"")</f>
        <v>9.0909090909090917</v>
      </c>
      <c r="L200" s="69">
        <f t="shared" si="163"/>
        <v>20</v>
      </c>
      <c r="M200" s="69" t="str">
        <f t="shared" si="163"/>
        <v/>
      </c>
      <c r="N200" s="69" t="str">
        <f t="shared" si="163"/>
        <v/>
      </c>
      <c r="O200" s="69" t="str">
        <f>IFERROR(I200/SUM(I199:I206)*100,"")</f>
        <v/>
      </c>
      <c r="P200" s="69" t="str">
        <f>IFERROR(J200/SUM(J199:J206)*100,"")</f>
        <v/>
      </c>
    </row>
    <row r="201" spans="1:16" ht="12" customHeight="1" x14ac:dyDescent="0.15">
      <c r="A201" s="1" t="str">
        <f t="shared" si="161"/>
        <v>66138</v>
      </c>
      <c r="B201" s="1">
        <v>6613</v>
      </c>
      <c r="C201" s="1">
        <v>8</v>
      </c>
      <c r="D201" s="50" t="s">
        <v>186</v>
      </c>
      <c r="E201" s="53"/>
      <c r="F201" s="53">
        <v>2</v>
      </c>
      <c r="G201" s="53"/>
      <c r="H201" s="53"/>
      <c r="I201" s="53"/>
      <c r="J201" s="59"/>
      <c r="K201" s="69">
        <f t="shared" ref="K201:N201" si="164">IFERROR(E201/SUM(E199:E206)*100,"")</f>
        <v>0</v>
      </c>
      <c r="L201" s="69">
        <f t="shared" si="164"/>
        <v>13.333333333333334</v>
      </c>
      <c r="M201" s="69" t="str">
        <f t="shared" si="164"/>
        <v/>
      </c>
      <c r="N201" s="69" t="str">
        <f t="shared" si="164"/>
        <v/>
      </c>
      <c r="O201" s="69" t="str">
        <f>IFERROR(I201/SUM(I199:I206)*100,"")</f>
        <v/>
      </c>
      <c r="P201" s="69" t="str">
        <f>IFERROR(J201/SUM(J199:J206)*100,"")</f>
        <v/>
      </c>
    </row>
    <row r="202" spans="1:16" ht="12" customHeight="1" x14ac:dyDescent="0.15">
      <c r="A202" s="1" t="str">
        <f t="shared" si="161"/>
        <v>66136</v>
      </c>
      <c r="B202" s="1">
        <v>6613</v>
      </c>
      <c r="C202" s="1">
        <v>6</v>
      </c>
      <c r="D202" s="50" t="s">
        <v>187</v>
      </c>
      <c r="E202" s="53">
        <v>1</v>
      </c>
      <c r="F202" s="53">
        <v>1</v>
      </c>
      <c r="G202" s="53"/>
      <c r="H202" s="53"/>
      <c r="I202" s="53"/>
      <c r="J202" s="59"/>
      <c r="K202" s="69">
        <f t="shared" ref="K202:N202" si="165">IFERROR(E202/SUM(E199:E206)*100,"")</f>
        <v>9.0909090909090917</v>
      </c>
      <c r="L202" s="69">
        <f t="shared" si="165"/>
        <v>6.666666666666667</v>
      </c>
      <c r="M202" s="69" t="str">
        <f t="shared" si="165"/>
        <v/>
      </c>
      <c r="N202" s="69" t="str">
        <f t="shared" si="165"/>
        <v/>
      </c>
      <c r="O202" s="69" t="str">
        <f>IFERROR(I202/SUM(I199:I206)*100,"")</f>
        <v/>
      </c>
      <c r="P202" s="69" t="str">
        <f>IFERROR(J202/SUM(J199:J206)*100,"")</f>
        <v/>
      </c>
    </row>
    <row r="203" spans="1:16" ht="12" customHeight="1" x14ac:dyDescent="0.15">
      <c r="A203" s="1" t="str">
        <f t="shared" si="161"/>
        <v>66135</v>
      </c>
      <c r="B203" s="1">
        <v>6613</v>
      </c>
      <c r="C203" s="1">
        <v>5</v>
      </c>
      <c r="D203" s="50" t="s">
        <v>188</v>
      </c>
      <c r="E203" s="53">
        <v>4</v>
      </c>
      <c r="F203" s="53">
        <v>3</v>
      </c>
      <c r="G203" s="53"/>
      <c r="H203" s="53"/>
      <c r="I203" s="53"/>
      <c r="J203" s="59"/>
      <c r="K203" s="69">
        <f t="shared" ref="K203:N203" si="166">IFERROR(E203/SUM(E199:E206)*100,"")</f>
        <v>36.363636363636367</v>
      </c>
      <c r="L203" s="69">
        <f t="shared" si="166"/>
        <v>20</v>
      </c>
      <c r="M203" s="69" t="str">
        <f t="shared" si="166"/>
        <v/>
      </c>
      <c r="N203" s="69" t="str">
        <f t="shared" si="166"/>
        <v/>
      </c>
      <c r="O203" s="69" t="str">
        <f>IFERROR(I203/SUM(I199:I206)*100,"")</f>
        <v/>
      </c>
      <c r="P203" s="69" t="str">
        <f>IFERROR(J203/SUM(J199:J206)*100,"")</f>
        <v/>
      </c>
    </row>
    <row r="204" spans="1:16" ht="12" customHeight="1" x14ac:dyDescent="0.15">
      <c r="A204" s="1" t="str">
        <f t="shared" si="161"/>
        <v>661310</v>
      </c>
      <c r="B204" s="1">
        <v>6613</v>
      </c>
      <c r="C204" s="1">
        <v>10</v>
      </c>
      <c r="D204" s="50" t="s">
        <v>189</v>
      </c>
      <c r="E204" s="53"/>
      <c r="F204" s="53">
        <v>1</v>
      </c>
      <c r="G204" s="53"/>
      <c r="H204" s="53"/>
      <c r="I204" s="53"/>
      <c r="J204" s="59"/>
      <c r="K204" s="69">
        <f t="shared" ref="K204:N204" si="167">IFERROR(E204/SUM(E199:E206)*100,"")</f>
        <v>0</v>
      </c>
      <c r="L204" s="69">
        <f t="shared" si="167"/>
        <v>6.666666666666667</v>
      </c>
      <c r="M204" s="69" t="str">
        <f t="shared" si="167"/>
        <v/>
      </c>
      <c r="N204" s="69" t="str">
        <f t="shared" si="167"/>
        <v/>
      </c>
      <c r="O204" s="69" t="str">
        <f>IFERROR(I204/SUM(I199:I206)*100,"")</f>
        <v/>
      </c>
      <c r="P204" s="69" t="str">
        <f>IFERROR(J204/SUM(J199:J206)*100,"")</f>
        <v/>
      </c>
    </row>
    <row r="205" spans="1:16" ht="12" customHeight="1" x14ac:dyDescent="0.15">
      <c r="A205" s="1" t="str">
        <f t="shared" si="161"/>
        <v>66132</v>
      </c>
      <c r="B205" s="1">
        <v>6613</v>
      </c>
      <c r="C205" s="1">
        <v>2</v>
      </c>
      <c r="D205" s="50" t="s">
        <v>190</v>
      </c>
      <c r="E205" s="53">
        <v>4</v>
      </c>
      <c r="F205" s="53">
        <v>5</v>
      </c>
      <c r="G205" s="53"/>
      <c r="H205" s="53"/>
      <c r="I205" s="53"/>
      <c r="J205" s="59"/>
      <c r="K205" s="69">
        <f t="shared" ref="K205:N205" si="168">IFERROR(E205/SUM(E199:E206)*100,"")</f>
        <v>36.363636363636367</v>
      </c>
      <c r="L205" s="69">
        <f t="shared" si="168"/>
        <v>33.333333333333329</v>
      </c>
      <c r="M205" s="69" t="str">
        <f t="shared" si="168"/>
        <v/>
      </c>
      <c r="N205" s="69" t="str">
        <f t="shared" si="168"/>
        <v/>
      </c>
      <c r="O205" s="69" t="str">
        <f>IFERROR(I205/SUM(I199:I206)*100,"")</f>
        <v/>
      </c>
      <c r="P205" s="69" t="str">
        <f>IFERROR(J205/SUM(J199:J206)*100,"")</f>
        <v/>
      </c>
    </row>
    <row r="206" spans="1:16" ht="12" customHeight="1" x14ac:dyDescent="0.15">
      <c r="A206" s="1" t="str">
        <f t="shared" si="161"/>
        <v>66134</v>
      </c>
      <c r="B206" s="1">
        <v>6613</v>
      </c>
      <c r="C206" s="1">
        <v>4</v>
      </c>
      <c r="D206" s="50" t="s">
        <v>191</v>
      </c>
      <c r="E206" s="53">
        <v>1</v>
      </c>
      <c r="F206" s="53"/>
      <c r="G206" s="53"/>
      <c r="H206" s="53"/>
      <c r="I206" s="53"/>
      <c r="J206" s="59"/>
      <c r="K206" s="69">
        <f t="shared" ref="K206:N206" si="169">IFERROR(E206/SUM(E199:E206)*100,"")</f>
        <v>9.0909090909090917</v>
      </c>
      <c r="L206" s="69">
        <f t="shared" si="169"/>
        <v>0</v>
      </c>
      <c r="M206" s="69" t="str">
        <f t="shared" si="169"/>
        <v/>
      </c>
      <c r="N206" s="69" t="str">
        <f t="shared" si="169"/>
        <v/>
      </c>
      <c r="O206" s="69" t="str">
        <f>IFERROR(I206/SUM(I199:I206)*100,"")</f>
        <v/>
      </c>
      <c r="P206" s="69" t="str">
        <f>IFERROR(J206/SUM(J199:J206)*100,"")</f>
        <v/>
      </c>
    </row>
    <row r="207" spans="1:16" ht="12" customHeight="1" x14ac:dyDescent="0.15">
      <c r="A207" s="1" t="str">
        <f t="shared" si="161"/>
        <v>68130</v>
      </c>
      <c r="B207" s="1">
        <v>6813</v>
      </c>
      <c r="C207" s="1" t="s">
        <v>58</v>
      </c>
      <c r="D207" s="48" t="s">
        <v>60</v>
      </c>
      <c r="E207" s="49"/>
      <c r="F207" s="49"/>
      <c r="G207" s="49"/>
      <c r="H207" s="49"/>
      <c r="I207" s="49"/>
      <c r="J207" s="49"/>
      <c r="K207" s="5"/>
      <c r="L207" s="5"/>
      <c r="M207" s="5"/>
      <c r="N207" s="5"/>
      <c r="O207" s="5"/>
      <c r="P207" s="13"/>
    </row>
    <row r="208" spans="1:16" ht="12" customHeight="1" x14ac:dyDescent="0.15">
      <c r="A208" s="1" t="str">
        <f t="shared" si="161"/>
        <v>68137</v>
      </c>
      <c r="B208" s="1">
        <v>6813</v>
      </c>
      <c r="C208" s="1">
        <v>7</v>
      </c>
      <c r="D208" s="90" t="s">
        <v>192</v>
      </c>
      <c r="E208" s="91"/>
      <c r="F208" s="91">
        <v>1</v>
      </c>
      <c r="G208" s="91"/>
      <c r="H208" s="91"/>
      <c r="I208" s="91"/>
      <c r="J208" s="92"/>
      <c r="K208" s="69">
        <f t="shared" ref="K208:N208" si="170">IFERROR(E208/SUM(E208:E217)*100,"")</f>
        <v>0</v>
      </c>
      <c r="L208" s="69">
        <f t="shared" si="170"/>
        <v>6.666666666666667</v>
      </c>
      <c r="M208" s="69" t="str">
        <f t="shared" si="170"/>
        <v/>
      </c>
      <c r="N208" s="69" t="str">
        <f t="shared" si="170"/>
        <v/>
      </c>
      <c r="O208" s="69" t="str">
        <f>IFERROR(I208/SUM(I208:I217)*100,"")</f>
        <v/>
      </c>
      <c r="P208" s="69" t="str">
        <f>IFERROR(J208/SUM(J208:J217)*100,"")</f>
        <v/>
      </c>
    </row>
    <row r="209" spans="1:16" ht="12" customHeight="1" x14ac:dyDescent="0.15">
      <c r="A209" s="1" t="str">
        <f t="shared" si="161"/>
        <v>68133</v>
      </c>
      <c r="B209" s="1">
        <v>6813</v>
      </c>
      <c r="C209" s="1">
        <v>3</v>
      </c>
      <c r="D209" s="50" t="s">
        <v>181</v>
      </c>
      <c r="E209" s="53">
        <v>1</v>
      </c>
      <c r="F209" s="53">
        <v>1</v>
      </c>
      <c r="G209" s="53"/>
      <c r="H209" s="53"/>
      <c r="I209" s="53"/>
      <c r="J209" s="59"/>
      <c r="K209" s="69">
        <f t="shared" ref="K209:N209" si="171">IFERROR(E209/SUM(E208:E217)*100,"")</f>
        <v>25</v>
      </c>
      <c r="L209" s="69">
        <f t="shared" si="171"/>
        <v>6.666666666666667</v>
      </c>
      <c r="M209" s="69" t="str">
        <f t="shared" si="171"/>
        <v/>
      </c>
      <c r="N209" s="69" t="str">
        <f t="shared" si="171"/>
        <v/>
      </c>
      <c r="O209" s="69" t="str">
        <f>IFERROR(I209/SUM(I208:I217)*100,"")</f>
        <v/>
      </c>
      <c r="P209" s="69" t="str">
        <f>IFERROR(J209/SUM(J208:J217)*100,"")</f>
        <v/>
      </c>
    </row>
    <row r="210" spans="1:16" ht="12" customHeight="1" x14ac:dyDescent="0.15">
      <c r="A210" s="1" t="str">
        <f t="shared" si="161"/>
        <v>68131</v>
      </c>
      <c r="B210" s="1">
        <v>6813</v>
      </c>
      <c r="C210" s="1">
        <v>1</v>
      </c>
      <c r="D210" s="50" t="s">
        <v>182</v>
      </c>
      <c r="E210" s="53"/>
      <c r="F210" s="53">
        <v>1</v>
      </c>
      <c r="G210" s="53"/>
      <c r="H210" s="53"/>
      <c r="I210" s="53"/>
      <c r="J210" s="59"/>
      <c r="K210" s="69">
        <f t="shared" ref="K210:N210" si="172">IFERROR(E210/SUM(E208:E217)*100,"")</f>
        <v>0</v>
      </c>
      <c r="L210" s="69">
        <f t="shared" si="172"/>
        <v>6.666666666666667</v>
      </c>
      <c r="M210" s="69" t="str">
        <f t="shared" si="172"/>
        <v/>
      </c>
      <c r="N210" s="69" t="str">
        <f t="shared" si="172"/>
        <v/>
      </c>
      <c r="O210" s="69" t="str">
        <f>IFERROR(I210/SUM(I208:I217)*100,"")</f>
        <v/>
      </c>
      <c r="P210" s="69" t="str">
        <f>IFERROR(J210/SUM(J208:J217)*100,"")</f>
        <v/>
      </c>
    </row>
    <row r="211" spans="1:16" ht="12" customHeight="1" x14ac:dyDescent="0.15">
      <c r="A211" s="1" t="str">
        <f t="shared" si="161"/>
        <v>68137</v>
      </c>
      <c r="B211" s="1">
        <v>6813</v>
      </c>
      <c r="C211" s="1">
        <v>7</v>
      </c>
      <c r="D211" s="50" t="s">
        <v>185</v>
      </c>
      <c r="E211" s="53">
        <v>1</v>
      </c>
      <c r="F211" s="53">
        <v>3</v>
      </c>
      <c r="G211" s="53"/>
      <c r="H211" s="53"/>
      <c r="I211" s="53"/>
      <c r="J211" s="59"/>
      <c r="K211" s="69">
        <f t="shared" ref="K211:N211" si="173">IFERROR(E211/SUM(E208:E217)*100,"")</f>
        <v>25</v>
      </c>
      <c r="L211" s="69">
        <f t="shared" si="173"/>
        <v>20</v>
      </c>
      <c r="M211" s="69" t="str">
        <f t="shared" si="173"/>
        <v/>
      </c>
      <c r="N211" s="69" t="str">
        <f t="shared" si="173"/>
        <v/>
      </c>
      <c r="O211" s="69" t="str">
        <f>IFERROR(I211/SUM(I208:I217)*100,"")</f>
        <v/>
      </c>
      <c r="P211" s="69" t="str">
        <f>IFERROR(J211/SUM(J208:J217)*100,"")</f>
        <v/>
      </c>
    </row>
    <row r="212" spans="1:16" ht="12" customHeight="1" x14ac:dyDescent="0.15">
      <c r="A212" s="1" t="str">
        <f t="shared" si="161"/>
        <v>68138</v>
      </c>
      <c r="B212" s="1">
        <v>6813</v>
      </c>
      <c r="C212" s="1">
        <v>8</v>
      </c>
      <c r="D212" s="50" t="s">
        <v>186</v>
      </c>
      <c r="E212" s="53">
        <v>1</v>
      </c>
      <c r="F212" s="53">
        <v>2</v>
      </c>
      <c r="G212" s="53"/>
      <c r="H212" s="53"/>
      <c r="I212" s="53"/>
      <c r="J212" s="59"/>
      <c r="K212" s="69">
        <f t="shared" ref="K212:N212" si="174">IFERROR(E212/SUM(E208:E217)*100,"")</f>
        <v>25</v>
      </c>
      <c r="L212" s="69">
        <f t="shared" si="174"/>
        <v>13.333333333333334</v>
      </c>
      <c r="M212" s="69" t="str">
        <f t="shared" si="174"/>
        <v/>
      </c>
      <c r="N212" s="69" t="str">
        <f t="shared" si="174"/>
        <v/>
      </c>
      <c r="O212" s="69" t="str">
        <f>IFERROR(I212/SUM(I208:I217)*100,"")</f>
        <v/>
      </c>
      <c r="P212" s="69" t="str">
        <f>IFERROR(J212/SUM(J208:J217)*100,"")</f>
        <v/>
      </c>
    </row>
    <row r="213" spans="1:16" ht="12" customHeight="1" x14ac:dyDescent="0.15">
      <c r="A213" s="1" t="str">
        <f t="shared" si="161"/>
        <v>68136</v>
      </c>
      <c r="B213" s="1">
        <v>6813</v>
      </c>
      <c r="C213" s="1">
        <v>6</v>
      </c>
      <c r="D213" s="50" t="s">
        <v>187</v>
      </c>
      <c r="E213" s="53">
        <v>1</v>
      </c>
      <c r="F213" s="53">
        <v>2</v>
      </c>
      <c r="G213" s="53"/>
      <c r="H213" s="53"/>
      <c r="I213" s="53"/>
      <c r="J213" s="59"/>
      <c r="K213" s="69">
        <f t="shared" ref="K213:N213" si="175">IFERROR(E213/SUM(E208:E217)*100,"")</f>
        <v>25</v>
      </c>
      <c r="L213" s="69">
        <f t="shared" si="175"/>
        <v>13.333333333333334</v>
      </c>
      <c r="M213" s="69" t="str">
        <f t="shared" si="175"/>
        <v/>
      </c>
      <c r="N213" s="69" t="str">
        <f t="shared" si="175"/>
        <v/>
      </c>
      <c r="O213" s="69" t="str">
        <f>IFERROR(I213/SUM(I208:I217)*100,"")</f>
        <v/>
      </c>
      <c r="P213" s="69" t="str">
        <f>IFERROR(J213/SUM(J208:J217)*100,"")</f>
        <v/>
      </c>
    </row>
    <row r="214" spans="1:16" ht="12" customHeight="1" x14ac:dyDescent="0.15">
      <c r="A214" s="1" t="str">
        <f t="shared" si="161"/>
        <v>68135</v>
      </c>
      <c r="B214" s="1">
        <v>6813</v>
      </c>
      <c r="C214" s="1">
        <v>5</v>
      </c>
      <c r="D214" s="50" t="s">
        <v>188</v>
      </c>
      <c r="E214" s="53"/>
      <c r="F214" s="53">
        <v>1</v>
      </c>
      <c r="G214" s="53"/>
      <c r="H214" s="53"/>
      <c r="I214" s="53"/>
      <c r="J214" s="59"/>
      <c r="K214" s="69">
        <f t="shared" ref="K214:N214" si="176">IFERROR(E214/SUM(E208:E217)*100,"")</f>
        <v>0</v>
      </c>
      <c r="L214" s="69">
        <f t="shared" si="176"/>
        <v>6.666666666666667</v>
      </c>
      <c r="M214" s="69" t="str">
        <f t="shared" si="176"/>
        <v/>
      </c>
      <c r="N214" s="69" t="str">
        <f t="shared" si="176"/>
        <v/>
      </c>
      <c r="O214" s="69" t="str">
        <f>IFERROR(I214/SUM(I208:I217)*100,"")</f>
        <v/>
      </c>
      <c r="P214" s="69" t="str">
        <f>IFERROR(J214/SUM(J208:J217)*100,"")</f>
        <v/>
      </c>
    </row>
    <row r="215" spans="1:16" ht="12" customHeight="1" x14ac:dyDescent="0.15">
      <c r="A215" s="1" t="str">
        <f t="shared" si="161"/>
        <v>681310</v>
      </c>
      <c r="B215" s="1">
        <v>6813</v>
      </c>
      <c r="C215" s="1">
        <v>10</v>
      </c>
      <c r="D215" s="50" t="s">
        <v>189</v>
      </c>
      <c r="E215" s="53"/>
      <c r="F215" s="53"/>
      <c r="G215" s="53"/>
      <c r="H215" s="53"/>
      <c r="I215" s="53"/>
      <c r="J215" s="59"/>
      <c r="K215" s="69">
        <f t="shared" ref="K215:N215" si="177">IFERROR(E215/SUM(E208:E217)*100,"")</f>
        <v>0</v>
      </c>
      <c r="L215" s="69">
        <f t="shared" si="177"/>
        <v>0</v>
      </c>
      <c r="M215" s="69" t="str">
        <f t="shared" si="177"/>
        <v/>
      </c>
      <c r="N215" s="69" t="str">
        <f t="shared" si="177"/>
        <v/>
      </c>
      <c r="O215" s="69" t="str">
        <f>IFERROR(I215/SUM(I208:I217)*100,"")</f>
        <v/>
      </c>
      <c r="P215" s="69" t="str">
        <f>IFERROR(J215/SUM(J208:J217)*100,"")</f>
        <v/>
      </c>
    </row>
    <row r="216" spans="1:16" ht="12" customHeight="1" x14ac:dyDescent="0.15">
      <c r="A216" s="1" t="str">
        <f t="shared" si="161"/>
        <v>68132</v>
      </c>
      <c r="B216" s="1">
        <v>6813</v>
      </c>
      <c r="C216" s="1">
        <v>2</v>
      </c>
      <c r="D216" s="50" t="s">
        <v>190</v>
      </c>
      <c r="E216" s="53"/>
      <c r="F216" s="53">
        <v>4</v>
      </c>
      <c r="G216" s="53"/>
      <c r="H216" s="53"/>
      <c r="I216" s="53"/>
      <c r="J216" s="59"/>
      <c r="K216" s="69">
        <f t="shared" ref="K216:N216" si="178">IFERROR(E216/SUM(E208:E217)*100,"")</f>
        <v>0</v>
      </c>
      <c r="L216" s="69">
        <f t="shared" si="178"/>
        <v>26.666666666666668</v>
      </c>
      <c r="M216" s="69" t="str">
        <f t="shared" si="178"/>
        <v/>
      </c>
      <c r="N216" s="69" t="str">
        <f t="shared" si="178"/>
        <v/>
      </c>
      <c r="O216" s="69" t="str">
        <f>IFERROR(I216/SUM(I208:I217)*100,"")</f>
        <v/>
      </c>
      <c r="P216" s="69" t="str">
        <f>IFERROR(J216/SUM(J208:J217)*100,"")</f>
        <v/>
      </c>
    </row>
    <row r="217" spans="1:16" ht="12" customHeight="1" x14ac:dyDescent="0.15">
      <c r="A217" s="1" t="str">
        <f t="shared" si="161"/>
        <v>68134</v>
      </c>
      <c r="B217" s="1">
        <v>6813</v>
      </c>
      <c r="C217" s="1">
        <v>4</v>
      </c>
      <c r="D217" s="55" t="s">
        <v>191</v>
      </c>
      <c r="E217" s="56"/>
      <c r="F217" s="56"/>
      <c r="G217" s="56"/>
      <c r="H217" s="56"/>
      <c r="I217" s="56"/>
      <c r="J217" s="60"/>
      <c r="K217" s="69">
        <f t="shared" ref="K217:N217" si="179">IFERROR(E217/SUM(E208:E217)*100,"")</f>
        <v>0</v>
      </c>
      <c r="L217" s="69">
        <f t="shared" si="179"/>
        <v>0</v>
      </c>
      <c r="M217" s="69" t="str">
        <f t="shared" si="179"/>
        <v/>
      </c>
      <c r="N217" s="69" t="str">
        <f t="shared" si="179"/>
        <v/>
      </c>
      <c r="O217" s="69" t="str">
        <f>IFERROR(I217/SUM(I208:I217)*100,"")</f>
        <v/>
      </c>
      <c r="P217" s="69" t="str">
        <f>IFERROR(J217/SUM(J208:J217)*100,"")</f>
        <v/>
      </c>
    </row>
    <row r="218" spans="1:16" ht="12" customHeight="1" x14ac:dyDescent="0.15">
      <c r="A218" s="1" t="str">
        <f t="shared" si="161"/>
        <v>65130</v>
      </c>
      <c r="B218" s="1">
        <v>6513</v>
      </c>
      <c r="C218" s="1" t="s">
        <v>58</v>
      </c>
      <c r="D218" s="48" t="s">
        <v>61</v>
      </c>
      <c r="E218" s="49"/>
      <c r="F218" s="49"/>
      <c r="G218" s="49"/>
      <c r="H218" s="49"/>
      <c r="I218" s="49"/>
      <c r="J218" s="49"/>
      <c r="K218" s="5"/>
      <c r="L218" s="5"/>
      <c r="M218" s="5"/>
      <c r="N218" s="5"/>
      <c r="O218" s="5"/>
      <c r="P218" s="13"/>
    </row>
    <row r="219" spans="1:16" ht="12" customHeight="1" x14ac:dyDescent="0.15">
      <c r="A219" s="1" t="str">
        <f t="shared" si="161"/>
        <v>65131</v>
      </c>
      <c r="B219" s="1">
        <v>6513</v>
      </c>
      <c r="C219" s="1">
        <v>1</v>
      </c>
      <c r="D219" s="90" t="s">
        <v>182</v>
      </c>
      <c r="E219" s="91">
        <v>1</v>
      </c>
      <c r="F219" s="91">
        <v>1</v>
      </c>
      <c r="G219" s="91"/>
      <c r="H219" s="91"/>
      <c r="I219" s="91"/>
      <c r="J219" s="92"/>
      <c r="K219" s="69">
        <f t="shared" ref="K219:N219" si="180">IFERROR(E219/SUM(E219:E227)*100,"")</f>
        <v>4.7619047619047619</v>
      </c>
      <c r="L219" s="69">
        <f t="shared" si="180"/>
        <v>3.7037037037037033</v>
      </c>
      <c r="M219" s="69" t="str">
        <f t="shared" si="180"/>
        <v/>
      </c>
      <c r="N219" s="69" t="str">
        <f t="shared" si="180"/>
        <v/>
      </c>
      <c r="O219" s="69" t="str">
        <f>IFERROR(I219/SUM(I219:I227)*100,"")</f>
        <v/>
      </c>
      <c r="P219" s="69" t="str">
        <f>IFERROR(J219/SUM(J219:J227)*100,"")</f>
        <v/>
      </c>
    </row>
    <row r="220" spans="1:16" ht="12" customHeight="1" x14ac:dyDescent="0.15">
      <c r="A220" s="1" t="str">
        <f t="shared" si="161"/>
        <v>651313</v>
      </c>
      <c r="B220" s="1">
        <v>6513</v>
      </c>
      <c r="C220" s="1">
        <v>13</v>
      </c>
      <c r="D220" s="50" t="s">
        <v>184</v>
      </c>
      <c r="E220" s="53"/>
      <c r="F220" s="53">
        <v>1</v>
      </c>
      <c r="G220" s="53"/>
      <c r="H220" s="53"/>
      <c r="I220" s="53"/>
      <c r="J220" s="59"/>
      <c r="K220" s="69">
        <f t="shared" ref="K220:N220" si="181">IFERROR(E220/SUM(E219:E227)*100,"")</f>
        <v>0</v>
      </c>
      <c r="L220" s="69">
        <f t="shared" si="181"/>
        <v>3.7037037037037033</v>
      </c>
      <c r="M220" s="69" t="str">
        <f t="shared" si="181"/>
        <v/>
      </c>
      <c r="N220" s="69" t="str">
        <f t="shared" si="181"/>
        <v/>
      </c>
      <c r="O220" s="69" t="str">
        <f>IFERROR(I220/SUM(I219:I227)*100,"")</f>
        <v/>
      </c>
      <c r="P220" s="69" t="str">
        <f>IFERROR(J220/SUM(J219:J227)*100,"")</f>
        <v/>
      </c>
    </row>
    <row r="221" spans="1:16" ht="12" customHeight="1" x14ac:dyDescent="0.15">
      <c r="A221" s="1" t="str">
        <f t="shared" si="161"/>
        <v>65137</v>
      </c>
      <c r="B221" s="1">
        <v>6513</v>
      </c>
      <c r="C221" s="1">
        <v>7</v>
      </c>
      <c r="D221" s="50" t="s">
        <v>185</v>
      </c>
      <c r="E221" s="53"/>
      <c r="F221" s="53">
        <v>2</v>
      </c>
      <c r="G221" s="53"/>
      <c r="H221" s="53"/>
      <c r="I221" s="53"/>
      <c r="J221" s="59"/>
      <c r="K221" s="69">
        <f t="shared" ref="K221:N221" si="182">IFERROR(E221/SUM(E219:E227)*100,"")</f>
        <v>0</v>
      </c>
      <c r="L221" s="69">
        <f t="shared" si="182"/>
        <v>7.4074074074074066</v>
      </c>
      <c r="M221" s="69" t="str">
        <f t="shared" si="182"/>
        <v/>
      </c>
      <c r="N221" s="69" t="str">
        <f t="shared" si="182"/>
        <v/>
      </c>
      <c r="O221" s="69" t="str">
        <f>IFERROR(I221/SUM(I219:I227)*100,"")</f>
        <v/>
      </c>
      <c r="P221" s="69" t="str">
        <f>IFERROR(J221/SUM(J219:J227)*100,"")</f>
        <v/>
      </c>
    </row>
    <row r="222" spans="1:16" ht="12" customHeight="1" x14ac:dyDescent="0.15">
      <c r="A222" s="1" t="str">
        <f t="shared" si="161"/>
        <v>65138</v>
      </c>
      <c r="B222" s="1">
        <v>6513</v>
      </c>
      <c r="C222" s="1">
        <v>8</v>
      </c>
      <c r="D222" s="50" t="s">
        <v>186</v>
      </c>
      <c r="E222" s="53"/>
      <c r="F222" s="53">
        <v>1</v>
      </c>
      <c r="G222" s="53"/>
      <c r="H222" s="53"/>
      <c r="I222" s="53"/>
      <c r="J222" s="59"/>
      <c r="K222" s="69">
        <f t="shared" ref="K222:N222" si="183">IFERROR(E222/SUM(E219:E227)*100,"")</f>
        <v>0</v>
      </c>
      <c r="L222" s="69">
        <f t="shared" si="183"/>
        <v>3.7037037037037033</v>
      </c>
      <c r="M222" s="69" t="str">
        <f t="shared" si="183"/>
        <v/>
      </c>
      <c r="N222" s="69" t="str">
        <f t="shared" si="183"/>
        <v/>
      </c>
      <c r="O222" s="69" t="str">
        <f>IFERROR(I222/SUM(I219:I227)*100,"")</f>
        <v/>
      </c>
      <c r="P222" s="69" t="str">
        <f>IFERROR(J222/SUM(J219:J227)*100,"")</f>
        <v/>
      </c>
    </row>
    <row r="223" spans="1:16" ht="12" customHeight="1" x14ac:dyDescent="0.15">
      <c r="A223" s="1" t="str">
        <f t="shared" si="161"/>
        <v>65136</v>
      </c>
      <c r="B223" s="1">
        <v>6513</v>
      </c>
      <c r="C223" s="1">
        <v>6</v>
      </c>
      <c r="D223" s="50" t="s">
        <v>187</v>
      </c>
      <c r="E223" s="53"/>
      <c r="F223" s="53">
        <v>1</v>
      </c>
      <c r="G223" s="53"/>
      <c r="H223" s="53"/>
      <c r="I223" s="53"/>
      <c r="J223" s="59"/>
      <c r="K223" s="69">
        <f t="shared" ref="K223:N223" si="184">IFERROR(E223/SUM(E219:E227)*100,"")</f>
        <v>0</v>
      </c>
      <c r="L223" s="69">
        <f t="shared" si="184"/>
        <v>3.7037037037037033</v>
      </c>
      <c r="M223" s="69" t="str">
        <f t="shared" si="184"/>
        <v/>
      </c>
      <c r="N223" s="69" t="str">
        <f t="shared" si="184"/>
        <v/>
      </c>
      <c r="O223" s="69" t="str">
        <f>IFERROR(I223/SUM(I219:I227)*100,"")</f>
        <v/>
      </c>
      <c r="P223" s="69" t="str">
        <f>IFERROR(J223/SUM(J219:J227)*100,"")</f>
        <v/>
      </c>
    </row>
    <row r="224" spans="1:16" ht="12" customHeight="1" x14ac:dyDescent="0.15">
      <c r="A224" s="1" t="str">
        <f t="shared" si="161"/>
        <v>65135</v>
      </c>
      <c r="B224" s="1">
        <v>6513</v>
      </c>
      <c r="C224" s="1">
        <v>5</v>
      </c>
      <c r="D224" s="50" t="s">
        <v>188</v>
      </c>
      <c r="E224" s="53">
        <v>2</v>
      </c>
      <c r="F224" s="53">
        <v>1</v>
      </c>
      <c r="G224" s="53"/>
      <c r="H224" s="53"/>
      <c r="I224" s="53"/>
      <c r="J224" s="59"/>
      <c r="K224" s="69">
        <f t="shared" ref="K224:N224" si="185">IFERROR(E224/SUM(E219:E227)*100,"")</f>
        <v>9.5238095238095237</v>
      </c>
      <c r="L224" s="69">
        <f t="shared" si="185"/>
        <v>3.7037037037037033</v>
      </c>
      <c r="M224" s="69" t="str">
        <f t="shared" si="185"/>
        <v/>
      </c>
      <c r="N224" s="69" t="str">
        <f t="shared" si="185"/>
        <v/>
      </c>
      <c r="O224" s="69" t="str">
        <f>IFERROR(I224/SUM(I219:I227)*100,"")</f>
        <v/>
      </c>
      <c r="P224" s="69" t="str">
        <f>IFERROR(J224/SUM(J219:J227)*100,"")</f>
        <v/>
      </c>
    </row>
    <row r="225" spans="1:16" ht="12" customHeight="1" x14ac:dyDescent="0.15">
      <c r="A225" s="1" t="str">
        <f t="shared" si="161"/>
        <v>651310</v>
      </c>
      <c r="B225" s="1">
        <v>6513</v>
      </c>
      <c r="C225" s="1">
        <v>10</v>
      </c>
      <c r="D225" s="50" t="s">
        <v>189</v>
      </c>
      <c r="E225" s="53">
        <v>1</v>
      </c>
      <c r="F225" s="53">
        <v>2</v>
      </c>
      <c r="G225" s="53"/>
      <c r="H225" s="53"/>
      <c r="I225" s="53"/>
      <c r="J225" s="59"/>
      <c r="K225" s="69">
        <f t="shared" ref="K225:N225" si="186">IFERROR(E225/SUM(E219:E227)*100,"")</f>
        <v>4.7619047619047619</v>
      </c>
      <c r="L225" s="69">
        <f t="shared" si="186"/>
        <v>7.4074074074074066</v>
      </c>
      <c r="M225" s="69" t="str">
        <f t="shared" si="186"/>
        <v/>
      </c>
      <c r="N225" s="69" t="str">
        <f t="shared" si="186"/>
        <v/>
      </c>
      <c r="O225" s="69" t="str">
        <f>IFERROR(I225/SUM(I219:I227)*100,"")</f>
        <v/>
      </c>
      <c r="P225" s="69" t="str">
        <f>IFERROR(J225/SUM(J219:J227)*100,"")</f>
        <v/>
      </c>
    </row>
    <row r="226" spans="1:16" ht="12" customHeight="1" x14ac:dyDescent="0.15">
      <c r="A226" s="1" t="str">
        <f t="shared" si="161"/>
        <v>65132</v>
      </c>
      <c r="B226" s="1">
        <v>6513</v>
      </c>
      <c r="C226" s="1">
        <v>2</v>
      </c>
      <c r="D226" s="50" t="s">
        <v>190</v>
      </c>
      <c r="E226" s="53">
        <v>11</v>
      </c>
      <c r="F226" s="53">
        <v>12</v>
      </c>
      <c r="G226" s="53"/>
      <c r="H226" s="53"/>
      <c r="I226" s="53"/>
      <c r="J226" s="59"/>
      <c r="K226" s="69">
        <f t="shared" ref="K226:N226" si="187">IFERROR(E226/SUM(E219:E227)*100,"")</f>
        <v>52.380952380952387</v>
      </c>
      <c r="L226" s="69">
        <f t="shared" si="187"/>
        <v>44.444444444444443</v>
      </c>
      <c r="M226" s="69" t="str">
        <f t="shared" si="187"/>
        <v/>
      </c>
      <c r="N226" s="69" t="str">
        <f t="shared" si="187"/>
        <v/>
      </c>
      <c r="O226" s="69" t="str">
        <f>IFERROR(I226/SUM(I219:I227)*100,"")</f>
        <v/>
      </c>
      <c r="P226" s="69" t="str">
        <f>IFERROR(J226/SUM(J219:J227)*100,"")</f>
        <v/>
      </c>
    </row>
    <row r="227" spans="1:16" ht="12" customHeight="1" x14ac:dyDescent="0.15">
      <c r="A227" s="1" t="str">
        <f t="shared" si="161"/>
        <v>65134</v>
      </c>
      <c r="B227" s="1">
        <v>6513</v>
      </c>
      <c r="C227" s="1">
        <v>4</v>
      </c>
      <c r="D227" s="50" t="s">
        <v>191</v>
      </c>
      <c r="E227" s="53">
        <v>6</v>
      </c>
      <c r="F227" s="53">
        <v>6</v>
      </c>
      <c r="G227" s="53"/>
      <c r="H227" s="53"/>
      <c r="I227" s="53"/>
      <c r="J227" s="59"/>
      <c r="K227" s="69">
        <f t="shared" ref="K227:N227" si="188">IFERROR(E227/SUM(E219:E227)*100,"")</f>
        <v>28.571428571428569</v>
      </c>
      <c r="L227" s="69">
        <f t="shared" si="188"/>
        <v>22.222222222222221</v>
      </c>
      <c r="M227" s="69" t="str">
        <f t="shared" si="188"/>
        <v/>
      </c>
      <c r="N227" s="69" t="str">
        <f t="shared" si="188"/>
        <v/>
      </c>
      <c r="O227" s="69" t="str">
        <f>IFERROR(I227/SUM(I219:I227)*100,"")</f>
        <v/>
      </c>
      <c r="P227" s="69" t="str">
        <f>IFERROR(J227/SUM(J219:J227)*100,"")</f>
        <v/>
      </c>
    </row>
    <row r="228" spans="1:16" s="6" customFormat="1" x14ac:dyDescent="0.15">
      <c r="A228" s="1" t="str">
        <f t="shared" si="161"/>
        <v>0</v>
      </c>
      <c r="B228" s="1" t="s">
        <v>58</v>
      </c>
      <c r="C228" s="1" t="s">
        <v>58</v>
      </c>
      <c r="E228" s="44"/>
      <c r="F228" s="44"/>
      <c r="G228" s="44"/>
      <c r="H228" s="44"/>
      <c r="I228" s="44"/>
      <c r="J228" s="44"/>
    </row>
    <row r="229" spans="1:16" ht="12" customHeight="1" x14ac:dyDescent="0.15">
      <c r="A229" s="1" t="str">
        <f t="shared" si="161"/>
        <v>0</v>
      </c>
      <c r="B229" s="1" t="s">
        <v>58</v>
      </c>
      <c r="C229" s="1" t="s">
        <v>58</v>
      </c>
      <c r="D229" s="6"/>
      <c r="E229" s="99"/>
      <c r="F229" s="100"/>
      <c r="G229" s="100" t="s">
        <v>178</v>
      </c>
      <c r="H229" s="100"/>
      <c r="I229" s="100"/>
      <c r="J229" s="101"/>
      <c r="K229" s="99"/>
      <c r="L229" s="100"/>
      <c r="M229" s="100" t="s">
        <v>179</v>
      </c>
      <c r="N229" s="100"/>
      <c r="O229" s="100"/>
      <c r="P229" s="101"/>
    </row>
    <row r="230" spans="1:16" ht="12" customHeight="1" x14ac:dyDescent="0.15">
      <c r="A230" s="1" t="str">
        <f t="shared" si="161"/>
        <v>0</v>
      </c>
      <c r="B230" s="1" t="s">
        <v>58</v>
      </c>
      <c r="C230" s="1" t="s">
        <v>58</v>
      </c>
      <c r="D230" s="6"/>
      <c r="E230" s="2" t="s">
        <v>33</v>
      </c>
      <c r="F230" s="2" t="s">
        <v>34</v>
      </c>
      <c r="G230" s="2" t="s">
        <v>35</v>
      </c>
      <c r="H230" s="2" t="s">
        <v>36</v>
      </c>
      <c r="I230" s="2" t="s">
        <v>37</v>
      </c>
      <c r="J230" s="2" t="s">
        <v>38</v>
      </c>
      <c r="K230" s="2" t="s">
        <v>33</v>
      </c>
      <c r="L230" s="2" t="s">
        <v>34</v>
      </c>
      <c r="M230" s="2" t="s">
        <v>35</v>
      </c>
      <c r="N230" s="2" t="s">
        <v>36</v>
      </c>
      <c r="O230" s="2" t="s">
        <v>37</v>
      </c>
      <c r="P230" s="2" t="s">
        <v>37</v>
      </c>
    </row>
    <row r="231" spans="1:16" ht="12" customHeight="1" x14ac:dyDescent="0.15">
      <c r="A231" s="1" t="str">
        <f t="shared" si="161"/>
        <v>60130</v>
      </c>
      <c r="B231" s="1">
        <v>6013</v>
      </c>
      <c r="C231" s="1" t="s">
        <v>58</v>
      </c>
      <c r="D231" s="48" t="s">
        <v>62</v>
      </c>
      <c r="E231" s="49"/>
      <c r="F231" s="49"/>
      <c r="G231" s="49"/>
      <c r="H231" s="49"/>
      <c r="I231" s="49"/>
      <c r="J231" s="49"/>
      <c r="K231" s="5"/>
      <c r="L231" s="5"/>
      <c r="M231" s="5"/>
      <c r="N231" s="5"/>
      <c r="O231" s="5"/>
      <c r="P231" s="13"/>
    </row>
    <row r="232" spans="1:16" ht="12" customHeight="1" x14ac:dyDescent="0.15">
      <c r="A232" s="1" t="str">
        <f t="shared" si="161"/>
        <v>60131</v>
      </c>
      <c r="B232" s="1">
        <v>6013</v>
      </c>
      <c r="C232" s="1">
        <v>1</v>
      </c>
      <c r="D232" s="90" t="s">
        <v>182</v>
      </c>
      <c r="E232" s="91">
        <v>1</v>
      </c>
      <c r="F232" s="91"/>
      <c r="G232" s="91"/>
      <c r="H232" s="91"/>
      <c r="I232" s="91"/>
      <c r="J232" s="92"/>
      <c r="K232" s="69">
        <f t="shared" ref="K232:N232" si="189">IFERROR(E232/SUM(E232:E238)*100,"")</f>
        <v>9.0909090909090917</v>
      </c>
      <c r="L232" s="69">
        <f t="shared" si="189"/>
        <v>0</v>
      </c>
      <c r="M232" s="69" t="str">
        <f t="shared" si="189"/>
        <v/>
      </c>
      <c r="N232" s="69" t="str">
        <f t="shared" si="189"/>
        <v/>
      </c>
      <c r="O232" s="69" t="str">
        <f>IFERROR(I232/SUM(I232:I238)*100,"")</f>
        <v/>
      </c>
      <c r="P232" s="69" t="str">
        <f>IFERROR(J232/SUM(J232:J238)*100,"")</f>
        <v/>
      </c>
    </row>
    <row r="233" spans="1:16" ht="12" customHeight="1" x14ac:dyDescent="0.15">
      <c r="A233" s="1" t="str">
        <f t="shared" si="161"/>
        <v>60138</v>
      </c>
      <c r="B233" s="1">
        <v>6013</v>
      </c>
      <c r="C233" s="1">
        <v>8</v>
      </c>
      <c r="D233" s="50" t="s">
        <v>186</v>
      </c>
      <c r="E233" s="53">
        <v>1</v>
      </c>
      <c r="F233" s="53">
        <v>1</v>
      </c>
      <c r="G233" s="53"/>
      <c r="H233" s="53"/>
      <c r="I233" s="53"/>
      <c r="J233" s="59"/>
      <c r="K233" s="69">
        <f t="shared" ref="K233:N233" si="190">IFERROR(E233/SUM(E232:E238)*100,"")</f>
        <v>9.0909090909090917</v>
      </c>
      <c r="L233" s="69">
        <f t="shared" si="190"/>
        <v>3.7037037037037033</v>
      </c>
      <c r="M233" s="69" t="str">
        <f t="shared" si="190"/>
        <v/>
      </c>
      <c r="N233" s="69" t="str">
        <f t="shared" si="190"/>
        <v/>
      </c>
      <c r="O233" s="69" t="str">
        <f>IFERROR(I233/SUM(I232:I238)*100,"")</f>
        <v/>
      </c>
      <c r="P233" s="69" t="str">
        <f>IFERROR(J233/SUM(J232:J238)*100,"")</f>
        <v/>
      </c>
    </row>
    <row r="234" spans="1:16" ht="12" customHeight="1" x14ac:dyDescent="0.15">
      <c r="A234" s="1" t="str">
        <f t="shared" si="161"/>
        <v>60136</v>
      </c>
      <c r="B234" s="1">
        <v>6013</v>
      </c>
      <c r="C234" s="1">
        <v>6</v>
      </c>
      <c r="D234" s="50" t="s">
        <v>187</v>
      </c>
      <c r="E234" s="53">
        <v>3</v>
      </c>
      <c r="F234" s="53">
        <v>11</v>
      </c>
      <c r="G234" s="53"/>
      <c r="H234" s="53"/>
      <c r="I234" s="53"/>
      <c r="J234" s="59"/>
      <c r="K234" s="69">
        <f t="shared" ref="K234:N234" si="191">IFERROR(E234/SUM(E232:E238)*100,"")</f>
        <v>27.27272727272727</v>
      </c>
      <c r="L234" s="69">
        <f t="shared" si="191"/>
        <v>40.74074074074074</v>
      </c>
      <c r="M234" s="69" t="str">
        <f t="shared" si="191"/>
        <v/>
      </c>
      <c r="N234" s="69" t="str">
        <f t="shared" si="191"/>
        <v/>
      </c>
      <c r="O234" s="69" t="str">
        <f>IFERROR(I234/SUM(I232:I238)*100,"")</f>
        <v/>
      </c>
      <c r="P234" s="69" t="str">
        <f>IFERROR(J234/SUM(J232:J238)*100,"")</f>
        <v/>
      </c>
    </row>
    <row r="235" spans="1:16" ht="12" customHeight="1" x14ac:dyDescent="0.15">
      <c r="A235" s="1" t="str">
        <f t="shared" si="161"/>
        <v>60135</v>
      </c>
      <c r="B235" s="1">
        <v>6013</v>
      </c>
      <c r="C235" s="1">
        <v>5</v>
      </c>
      <c r="D235" s="50" t="s">
        <v>188</v>
      </c>
      <c r="E235" s="53">
        <v>4</v>
      </c>
      <c r="F235" s="53">
        <v>4</v>
      </c>
      <c r="G235" s="53"/>
      <c r="H235" s="53"/>
      <c r="I235" s="53"/>
      <c r="J235" s="59"/>
      <c r="K235" s="69">
        <f t="shared" ref="K235:N235" si="192">IFERROR(E235/SUM(E232:E238)*100,"")</f>
        <v>36.363636363636367</v>
      </c>
      <c r="L235" s="69">
        <f t="shared" si="192"/>
        <v>14.814814814814813</v>
      </c>
      <c r="M235" s="69" t="str">
        <f t="shared" si="192"/>
        <v/>
      </c>
      <c r="N235" s="69" t="str">
        <f t="shared" si="192"/>
        <v/>
      </c>
      <c r="O235" s="69" t="str">
        <f>IFERROR(I235/SUM(I232:I238)*100,"")</f>
        <v/>
      </c>
      <c r="P235" s="69" t="str">
        <f>IFERROR(J235/SUM(J232:J238)*100,"")</f>
        <v/>
      </c>
    </row>
    <row r="236" spans="1:16" ht="12" customHeight="1" x14ac:dyDescent="0.15">
      <c r="A236" s="1" t="str">
        <f t="shared" si="161"/>
        <v>601310</v>
      </c>
      <c r="B236" s="1">
        <v>6013</v>
      </c>
      <c r="C236" s="1">
        <v>10</v>
      </c>
      <c r="D236" s="50" t="s">
        <v>189</v>
      </c>
      <c r="E236" s="53"/>
      <c r="F236" s="53">
        <v>1</v>
      </c>
      <c r="G236" s="53"/>
      <c r="H236" s="53"/>
      <c r="I236" s="53"/>
      <c r="J236" s="59"/>
      <c r="K236" s="69">
        <f t="shared" ref="K236:N236" si="193">IFERROR(E236/SUM(E232:E238)*100,"")</f>
        <v>0</v>
      </c>
      <c r="L236" s="69">
        <f t="shared" si="193"/>
        <v>3.7037037037037033</v>
      </c>
      <c r="M236" s="69" t="str">
        <f t="shared" si="193"/>
        <v/>
      </c>
      <c r="N236" s="69" t="str">
        <f t="shared" si="193"/>
        <v/>
      </c>
      <c r="O236" s="69" t="str">
        <f>IFERROR(I236/SUM(I232:I238)*100,"")</f>
        <v/>
      </c>
      <c r="P236" s="69" t="str">
        <f>IFERROR(J236/SUM(J232:J238)*100,"")</f>
        <v/>
      </c>
    </row>
    <row r="237" spans="1:16" ht="12" customHeight="1" x14ac:dyDescent="0.15">
      <c r="A237" s="1" t="str">
        <f t="shared" si="161"/>
        <v>60132</v>
      </c>
      <c r="B237" s="1">
        <v>6013</v>
      </c>
      <c r="C237" s="1">
        <v>2</v>
      </c>
      <c r="D237" s="50" t="s">
        <v>190</v>
      </c>
      <c r="E237" s="53">
        <v>2</v>
      </c>
      <c r="F237" s="53">
        <v>10</v>
      </c>
      <c r="G237" s="53"/>
      <c r="H237" s="53"/>
      <c r="I237" s="53"/>
      <c r="J237" s="59"/>
      <c r="K237" s="69">
        <f t="shared" ref="K237:N237" si="194">IFERROR(E237/SUM(E232:E238)*100,"")</f>
        <v>18.181818181818183</v>
      </c>
      <c r="L237" s="69">
        <f t="shared" si="194"/>
        <v>37.037037037037038</v>
      </c>
      <c r="M237" s="69" t="str">
        <f t="shared" si="194"/>
        <v/>
      </c>
      <c r="N237" s="69" t="str">
        <f t="shared" si="194"/>
        <v/>
      </c>
      <c r="O237" s="69" t="str">
        <f>IFERROR(I237/SUM(I232:I238)*100,"")</f>
        <v/>
      </c>
      <c r="P237" s="69" t="str">
        <f>IFERROR(J237/SUM(J232:J238)*100,"")</f>
        <v/>
      </c>
    </row>
    <row r="238" spans="1:16" ht="12" customHeight="1" x14ac:dyDescent="0.15">
      <c r="A238" s="1" t="str">
        <f t="shared" si="161"/>
        <v>60134</v>
      </c>
      <c r="B238" s="1">
        <v>6013</v>
      </c>
      <c r="C238" s="1">
        <v>4</v>
      </c>
      <c r="D238" s="55" t="s">
        <v>191</v>
      </c>
      <c r="E238" s="56"/>
      <c r="F238" s="56"/>
      <c r="G238" s="56"/>
      <c r="H238" s="56"/>
      <c r="I238" s="56"/>
      <c r="J238" s="60"/>
      <c r="K238" s="69">
        <f t="shared" ref="K238:N238" si="195">IFERROR(E238/SUM(E232:E238)*100,"")</f>
        <v>0</v>
      </c>
      <c r="L238" s="69">
        <f t="shared" si="195"/>
        <v>0</v>
      </c>
      <c r="M238" s="69" t="str">
        <f t="shared" si="195"/>
        <v/>
      </c>
      <c r="N238" s="69" t="str">
        <f t="shared" si="195"/>
        <v/>
      </c>
      <c r="O238" s="69" t="str">
        <f>IFERROR(I238/SUM(I232:I238)*100,"")</f>
        <v/>
      </c>
      <c r="P238" s="69" t="str">
        <f>IFERROR(J238/SUM(J232:J238)*100,"")</f>
        <v/>
      </c>
    </row>
    <row r="239" spans="1:16" ht="12" customHeight="1" x14ac:dyDescent="0.15">
      <c r="A239" s="1" t="str">
        <f t="shared" si="161"/>
        <v>64130</v>
      </c>
      <c r="B239" s="1">
        <v>6413</v>
      </c>
      <c r="C239" s="1" t="s">
        <v>58</v>
      </c>
      <c r="D239" s="48" t="s">
        <v>55</v>
      </c>
      <c r="E239" s="49"/>
      <c r="F239" s="49"/>
      <c r="G239" s="49"/>
      <c r="H239" s="49"/>
      <c r="I239" s="49"/>
      <c r="J239" s="49"/>
      <c r="K239" s="5"/>
      <c r="L239" s="5"/>
      <c r="M239" s="5"/>
      <c r="N239" s="5"/>
      <c r="O239" s="5"/>
      <c r="P239" s="13"/>
    </row>
    <row r="240" spans="1:16" ht="12" customHeight="1" x14ac:dyDescent="0.15">
      <c r="A240" s="1" t="str">
        <f t="shared" si="161"/>
        <v>64137</v>
      </c>
      <c r="B240" s="1">
        <v>6413</v>
      </c>
      <c r="C240" s="1">
        <v>7</v>
      </c>
      <c r="D240" s="90" t="s">
        <v>192</v>
      </c>
      <c r="E240" s="91"/>
      <c r="F240" s="91"/>
      <c r="G240" s="91"/>
      <c r="H240" s="91"/>
      <c r="I240" s="91"/>
      <c r="J240" s="92"/>
      <c r="K240" s="69">
        <f t="shared" ref="K240:N240" si="196">(E240/SUM(E240:E249)*100)</f>
        <v>0</v>
      </c>
      <c r="L240" s="69">
        <f t="shared" si="196"/>
        <v>0</v>
      </c>
      <c r="M240" s="69">
        <f t="shared" si="196"/>
        <v>0</v>
      </c>
      <c r="N240" s="69">
        <f t="shared" si="196"/>
        <v>0</v>
      </c>
      <c r="O240" s="69">
        <f>(I240/SUM(I240:I249)*100)</f>
        <v>0</v>
      </c>
      <c r="P240" s="69" t="e">
        <f>(J240/SUM(J240:J249)*100)</f>
        <v>#DIV/0!</v>
      </c>
    </row>
    <row r="241" spans="1:16" ht="12" customHeight="1" x14ac:dyDescent="0.15">
      <c r="A241" s="1" t="str">
        <f t="shared" si="161"/>
        <v>64133</v>
      </c>
      <c r="B241" s="1">
        <v>6413</v>
      </c>
      <c r="C241" s="1">
        <v>3</v>
      </c>
      <c r="D241" s="50" t="s">
        <v>181</v>
      </c>
      <c r="E241" s="53">
        <v>1</v>
      </c>
      <c r="F241" s="53">
        <v>1</v>
      </c>
      <c r="G241" s="53"/>
      <c r="H241" s="53"/>
      <c r="I241" s="53"/>
      <c r="J241" s="59"/>
      <c r="K241" s="14">
        <f t="shared" ref="K241:N241" si="197">(E241/SUM(E240:E249)*100)</f>
        <v>6.666666666666667</v>
      </c>
      <c r="L241" s="14">
        <f t="shared" si="197"/>
        <v>6.666666666666667</v>
      </c>
      <c r="M241" s="14">
        <f t="shared" si="197"/>
        <v>0</v>
      </c>
      <c r="N241" s="14">
        <f t="shared" si="197"/>
        <v>0</v>
      </c>
      <c r="O241" s="14">
        <f>(I241/SUM(I240:I249)*100)</f>
        <v>0</v>
      </c>
      <c r="P241" s="14" t="e">
        <f>(J241/SUM(J240:J249)*100)</f>
        <v>#DIV/0!</v>
      </c>
    </row>
    <row r="242" spans="1:16" ht="12" customHeight="1" x14ac:dyDescent="0.15">
      <c r="A242" s="1" t="str">
        <f t="shared" si="161"/>
        <v>64131</v>
      </c>
      <c r="B242" s="1">
        <v>6413</v>
      </c>
      <c r="C242" s="1">
        <v>1</v>
      </c>
      <c r="D242" s="50" t="s">
        <v>182</v>
      </c>
      <c r="E242" s="53"/>
      <c r="F242" s="53"/>
      <c r="G242" s="53"/>
      <c r="H242" s="53">
        <v>1</v>
      </c>
      <c r="I242" s="53"/>
      <c r="J242" s="59"/>
      <c r="K242" s="14">
        <f t="shared" ref="K242:N242" si="198">(E242/SUM(E240:E249)*100)</f>
        <v>0</v>
      </c>
      <c r="L242" s="14">
        <f t="shared" si="198"/>
        <v>0</v>
      </c>
      <c r="M242" s="14">
        <f t="shared" si="198"/>
        <v>0</v>
      </c>
      <c r="N242" s="14">
        <f t="shared" si="198"/>
        <v>14.285714285714285</v>
      </c>
      <c r="O242" s="14">
        <f>(I242/SUM(I240:I249)*100)</f>
        <v>0</v>
      </c>
      <c r="P242" s="14" t="e">
        <f>(J242/SUM(J240:J249)*100)</f>
        <v>#DIV/0!</v>
      </c>
    </row>
    <row r="243" spans="1:16" ht="12" customHeight="1" x14ac:dyDescent="0.15">
      <c r="A243" s="1" t="str">
        <f t="shared" si="161"/>
        <v>64137</v>
      </c>
      <c r="B243" s="1">
        <v>6413</v>
      </c>
      <c r="C243" s="1">
        <v>7</v>
      </c>
      <c r="D243" s="50" t="s">
        <v>185</v>
      </c>
      <c r="E243" s="53">
        <v>3</v>
      </c>
      <c r="F243" s="53">
        <v>3</v>
      </c>
      <c r="G243" s="53">
        <v>2</v>
      </c>
      <c r="H243" s="53">
        <v>2</v>
      </c>
      <c r="I243" s="53">
        <v>1</v>
      </c>
      <c r="J243" s="59"/>
      <c r="K243" s="14">
        <f t="shared" ref="K243:N243" si="199">(E243/SUM(E240:E249)*100)</f>
        <v>20</v>
      </c>
      <c r="L243" s="14">
        <f t="shared" si="199"/>
        <v>20</v>
      </c>
      <c r="M243" s="14">
        <f t="shared" si="199"/>
        <v>28.571428571428569</v>
      </c>
      <c r="N243" s="14">
        <f t="shared" si="199"/>
        <v>28.571428571428569</v>
      </c>
      <c r="O243" s="14">
        <f>(I243/SUM(I240:I249)*100)</f>
        <v>11.111111111111111</v>
      </c>
      <c r="P243" s="14" t="e">
        <f>(J243/SUM(J240:J249)*100)</f>
        <v>#DIV/0!</v>
      </c>
    </row>
    <row r="244" spans="1:16" ht="12" customHeight="1" x14ac:dyDescent="0.15">
      <c r="A244" s="1" t="str">
        <f t="shared" si="161"/>
        <v>64138</v>
      </c>
      <c r="B244" s="1">
        <v>6413</v>
      </c>
      <c r="C244" s="1">
        <v>8</v>
      </c>
      <c r="D244" s="50" t="s">
        <v>186</v>
      </c>
      <c r="E244" s="53">
        <v>2</v>
      </c>
      <c r="F244" s="53">
        <v>2</v>
      </c>
      <c r="G244" s="53"/>
      <c r="H244" s="53"/>
      <c r="I244" s="53">
        <v>1</v>
      </c>
      <c r="J244" s="59"/>
      <c r="K244" s="14">
        <f t="shared" ref="K244:N244" si="200">(E244/SUM(E240:E249)*100)</f>
        <v>13.333333333333334</v>
      </c>
      <c r="L244" s="14">
        <f t="shared" si="200"/>
        <v>13.333333333333334</v>
      </c>
      <c r="M244" s="14">
        <f t="shared" si="200"/>
        <v>0</v>
      </c>
      <c r="N244" s="14">
        <f t="shared" si="200"/>
        <v>0</v>
      </c>
      <c r="O244" s="14">
        <f>(I244/SUM(I240:I249)*100)</f>
        <v>11.111111111111111</v>
      </c>
      <c r="P244" s="14" t="e">
        <f>(J244/SUM(J240:J249)*100)</f>
        <v>#DIV/0!</v>
      </c>
    </row>
    <row r="245" spans="1:16" ht="12" customHeight="1" x14ac:dyDescent="0.15">
      <c r="A245" s="1" t="str">
        <f t="shared" si="161"/>
        <v>64136</v>
      </c>
      <c r="B245" s="1">
        <v>6413</v>
      </c>
      <c r="C245" s="1">
        <v>6</v>
      </c>
      <c r="D245" s="50" t="s">
        <v>187</v>
      </c>
      <c r="E245" s="53">
        <v>3</v>
      </c>
      <c r="F245" s="53">
        <v>2</v>
      </c>
      <c r="G245" s="53"/>
      <c r="H245" s="53"/>
      <c r="I245" s="53"/>
      <c r="J245" s="59"/>
      <c r="K245" s="14">
        <f t="shared" ref="K245:N245" si="201">(E245/SUM(E240:E249)*100)</f>
        <v>20</v>
      </c>
      <c r="L245" s="14">
        <f t="shared" si="201"/>
        <v>13.333333333333334</v>
      </c>
      <c r="M245" s="14">
        <f t="shared" si="201"/>
        <v>0</v>
      </c>
      <c r="N245" s="14">
        <f t="shared" si="201"/>
        <v>0</v>
      </c>
      <c r="O245" s="14">
        <f>(I245/SUM(I240:I249)*100)</f>
        <v>0</v>
      </c>
      <c r="P245" s="14" t="e">
        <f>(J245/SUM(J240:J249)*100)</f>
        <v>#DIV/0!</v>
      </c>
    </row>
    <row r="246" spans="1:16" ht="12" customHeight="1" x14ac:dyDescent="0.15">
      <c r="A246" s="1" t="str">
        <f t="shared" si="161"/>
        <v>64135</v>
      </c>
      <c r="B246" s="1">
        <v>6413</v>
      </c>
      <c r="C246" s="1">
        <v>5</v>
      </c>
      <c r="D246" s="50" t="s">
        <v>188</v>
      </c>
      <c r="E246" s="53">
        <v>2</v>
      </c>
      <c r="F246" s="53">
        <v>1</v>
      </c>
      <c r="G246" s="53">
        <v>1</v>
      </c>
      <c r="H246" s="53"/>
      <c r="I246" s="53"/>
      <c r="J246" s="59"/>
      <c r="K246" s="14">
        <f t="shared" ref="K246:N246" si="202">(E246/SUM(E240:E249)*100)</f>
        <v>13.333333333333334</v>
      </c>
      <c r="L246" s="14">
        <f t="shared" si="202"/>
        <v>6.666666666666667</v>
      </c>
      <c r="M246" s="14">
        <f t="shared" si="202"/>
        <v>14.285714285714285</v>
      </c>
      <c r="N246" s="14">
        <f t="shared" si="202"/>
        <v>0</v>
      </c>
      <c r="O246" s="14">
        <f>(I246/SUM(I240:I249)*100)</f>
        <v>0</v>
      </c>
      <c r="P246" s="14" t="e">
        <f>(J246/SUM(J240:J249)*100)</f>
        <v>#DIV/0!</v>
      </c>
    </row>
    <row r="247" spans="1:16" ht="12" customHeight="1" x14ac:dyDescent="0.15">
      <c r="A247" s="1" t="str">
        <f t="shared" si="161"/>
        <v>641310</v>
      </c>
      <c r="B247" s="1">
        <v>6413</v>
      </c>
      <c r="C247" s="1">
        <v>10</v>
      </c>
      <c r="D247" s="50" t="s">
        <v>189</v>
      </c>
      <c r="E247" s="53">
        <v>2</v>
      </c>
      <c r="F247" s="53">
        <v>2</v>
      </c>
      <c r="G247" s="53">
        <v>2</v>
      </c>
      <c r="H247" s="53">
        <v>2</v>
      </c>
      <c r="I247" s="53">
        <v>5</v>
      </c>
      <c r="J247" s="59"/>
      <c r="K247" s="14">
        <f t="shared" ref="K247:N247" si="203">(E247/SUM(E240:E249)*100)</f>
        <v>13.333333333333334</v>
      </c>
      <c r="L247" s="14">
        <f t="shared" si="203"/>
        <v>13.333333333333334</v>
      </c>
      <c r="M247" s="14">
        <f t="shared" si="203"/>
        <v>28.571428571428569</v>
      </c>
      <c r="N247" s="14">
        <f t="shared" si="203"/>
        <v>28.571428571428569</v>
      </c>
      <c r="O247" s="14">
        <f>(I247/SUM(I240:I249)*100)</f>
        <v>55.555555555555557</v>
      </c>
      <c r="P247" s="14" t="e">
        <f>(J247/SUM(J240:J249)*100)</f>
        <v>#DIV/0!</v>
      </c>
    </row>
    <row r="248" spans="1:16" ht="12" customHeight="1" x14ac:dyDescent="0.15">
      <c r="A248" s="1" t="str">
        <f t="shared" si="161"/>
        <v>64132</v>
      </c>
      <c r="B248" s="1">
        <v>6413</v>
      </c>
      <c r="C248" s="1">
        <v>2</v>
      </c>
      <c r="D248" s="50" t="s">
        <v>190</v>
      </c>
      <c r="E248" s="53">
        <v>2</v>
      </c>
      <c r="F248" s="53">
        <v>2</v>
      </c>
      <c r="G248" s="53">
        <v>1</v>
      </c>
      <c r="H248" s="53">
        <v>1</v>
      </c>
      <c r="I248" s="53">
        <v>1</v>
      </c>
      <c r="J248" s="59"/>
      <c r="K248" s="14">
        <f t="shared" ref="K248:N248" si="204">(E248/SUM(E240:E249)*100)</f>
        <v>13.333333333333334</v>
      </c>
      <c r="L248" s="14">
        <f t="shared" si="204"/>
        <v>13.333333333333334</v>
      </c>
      <c r="M248" s="14">
        <f t="shared" si="204"/>
        <v>14.285714285714285</v>
      </c>
      <c r="N248" s="14">
        <f t="shared" si="204"/>
        <v>14.285714285714285</v>
      </c>
      <c r="O248" s="14">
        <f>(I248/SUM(I240:I249)*100)</f>
        <v>11.111111111111111</v>
      </c>
      <c r="P248" s="14" t="e">
        <f>(J248/SUM(J240:J249)*100)</f>
        <v>#DIV/0!</v>
      </c>
    </row>
    <row r="249" spans="1:16" ht="12" customHeight="1" x14ac:dyDescent="0.15">
      <c r="A249" s="1" t="str">
        <f t="shared" si="161"/>
        <v>64134</v>
      </c>
      <c r="B249" s="1">
        <v>6413</v>
      </c>
      <c r="C249" s="1">
        <v>4</v>
      </c>
      <c r="D249" s="50" t="s">
        <v>191</v>
      </c>
      <c r="E249" s="53"/>
      <c r="F249" s="53">
        <v>2</v>
      </c>
      <c r="G249" s="53">
        <v>1</v>
      </c>
      <c r="H249" s="53">
        <v>1</v>
      </c>
      <c r="I249" s="53">
        <v>1</v>
      </c>
      <c r="J249" s="59"/>
      <c r="K249" s="14">
        <f t="shared" ref="K249:N249" si="205">(E249/SUM(E240:E249)*100)</f>
        <v>0</v>
      </c>
      <c r="L249" s="14">
        <f t="shared" si="205"/>
        <v>13.333333333333334</v>
      </c>
      <c r="M249" s="14">
        <f t="shared" si="205"/>
        <v>14.285714285714285</v>
      </c>
      <c r="N249" s="14">
        <f t="shared" si="205"/>
        <v>14.285714285714285</v>
      </c>
      <c r="O249" s="14">
        <f>(I249/SUM(I240:I249)*100)</f>
        <v>11.111111111111111</v>
      </c>
      <c r="P249" s="14" t="e">
        <f>(J249/SUM(J240:J249)*100)</f>
        <v>#DIV/0!</v>
      </c>
    </row>
    <row r="250" spans="1:16" ht="12" customHeight="1" x14ac:dyDescent="0.15">
      <c r="A250" s="1" t="str">
        <f t="shared" si="161"/>
        <v>62130</v>
      </c>
      <c r="B250" s="1">
        <v>6213</v>
      </c>
      <c r="C250" s="1" t="s">
        <v>58</v>
      </c>
      <c r="D250" s="48" t="s">
        <v>56</v>
      </c>
      <c r="E250" s="49"/>
      <c r="F250" s="49"/>
      <c r="G250" s="49"/>
      <c r="H250" s="49"/>
      <c r="I250" s="49"/>
      <c r="J250" s="49"/>
      <c r="K250" s="5"/>
      <c r="L250" s="5"/>
      <c r="M250" s="5"/>
      <c r="N250" s="5"/>
      <c r="O250" s="5"/>
      <c r="P250" s="13"/>
    </row>
    <row r="251" spans="1:16" ht="12" customHeight="1" x14ac:dyDescent="0.15">
      <c r="A251" s="1" t="str">
        <f t="shared" si="161"/>
        <v>62131</v>
      </c>
      <c r="B251" s="1">
        <v>6213</v>
      </c>
      <c r="C251" s="1">
        <v>1</v>
      </c>
      <c r="D251" s="90" t="s">
        <v>182</v>
      </c>
      <c r="E251" s="91">
        <v>1</v>
      </c>
      <c r="F251" s="91">
        <v>5</v>
      </c>
      <c r="G251" s="91">
        <v>2</v>
      </c>
      <c r="H251" s="91">
        <v>2</v>
      </c>
      <c r="I251" s="91">
        <v>2</v>
      </c>
      <c r="J251" s="92"/>
      <c r="K251" s="69">
        <f t="shared" ref="K251:N251" si="206">(E251/SUM(E251:E258)*100)</f>
        <v>33.333333333333329</v>
      </c>
      <c r="L251" s="69">
        <f t="shared" si="206"/>
        <v>27.777777777777779</v>
      </c>
      <c r="M251" s="69">
        <f t="shared" si="206"/>
        <v>25</v>
      </c>
      <c r="N251" s="69">
        <f t="shared" si="206"/>
        <v>25</v>
      </c>
      <c r="O251" s="69">
        <f>(I251/SUM(I251:I258)*100)</f>
        <v>20</v>
      </c>
      <c r="P251" s="69" t="e">
        <f>(J251/SUM(J251:J258)*100)</f>
        <v>#DIV/0!</v>
      </c>
    </row>
    <row r="252" spans="1:16" ht="12" customHeight="1" x14ac:dyDescent="0.15">
      <c r="A252" s="1" t="str">
        <f t="shared" si="161"/>
        <v>621313</v>
      </c>
      <c r="B252" s="1">
        <v>6213</v>
      </c>
      <c r="C252" s="1">
        <v>13</v>
      </c>
      <c r="D252" s="50" t="s">
        <v>184</v>
      </c>
      <c r="E252" s="53">
        <v>1</v>
      </c>
      <c r="F252" s="53">
        <v>1</v>
      </c>
      <c r="G252" s="53"/>
      <c r="H252" s="53"/>
      <c r="I252" s="53"/>
      <c r="J252" s="59"/>
      <c r="K252" s="14">
        <f t="shared" ref="K252:N252" si="207">(E252/SUM(E251:E258)*100)</f>
        <v>33.333333333333329</v>
      </c>
      <c r="L252" s="14">
        <f t="shared" si="207"/>
        <v>5.5555555555555554</v>
      </c>
      <c r="M252" s="14">
        <f t="shared" si="207"/>
        <v>0</v>
      </c>
      <c r="N252" s="14">
        <f t="shared" si="207"/>
        <v>0</v>
      </c>
      <c r="O252" s="14">
        <f>(I252/SUM(I251:I258)*100)</f>
        <v>0</v>
      </c>
      <c r="P252" s="14" t="e">
        <f>(J252/SUM(J251:J258)*100)</f>
        <v>#DIV/0!</v>
      </c>
    </row>
    <row r="253" spans="1:16" ht="12" customHeight="1" x14ac:dyDescent="0.15">
      <c r="A253" s="1" t="str">
        <f t="shared" si="161"/>
        <v>62137</v>
      </c>
      <c r="B253" s="1">
        <v>6213</v>
      </c>
      <c r="C253" s="1">
        <v>7</v>
      </c>
      <c r="D253" s="50" t="s">
        <v>185</v>
      </c>
      <c r="E253" s="53"/>
      <c r="F253" s="53">
        <v>1</v>
      </c>
      <c r="G253" s="53">
        <v>1</v>
      </c>
      <c r="H253" s="53">
        <v>1</v>
      </c>
      <c r="I253" s="53">
        <v>1</v>
      </c>
      <c r="J253" s="59"/>
      <c r="K253" s="14">
        <f t="shared" ref="K253:N253" si="208">(E253/SUM(E251:E258)*100)</f>
        <v>0</v>
      </c>
      <c r="L253" s="14">
        <f t="shared" si="208"/>
        <v>5.5555555555555554</v>
      </c>
      <c r="M253" s="14">
        <f t="shared" si="208"/>
        <v>12.5</v>
      </c>
      <c r="N253" s="14">
        <f t="shared" si="208"/>
        <v>12.5</v>
      </c>
      <c r="O253" s="14">
        <f>(I253/SUM(I251:I258)*100)</f>
        <v>10</v>
      </c>
      <c r="P253" s="14" t="e">
        <f>(J253/SUM(J251:J258)*100)</f>
        <v>#DIV/0!</v>
      </c>
    </row>
    <row r="254" spans="1:16" ht="12" customHeight="1" x14ac:dyDescent="0.15">
      <c r="A254" s="1" t="str">
        <f t="shared" si="161"/>
        <v>62138</v>
      </c>
      <c r="B254" s="1">
        <v>6213</v>
      </c>
      <c r="C254" s="1">
        <v>8</v>
      </c>
      <c r="D254" s="50" t="s">
        <v>186</v>
      </c>
      <c r="E254" s="53"/>
      <c r="F254" s="53">
        <v>2</v>
      </c>
      <c r="G254" s="53">
        <v>1</v>
      </c>
      <c r="H254" s="53">
        <v>1</v>
      </c>
      <c r="I254" s="53"/>
      <c r="J254" s="59"/>
      <c r="K254" s="14">
        <f t="shared" ref="K254:N254" si="209">(E254/SUM(E251:E258)*100)</f>
        <v>0</v>
      </c>
      <c r="L254" s="14">
        <f t="shared" si="209"/>
        <v>11.111111111111111</v>
      </c>
      <c r="M254" s="14">
        <f t="shared" si="209"/>
        <v>12.5</v>
      </c>
      <c r="N254" s="14">
        <f t="shared" si="209"/>
        <v>12.5</v>
      </c>
      <c r="O254" s="14">
        <f>(I254/SUM(I251:I258)*100)</f>
        <v>0</v>
      </c>
      <c r="P254" s="14" t="e">
        <f>(J254/SUM(J251:J258)*100)</f>
        <v>#DIV/0!</v>
      </c>
    </row>
    <row r="255" spans="1:16" ht="12" customHeight="1" x14ac:dyDescent="0.15">
      <c r="A255" s="1" t="str">
        <f t="shared" si="161"/>
        <v>62136</v>
      </c>
      <c r="B255" s="1">
        <v>6213</v>
      </c>
      <c r="C255" s="1">
        <v>6</v>
      </c>
      <c r="D255" s="50" t="s">
        <v>187</v>
      </c>
      <c r="E255" s="53"/>
      <c r="F255" s="53">
        <v>1</v>
      </c>
      <c r="G255" s="53">
        <v>1</v>
      </c>
      <c r="H255" s="53">
        <v>1</v>
      </c>
      <c r="I255" s="53">
        <v>1</v>
      </c>
      <c r="J255" s="59"/>
      <c r="K255" s="14">
        <f t="shared" ref="K255:N255" si="210">(E255/SUM(E251:E258)*100)</f>
        <v>0</v>
      </c>
      <c r="L255" s="14">
        <f t="shared" si="210"/>
        <v>5.5555555555555554</v>
      </c>
      <c r="M255" s="14">
        <f t="shared" si="210"/>
        <v>12.5</v>
      </c>
      <c r="N255" s="14">
        <f t="shared" si="210"/>
        <v>12.5</v>
      </c>
      <c r="O255" s="14">
        <f>(I255/SUM(I251:I258)*100)</f>
        <v>10</v>
      </c>
      <c r="P255" s="14" t="e">
        <f>(J255/SUM(J251:J258)*100)</f>
        <v>#DIV/0!</v>
      </c>
    </row>
    <row r="256" spans="1:16" ht="12" customHeight="1" x14ac:dyDescent="0.15">
      <c r="A256" s="1" t="str">
        <f t="shared" si="161"/>
        <v>62135</v>
      </c>
      <c r="B256" s="1">
        <v>6213</v>
      </c>
      <c r="C256" s="1">
        <v>5</v>
      </c>
      <c r="D256" s="50" t="s">
        <v>188</v>
      </c>
      <c r="E256" s="53"/>
      <c r="F256" s="53">
        <v>1</v>
      </c>
      <c r="G256" s="53">
        <v>1</v>
      </c>
      <c r="H256" s="53">
        <v>1</v>
      </c>
      <c r="I256" s="53">
        <v>1</v>
      </c>
      <c r="J256" s="59"/>
      <c r="K256" s="14">
        <f t="shared" ref="K256:N256" si="211">(E256/SUM(E251:E258)*100)</f>
        <v>0</v>
      </c>
      <c r="L256" s="14">
        <f t="shared" si="211"/>
        <v>5.5555555555555554</v>
      </c>
      <c r="M256" s="14">
        <f t="shared" si="211"/>
        <v>12.5</v>
      </c>
      <c r="N256" s="14">
        <f t="shared" si="211"/>
        <v>12.5</v>
      </c>
      <c r="O256" s="14">
        <f>(I256/SUM(I251:I258)*100)</f>
        <v>10</v>
      </c>
      <c r="P256" s="14" t="e">
        <f>(J256/SUM(J251:J258)*100)</f>
        <v>#DIV/0!</v>
      </c>
    </row>
    <row r="257" spans="1:16" ht="12" customHeight="1" x14ac:dyDescent="0.15">
      <c r="A257" s="1" t="str">
        <f t="shared" si="161"/>
        <v>621310</v>
      </c>
      <c r="B257" s="1">
        <v>6213</v>
      </c>
      <c r="C257" s="1">
        <v>10</v>
      </c>
      <c r="D257" s="50" t="s">
        <v>189</v>
      </c>
      <c r="E257" s="53">
        <v>1</v>
      </c>
      <c r="F257" s="53">
        <v>1</v>
      </c>
      <c r="G257" s="53"/>
      <c r="H257" s="53"/>
      <c r="I257" s="53">
        <v>1</v>
      </c>
      <c r="J257" s="59"/>
      <c r="K257" s="14">
        <f t="shared" ref="K257:N257" si="212">(E257/SUM(E251:E258)*100)</f>
        <v>33.333333333333329</v>
      </c>
      <c r="L257" s="14">
        <f t="shared" si="212"/>
        <v>5.5555555555555554</v>
      </c>
      <c r="M257" s="14">
        <f t="shared" si="212"/>
        <v>0</v>
      </c>
      <c r="N257" s="14">
        <f t="shared" si="212"/>
        <v>0</v>
      </c>
      <c r="O257" s="14">
        <f>(I257/SUM(I251:I258)*100)</f>
        <v>10</v>
      </c>
      <c r="P257" s="14" t="e">
        <f>(J257/SUM(J251:J258)*100)</f>
        <v>#DIV/0!</v>
      </c>
    </row>
    <row r="258" spans="1:16" ht="12" customHeight="1" x14ac:dyDescent="0.15">
      <c r="A258" s="1" t="str">
        <f t="shared" si="161"/>
        <v>62132</v>
      </c>
      <c r="B258" s="1">
        <v>6213</v>
      </c>
      <c r="C258" s="1">
        <v>2</v>
      </c>
      <c r="D258" s="50" t="s">
        <v>190</v>
      </c>
      <c r="E258" s="53"/>
      <c r="F258" s="53">
        <v>6</v>
      </c>
      <c r="G258" s="53">
        <v>2</v>
      </c>
      <c r="H258" s="53">
        <v>2</v>
      </c>
      <c r="I258" s="53">
        <v>4</v>
      </c>
      <c r="J258" s="59"/>
      <c r="K258" s="14">
        <f t="shared" ref="K258:N258" si="213">(E258/SUM(E251:E258)*100)</f>
        <v>0</v>
      </c>
      <c r="L258" s="14">
        <f t="shared" si="213"/>
        <v>33.333333333333329</v>
      </c>
      <c r="M258" s="14">
        <f t="shared" si="213"/>
        <v>25</v>
      </c>
      <c r="N258" s="14">
        <f t="shared" si="213"/>
        <v>25</v>
      </c>
      <c r="O258" s="14">
        <f>(I258/SUM(I251:I258)*100)</f>
        <v>40</v>
      </c>
      <c r="P258" s="14" t="e">
        <f>(J258/SUM(J251:J258)*100)</f>
        <v>#DIV/0!</v>
      </c>
    </row>
    <row r="259" spans="1:16" s="6" customFormat="1" x14ac:dyDescent="0.15">
      <c r="A259" s="1" t="str">
        <f t="shared" si="161"/>
        <v>0</v>
      </c>
      <c r="B259" s="1" t="s">
        <v>58</v>
      </c>
      <c r="C259" s="1" t="s">
        <v>58</v>
      </c>
      <c r="E259" s="44"/>
      <c r="F259" s="44"/>
      <c r="G259" s="44"/>
      <c r="H259" s="44"/>
      <c r="I259" s="44"/>
      <c r="J259" s="44"/>
    </row>
    <row r="260" spans="1:16" ht="12" customHeight="1" x14ac:dyDescent="0.15">
      <c r="A260" s="1" t="str">
        <f t="shared" si="161"/>
        <v>0</v>
      </c>
      <c r="B260" s="1" t="s">
        <v>58</v>
      </c>
      <c r="C260" s="1" t="s">
        <v>58</v>
      </c>
      <c r="D260" s="6"/>
      <c r="E260" s="99"/>
      <c r="F260" s="100"/>
      <c r="G260" s="100" t="s">
        <v>178</v>
      </c>
      <c r="H260" s="100"/>
      <c r="I260" s="100"/>
      <c r="J260" s="101"/>
      <c r="K260" s="99"/>
      <c r="L260" s="100"/>
      <c r="M260" s="100" t="s">
        <v>179</v>
      </c>
      <c r="N260" s="100"/>
      <c r="O260" s="100"/>
      <c r="P260" s="101"/>
    </row>
    <row r="261" spans="1:16" ht="12" customHeight="1" x14ac:dyDescent="0.15">
      <c r="A261" s="1" t="str">
        <f t="shared" ref="A261:A324" si="214">IF(D261="NO CONSTA",B261&amp;22,IF(AND(B261&gt;0,C261=""),B261&amp;0,IF(ISNUMBER(C261),B261&amp;C261)))</f>
        <v>0</v>
      </c>
      <c r="B261" s="1" t="s">
        <v>58</v>
      </c>
      <c r="C261" s="1" t="s">
        <v>58</v>
      </c>
      <c r="D261" s="6"/>
      <c r="E261" s="2" t="s">
        <v>33</v>
      </c>
      <c r="F261" s="2" t="s">
        <v>34</v>
      </c>
      <c r="G261" s="2" t="s">
        <v>35</v>
      </c>
      <c r="H261" s="2" t="s">
        <v>36</v>
      </c>
      <c r="I261" s="2" t="s">
        <v>37</v>
      </c>
      <c r="J261" s="2" t="s">
        <v>38</v>
      </c>
      <c r="K261" s="2" t="s">
        <v>33</v>
      </c>
      <c r="L261" s="2" t="s">
        <v>34</v>
      </c>
      <c r="M261" s="2" t="s">
        <v>35</v>
      </c>
      <c r="N261" s="2" t="s">
        <v>36</v>
      </c>
      <c r="O261" s="2" t="s">
        <v>37</v>
      </c>
      <c r="P261" s="2" t="s">
        <v>37</v>
      </c>
    </row>
    <row r="262" spans="1:16" ht="12" customHeight="1" x14ac:dyDescent="0.15">
      <c r="A262" s="1" t="str">
        <f t="shared" si="214"/>
        <v>17030</v>
      </c>
      <c r="B262" s="1">
        <v>1703</v>
      </c>
      <c r="C262" s="1" t="s">
        <v>58</v>
      </c>
      <c r="D262" s="48" t="s">
        <v>63</v>
      </c>
      <c r="E262" s="49"/>
      <c r="F262" s="49"/>
      <c r="G262" s="49"/>
      <c r="H262" s="49"/>
      <c r="I262" s="49"/>
      <c r="J262" s="49"/>
      <c r="K262" s="5"/>
      <c r="L262" s="5"/>
      <c r="M262" s="5"/>
      <c r="N262" s="5"/>
      <c r="O262" s="5"/>
      <c r="P262" s="13"/>
    </row>
    <row r="263" spans="1:16" ht="12" customHeight="1" x14ac:dyDescent="0.15">
      <c r="A263" s="1" t="str">
        <f t="shared" si="214"/>
        <v>17037</v>
      </c>
      <c r="B263" s="1">
        <v>1703</v>
      </c>
      <c r="C263" s="1">
        <v>7</v>
      </c>
      <c r="D263" s="90" t="s">
        <v>192</v>
      </c>
      <c r="E263" s="91"/>
      <c r="F263" s="91">
        <v>1</v>
      </c>
      <c r="G263" s="91"/>
      <c r="H263" s="91"/>
      <c r="I263" s="91"/>
      <c r="J263" s="92"/>
      <c r="K263" s="69" t="str">
        <f t="shared" ref="K263:N263" si="215">IFERROR(E263/SUM(E263:E273)*100,"")</f>
        <v/>
      </c>
      <c r="L263" s="69">
        <f t="shared" si="215"/>
        <v>8.3333333333333321</v>
      </c>
      <c r="M263" s="69">
        <f t="shared" si="215"/>
        <v>0</v>
      </c>
      <c r="N263" s="69">
        <f t="shared" si="215"/>
        <v>0</v>
      </c>
      <c r="O263" s="69">
        <f>IFERROR(I263/SUM(I263:I273)*100,"")</f>
        <v>0</v>
      </c>
      <c r="P263" s="69" t="str">
        <f>IFERROR(J263/SUM(J263:J273)*100,"")</f>
        <v/>
      </c>
    </row>
    <row r="264" spans="1:16" ht="12" customHeight="1" x14ac:dyDescent="0.15">
      <c r="A264" s="1" t="str">
        <f t="shared" si="214"/>
        <v>17033</v>
      </c>
      <c r="B264" s="1">
        <v>1703</v>
      </c>
      <c r="C264" s="1">
        <v>3</v>
      </c>
      <c r="D264" s="50" t="s">
        <v>181</v>
      </c>
      <c r="E264" s="53"/>
      <c r="F264" s="53"/>
      <c r="G264" s="53"/>
      <c r="H264" s="53"/>
      <c r="I264" s="53">
        <v>1</v>
      </c>
      <c r="J264" s="59"/>
      <c r="K264" s="69" t="str">
        <f t="shared" ref="K264:N264" si="216">IFERROR(E264/SUM(E263:E273)*100,"")</f>
        <v/>
      </c>
      <c r="L264" s="69">
        <f t="shared" si="216"/>
        <v>0</v>
      </c>
      <c r="M264" s="69">
        <f t="shared" si="216"/>
        <v>0</v>
      </c>
      <c r="N264" s="69">
        <f t="shared" si="216"/>
        <v>0</v>
      </c>
      <c r="O264" s="69">
        <f>IFERROR(I264/SUM(I263:I273)*100,"")</f>
        <v>3.7037037037037033</v>
      </c>
      <c r="P264" s="69" t="str">
        <f>IFERROR(J264/SUM(J263:J273)*100,"")</f>
        <v/>
      </c>
    </row>
    <row r="265" spans="1:16" ht="12" customHeight="1" x14ac:dyDescent="0.15">
      <c r="A265" s="1" t="str">
        <f t="shared" si="214"/>
        <v>17031</v>
      </c>
      <c r="B265" s="1">
        <v>1703</v>
      </c>
      <c r="C265" s="1">
        <v>1</v>
      </c>
      <c r="D265" s="50" t="s">
        <v>182</v>
      </c>
      <c r="E265" s="53"/>
      <c r="F265" s="53">
        <v>2</v>
      </c>
      <c r="G265" s="53">
        <v>1</v>
      </c>
      <c r="H265" s="53">
        <v>1</v>
      </c>
      <c r="I265" s="53">
        <v>1</v>
      </c>
      <c r="J265" s="59"/>
      <c r="K265" s="69" t="str">
        <f t="shared" ref="K265:N265" si="217">IFERROR(E265/SUM(E263:E273)*100,"")</f>
        <v/>
      </c>
      <c r="L265" s="69">
        <f t="shared" si="217"/>
        <v>16.666666666666664</v>
      </c>
      <c r="M265" s="69">
        <f t="shared" si="217"/>
        <v>5.5555555555555554</v>
      </c>
      <c r="N265" s="69">
        <f t="shared" si="217"/>
        <v>5</v>
      </c>
      <c r="O265" s="69">
        <f>IFERROR(I265/SUM(I263:I273)*100,"")</f>
        <v>3.7037037037037033</v>
      </c>
      <c r="P265" s="69" t="str">
        <f>IFERROR(J265/SUM(J263:J273)*100,"")</f>
        <v/>
      </c>
    </row>
    <row r="266" spans="1:16" ht="12" customHeight="1" x14ac:dyDescent="0.15">
      <c r="A266" s="1" t="str">
        <f t="shared" si="214"/>
        <v>170313</v>
      </c>
      <c r="B266" s="1">
        <v>1703</v>
      </c>
      <c r="C266" s="1">
        <v>13</v>
      </c>
      <c r="D266" s="50" t="s">
        <v>184</v>
      </c>
      <c r="E266" s="53"/>
      <c r="F266" s="53"/>
      <c r="G266" s="53"/>
      <c r="H266" s="53"/>
      <c r="I266" s="53">
        <v>1</v>
      </c>
      <c r="J266" s="59"/>
      <c r="K266" s="69" t="str">
        <f t="shared" ref="K266:N266" si="218">IFERROR(E266/SUM(E263:E273)*100,"")</f>
        <v/>
      </c>
      <c r="L266" s="69">
        <f t="shared" si="218"/>
        <v>0</v>
      </c>
      <c r="M266" s="69">
        <f t="shared" si="218"/>
        <v>0</v>
      </c>
      <c r="N266" s="69">
        <f t="shared" si="218"/>
        <v>0</v>
      </c>
      <c r="O266" s="69">
        <f>IFERROR(I266/SUM(I263:I273)*100,"")</f>
        <v>3.7037037037037033</v>
      </c>
      <c r="P266" s="69" t="str">
        <f>IFERROR(J266/SUM(J263:J273)*100,"")</f>
        <v/>
      </c>
    </row>
    <row r="267" spans="1:16" ht="12" customHeight="1" x14ac:dyDescent="0.15">
      <c r="A267" s="1" t="str">
        <f t="shared" si="214"/>
        <v>17037</v>
      </c>
      <c r="B267" s="1">
        <v>1703</v>
      </c>
      <c r="C267" s="1">
        <v>7</v>
      </c>
      <c r="D267" s="50" t="s">
        <v>185</v>
      </c>
      <c r="E267" s="53"/>
      <c r="F267" s="53"/>
      <c r="G267" s="53">
        <v>1</v>
      </c>
      <c r="H267" s="53"/>
      <c r="I267" s="53">
        <v>4</v>
      </c>
      <c r="J267" s="59"/>
      <c r="K267" s="69" t="str">
        <f t="shared" ref="K267:N267" si="219">IFERROR(E267/SUM(E263:E273)*100,"")</f>
        <v/>
      </c>
      <c r="L267" s="69">
        <f t="shared" si="219"/>
        <v>0</v>
      </c>
      <c r="M267" s="69">
        <f t="shared" si="219"/>
        <v>5.5555555555555554</v>
      </c>
      <c r="N267" s="69">
        <f t="shared" si="219"/>
        <v>0</v>
      </c>
      <c r="O267" s="69">
        <f>IFERROR(I267/SUM(I263:I273)*100,"")</f>
        <v>14.814814814814813</v>
      </c>
      <c r="P267" s="69" t="str">
        <f>IFERROR(J267/SUM(J263:J273)*100,"")</f>
        <v/>
      </c>
    </row>
    <row r="268" spans="1:16" ht="12" customHeight="1" x14ac:dyDescent="0.15">
      <c r="A268" s="1" t="str">
        <f t="shared" si="214"/>
        <v>17038</v>
      </c>
      <c r="B268" s="1">
        <v>1703</v>
      </c>
      <c r="C268" s="1">
        <v>8</v>
      </c>
      <c r="D268" s="50" t="s">
        <v>186</v>
      </c>
      <c r="E268" s="53"/>
      <c r="F268" s="53">
        <v>1</v>
      </c>
      <c r="G268" s="53">
        <v>1</v>
      </c>
      <c r="H268" s="53">
        <v>1</v>
      </c>
      <c r="I268" s="53"/>
      <c r="J268" s="59"/>
      <c r="K268" s="69" t="str">
        <f t="shared" ref="K268:N268" si="220">IFERROR(E268/SUM(E263:E273)*100,"")</f>
        <v/>
      </c>
      <c r="L268" s="69">
        <f t="shared" si="220"/>
        <v>8.3333333333333321</v>
      </c>
      <c r="M268" s="69">
        <f t="shared" si="220"/>
        <v>5.5555555555555554</v>
      </c>
      <c r="N268" s="69">
        <f t="shared" si="220"/>
        <v>5</v>
      </c>
      <c r="O268" s="69">
        <f>IFERROR(I268/SUM(I263:I273)*100,"")</f>
        <v>0</v>
      </c>
      <c r="P268" s="69" t="str">
        <f>IFERROR(J268/SUM(J263:J273)*100,"")</f>
        <v/>
      </c>
    </row>
    <row r="269" spans="1:16" ht="12" customHeight="1" x14ac:dyDescent="0.15">
      <c r="A269" s="1" t="str">
        <f t="shared" si="214"/>
        <v>17036</v>
      </c>
      <c r="B269" s="1">
        <v>1703</v>
      </c>
      <c r="C269" s="1">
        <v>6</v>
      </c>
      <c r="D269" s="50" t="s">
        <v>187</v>
      </c>
      <c r="E269" s="53"/>
      <c r="F269" s="53">
        <v>1</v>
      </c>
      <c r="G269" s="53">
        <v>2</v>
      </c>
      <c r="H269" s="53">
        <v>2</v>
      </c>
      <c r="I269" s="53">
        <v>3</v>
      </c>
      <c r="J269" s="59"/>
      <c r="K269" s="69" t="str">
        <f t="shared" ref="K269:N269" si="221">IFERROR(E269/SUM(E263:E273)*100,"")</f>
        <v/>
      </c>
      <c r="L269" s="69">
        <f t="shared" si="221"/>
        <v>8.3333333333333321</v>
      </c>
      <c r="M269" s="69">
        <f t="shared" si="221"/>
        <v>11.111111111111111</v>
      </c>
      <c r="N269" s="69">
        <f t="shared" si="221"/>
        <v>10</v>
      </c>
      <c r="O269" s="69">
        <f>IFERROR(I269/SUM(I263:I273)*100,"")</f>
        <v>11.111111111111111</v>
      </c>
      <c r="P269" s="69" t="str">
        <f>IFERROR(J269/SUM(J263:J273)*100,"")</f>
        <v/>
      </c>
    </row>
    <row r="270" spans="1:16" ht="12" customHeight="1" x14ac:dyDescent="0.15">
      <c r="A270" s="1" t="str">
        <f t="shared" si="214"/>
        <v>17035</v>
      </c>
      <c r="B270" s="1">
        <v>1703</v>
      </c>
      <c r="C270" s="1">
        <v>5</v>
      </c>
      <c r="D270" s="50" t="s">
        <v>188</v>
      </c>
      <c r="E270" s="53"/>
      <c r="F270" s="53"/>
      <c r="G270" s="53">
        <v>1</v>
      </c>
      <c r="H270" s="53"/>
      <c r="I270" s="53">
        <v>2</v>
      </c>
      <c r="J270" s="59"/>
      <c r="K270" s="69" t="str">
        <f t="shared" ref="K270:N270" si="222">IFERROR(E270/SUM(E263:E273)*100,"")</f>
        <v/>
      </c>
      <c r="L270" s="69">
        <f t="shared" si="222"/>
        <v>0</v>
      </c>
      <c r="M270" s="69">
        <f t="shared" si="222"/>
        <v>5.5555555555555554</v>
      </c>
      <c r="N270" s="69">
        <f t="shared" si="222"/>
        <v>0</v>
      </c>
      <c r="O270" s="69">
        <f>IFERROR(I270/SUM(I263:I273)*100,"")</f>
        <v>7.4074074074074066</v>
      </c>
      <c r="P270" s="69" t="str">
        <f>IFERROR(J270/SUM(J263:J273)*100,"")</f>
        <v/>
      </c>
    </row>
    <row r="271" spans="1:16" ht="12" customHeight="1" x14ac:dyDescent="0.15">
      <c r="A271" s="1" t="str">
        <f t="shared" si="214"/>
        <v>170315</v>
      </c>
      <c r="B271" s="1">
        <v>1703</v>
      </c>
      <c r="C271" s="1">
        <v>15</v>
      </c>
      <c r="D271" s="50" t="s">
        <v>193</v>
      </c>
      <c r="E271" s="53"/>
      <c r="F271" s="53"/>
      <c r="G271" s="53"/>
      <c r="H271" s="53"/>
      <c r="I271" s="53"/>
      <c r="J271" s="59"/>
      <c r="K271" s="69" t="str">
        <f t="shared" ref="K271:N271" si="223">IFERROR(E271/SUM(E263:E273)*100,"")</f>
        <v/>
      </c>
      <c r="L271" s="69">
        <f t="shared" si="223"/>
        <v>0</v>
      </c>
      <c r="M271" s="69">
        <f t="shared" si="223"/>
        <v>0</v>
      </c>
      <c r="N271" s="69">
        <f t="shared" si="223"/>
        <v>0</v>
      </c>
      <c r="O271" s="69">
        <f>IFERROR(I271/SUM(I263:I273)*100,"")</f>
        <v>0</v>
      </c>
      <c r="P271" s="69" t="str">
        <f>IFERROR(J271/SUM(J263:J273)*100,"")</f>
        <v/>
      </c>
    </row>
    <row r="272" spans="1:16" ht="12" customHeight="1" x14ac:dyDescent="0.15">
      <c r="A272" s="1" t="str">
        <f t="shared" si="214"/>
        <v>170310</v>
      </c>
      <c r="B272" s="1">
        <v>1703</v>
      </c>
      <c r="C272" s="1">
        <v>10</v>
      </c>
      <c r="D272" s="50" t="s">
        <v>189</v>
      </c>
      <c r="E272" s="53"/>
      <c r="F272" s="53"/>
      <c r="G272" s="53">
        <v>2</v>
      </c>
      <c r="H272" s="53">
        <v>6</v>
      </c>
      <c r="I272" s="53">
        <v>5</v>
      </c>
      <c r="J272" s="59"/>
      <c r="K272" s="69" t="str">
        <f t="shared" ref="K272:N272" si="224">IFERROR(E272/SUM(E263:E273)*100,"")</f>
        <v/>
      </c>
      <c r="L272" s="69">
        <f t="shared" si="224"/>
        <v>0</v>
      </c>
      <c r="M272" s="69">
        <f t="shared" si="224"/>
        <v>11.111111111111111</v>
      </c>
      <c r="N272" s="69">
        <f t="shared" si="224"/>
        <v>30</v>
      </c>
      <c r="O272" s="69">
        <f>IFERROR(I272/SUM(I263:I273)*100,"")</f>
        <v>18.518518518518519</v>
      </c>
      <c r="P272" s="69" t="str">
        <f>IFERROR(J272/SUM(J263:J273)*100,"")</f>
        <v/>
      </c>
    </row>
    <row r="273" spans="1:16" ht="12" customHeight="1" x14ac:dyDescent="0.15">
      <c r="A273" s="1" t="str">
        <f t="shared" si="214"/>
        <v>17032</v>
      </c>
      <c r="B273" s="1">
        <v>1703</v>
      </c>
      <c r="C273" s="1">
        <v>2</v>
      </c>
      <c r="D273" s="55" t="s">
        <v>190</v>
      </c>
      <c r="E273" s="56"/>
      <c r="F273" s="56">
        <v>7</v>
      </c>
      <c r="G273" s="56">
        <v>10</v>
      </c>
      <c r="H273" s="56">
        <v>10</v>
      </c>
      <c r="I273" s="56">
        <v>10</v>
      </c>
      <c r="J273" s="60"/>
      <c r="K273" s="69" t="str">
        <f t="shared" ref="K273:N273" si="225">IFERROR(E273/SUM(E263:E273)*100,"")</f>
        <v/>
      </c>
      <c r="L273" s="69">
        <f t="shared" si="225"/>
        <v>58.333333333333336</v>
      </c>
      <c r="M273" s="69">
        <f t="shared" si="225"/>
        <v>55.555555555555557</v>
      </c>
      <c r="N273" s="69">
        <f t="shared" si="225"/>
        <v>50</v>
      </c>
      <c r="O273" s="69">
        <f>IFERROR(I273/SUM(I263:I273)*100,"")</f>
        <v>37.037037037037038</v>
      </c>
      <c r="P273" s="69" t="str">
        <f>IFERROR(J273/SUM(J263:J273)*100,"")</f>
        <v/>
      </c>
    </row>
    <row r="274" spans="1:16" ht="12" customHeight="1" x14ac:dyDescent="0.15">
      <c r="A274" s="1" t="str">
        <f t="shared" si="214"/>
        <v>15010</v>
      </c>
      <c r="B274" s="1">
        <v>1501</v>
      </c>
      <c r="C274" s="1" t="s">
        <v>58</v>
      </c>
      <c r="D274" s="48" t="s">
        <v>64</v>
      </c>
      <c r="E274" s="49"/>
      <c r="F274" s="49"/>
      <c r="G274" s="49"/>
      <c r="H274" s="49"/>
      <c r="I274" s="49"/>
      <c r="J274" s="49"/>
      <c r="K274" s="5"/>
      <c r="L274" s="5"/>
      <c r="M274" s="5"/>
      <c r="N274" s="5"/>
      <c r="O274" s="5"/>
      <c r="P274" s="13"/>
    </row>
    <row r="275" spans="1:16" ht="12" customHeight="1" x14ac:dyDescent="0.15">
      <c r="A275" s="1" t="str">
        <f t="shared" si="214"/>
        <v>15011</v>
      </c>
      <c r="B275" s="1">
        <v>1501</v>
      </c>
      <c r="C275" s="1">
        <v>1</v>
      </c>
      <c r="D275" s="90" t="s">
        <v>182</v>
      </c>
      <c r="E275" s="91">
        <v>2</v>
      </c>
      <c r="F275" s="91">
        <v>2</v>
      </c>
      <c r="G275" s="91">
        <v>2</v>
      </c>
      <c r="H275" s="91">
        <v>2</v>
      </c>
      <c r="I275" s="91">
        <v>2</v>
      </c>
      <c r="J275" s="92"/>
      <c r="K275" s="69">
        <f t="shared" ref="K275:N275" si="226">(E275/SUM(E275:E282)*100)</f>
        <v>6.666666666666667</v>
      </c>
      <c r="L275" s="69">
        <f t="shared" si="226"/>
        <v>7.1428571428571423</v>
      </c>
      <c r="M275" s="69">
        <f t="shared" si="226"/>
        <v>6.666666666666667</v>
      </c>
      <c r="N275" s="69">
        <f t="shared" si="226"/>
        <v>7.1428571428571423</v>
      </c>
      <c r="O275" s="69">
        <f>(I275/SUM(I275:I282)*100)</f>
        <v>6.4516129032258061</v>
      </c>
      <c r="P275" s="69" t="e">
        <f>(J275/SUM(J275:J282)*100)</f>
        <v>#DIV/0!</v>
      </c>
    </row>
    <row r="276" spans="1:16" ht="12" customHeight="1" x14ac:dyDescent="0.15">
      <c r="A276" s="1" t="str">
        <f t="shared" si="214"/>
        <v>15017</v>
      </c>
      <c r="B276" s="1">
        <v>1501</v>
      </c>
      <c r="C276" s="1">
        <v>7</v>
      </c>
      <c r="D276" s="50" t="s">
        <v>185</v>
      </c>
      <c r="E276" s="53">
        <v>2</v>
      </c>
      <c r="F276" s="53">
        <v>3</v>
      </c>
      <c r="G276" s="53">
        <v>2</v>
      </c>
      <c r="H276" s="53">
        <v>2</v>
      </c>
      <c r="I276" s="53">
        <v>1</v>
      </c>
      <c r="J276" s="59"/>
      <c r="K276" s="14">
        <f t="shared" ref="K276:N276" si="227">(E276/SUM(E275:E282)*100)</f>
        <v>6.666666666666667</v>
      </c>
      <c r="L276" s="14">
        <f t="shared" si="227"/>
        <v>10.714285714285714</v>
      </c>
      <c r="M276" s="14">
        <f t="shared" si="227"/>
        <v>6.666666666666667</v>
      </c>
      <c r="N276" s="14">
        <f t="shared" si="227"/>
        <v>7.1428571428571423</v>
      </c>
      <c r="O276" s="14">
        <f>(I276/SUM(I275:I282)*100)</f>
        <v>3.225806451612903</v>
      </c>
      <c r="P276" s="14" t="e">
        <f>(J276/SUM(J275:J282)*100)</f>
        <v>#DIV/0!</v>
      </c>
    </row>
    <row r="277" spans="1:16" ht="12" customHeight="1" x14ac:dyDescent="0.15">
      <c r="A277" s="1" t="str">
        <f t="shared" si="214"/>
        <v>15018</v>
      </c>
      <c r="B277" s="1">
        <v>1501</v>
      </c>
      <c r="C277" s="1">
        <v>8</v>
      </c>
      <c r="D277" s="50" t="s">
        <v>186</v>
      </c>
      <c r="E277" s="53">
        <v>1</v>
      </c>
      <c r="F277" s="53">
        <v>2</v>
      </c>
      <c r="G277" s="53">
        <v>2</v>
      </c>
      <c r="H277" s="53">
        <v>1</v>
      </c>
      <c r="I277" s="53"/>
      <c r="J277" s="59"/>
      <c r="K277" s="14">
        <f t="shared" ref="K277:N277" si="228">(E277/SUM(E275:E282)*100)</f>
        <v>3.3333333333333335</v>
      </c>
      <c r="L277" s="14">
        <f t="shared" si="228"/>
        <v>7.1428571428571423</v>
      </c>
      <c r="M277" s="14">
        <f t="shared" si="228"/>
        <v>6.666666666666667</v>
      </c>
      <c r="N277" s="14">
        <f t="shared" si="228"/>
        <v>3.5714285714285712</v>
      </c>
      <c r="O277" s="14">
        <f>(I277/SUM(I275:I282)*100)</f>
        <v>0</v>
      </c>
      <c r="P277" s="14" t="e">
        <f>(J277/SUM(J275:J282)*100)</f>
        <v>#DIV/0!</v>
      </c>
    </row>
    <row r="278" spans="1:16" ht="12" customHeight="1" x14ac:dyDescent="0.15">
      <c r="A278" s="1" t="str">
        <f t="shared" si="214"/>
        <v>15016</v>
      </c>
      <c r="B278" s="1">
        <v>1501</v>
      </c>
      <c r="C278" s="1">
        <v>6</v>
      </c>
      <c r="D278" s="50" t="s">
        <v>187</v>
      </c>
      <c r="E278" s="53">
        <v>1</v>
      </c>
      <c r="F278" s="53">
        <v>1</v>
      </c>
      <c r="G278" s="53">
        <v>1</v>
      </c>
      <c r="H278" s="53"/>
      <c r="I278" s="53"/>
      <c r="J278" s="59"/>
      <c r="K278" s="14">
        <f t="shared" ref="K278:N278" si="229">(E278/SUM(E275:E282)*100)</f>
        <v>3.3333333333333335</v>
      </c>
      <c r="L278" s="14">
        <f t="shared" si="229"/>
        <v>3.5714285714285712</v>
      </c>
      <c r="M278" s="14">
        <f t="shared" si="229"/>
        <v>3.3333333333333335</v>
      </c>
      <c r="N278" s="14">
        <f t="shared" si="229"/>
        <v>0</v>
      </c>
      <c r="O278" s="14">
        <f>(I278/SUM(I275:I282)*100)</f>
        <v>0</v>
      </c>
      <c r="P278" s="14" t="e">
        <f>(J278/SUM(J275:J282)*100)</f>
        <v>#DIV/0!</v>
      </c>
    </row>
    <row r="279" spans="1:16" ht="12" customHeight="1" x14ac:dyDescent="0.15">
      <c r="A279" s="1" t="str">
        <f t="shared" si="214"/>
        <v>15015</v>
      </c>
      <c r="B279" s="1">
        <v>1501</v>
      </c>
      <c r="C279" s="1">
        <v>5</v>
      </c>
      <c r="D279" s="50" t="s">
        <v>188</v>
      </c>
      <c r="E279" s="53">
        <v>4</v>
      </c>
      <c r="F279" s="53">
        <v>4</v>
      </c>
      <c r="G279" s="53">
        <v>4</v>
      </c>
      <c r="H279" s="53">
        <v>4</v>
      </c>
      <c r="I279" s="53">
        <v>6</v>
      </c>
      <c r="J279" s="59"/>
      <c r="K279" s="14">
        <f t="shared" ref="K279:N279" si="230">(E279/SUM(E275:E282)*100)</f>
        <v>13.333333333333334</v>
      </c>
      <c r="L279" s="14">
        <f t="shared" si="230"/>
        <v>14.285714285714285</v>
      </c>
      <c r="M279" s="14">
        <f t="shared" si="230"/>
        <v>13.333333333333334</v>
      </c>
      <c r="N279" s="14">
        <f t="shared" si="230"/>
        <v>14.285714285714285</v>
      </c>
      <c r="O279" s="14">
        <f>(I279/SUM(I275:I282)*100)</f>
        <v>19.35483870967742</v>
      </c>
      <c r="P279" s="14" t="e">
        <f>(J279/SUM(J275:J282)*100)</f>
        <v>#DIV/0!</v>
      </c>
    </row>
    <row r="280" spans="1:16" ht="12" customHeight="1" x14ac:dyDescent="0.15">
      <c r="A280" s="1" t="str">
        <f t="shared" si="214"/>
        <v>150110</v>
      </c>
      <c r="B280" s="1">
        <v>1501</v>
      </c>
      <c r="C280" s="1">
        <v>10</v>
      </c>
      <c r="D280" s="50" t="s">
        <v>189</v>
      </c>
      <c r="E280" s="53">
        <v>1</v>
      </c>
      <c r="F280" s="53"/>
      <c r="G280" s="53"/>
      <c r="H280" s="53"/>
      <c r="I280" s="53"/>
      <c r="J280" s="59"/>
      <c r="K280" s="14">
        <f t="shared" ref="K280:N280" si="231">(E280/SUM(E275:E282)*100)</f>
        <v>3.3333333333333335</v>
      </c>
      <c r="L280" s="14">
        <f t="shared" si="231"/>
        <v>0</v>
      </c>
      <c r="M280" s="14">
        <f t="shared" si="231"/>
        <v>0</v>
      </c>
      <c r="N280" s="14">
        <f t="shared" si="231"/>
        <v>0</v>
      </c>
      <c r="O280" s="14">
        <f>(I280/SUM(I275:I282)*100)</f>
        <v>0</v>
      </c>
      <c r="P280" s="14" t="e">
        <f>(J280/SUM(J275:J282)*100)</f>
        <v>#DIV/0!</v>
      </c>
    </row>
    <row r="281" spans="1:16" ht="12" customHeight="1" x14ac:dyDescent="0.15">
      <c r="A281" s="1" t="str">
        <f t="shared" si="214"/>
        <v>15012</v>
      </c>
      <c r="B281" s="1">
        <v>1501</v>
      </c>
      <c r="C281" s="1">
        <v>2</v>
      </c>
      <c r="D281" s="50" t="s">
        <v>190</v>
      </c>
      <c r="E281" s="53">
        <v>14</v>
      </c>
      <c r="F281" s="53">
        <v>11</v>
      </c>
      <c r="G281" s="53">
        <v>16</v>
      </c>
      <c r="H281" s="53">
        <v>16</v>
      </c>
      <c r="I281" s="53">
        <v>18</v>
      </c>
      <c r="J281" s="59"/>
      <c r="K281" s="14">
        <f t="shared" ref="K281:N281" si="232">(E281/SUM(E275:E282)*100)</f>
        <v>46.666666666666664</v>
      </c>
      <c r="L281" s="14">
        <f t="shared" si="232"/>
        <v>39.285714285714285</v>
      </c>
      <c r="M281" s="14">
        <f t="shared" si="232"/>
        <v>53.333333333333336</v>
      </c>
      <c r="N281" s="14">
        <f t="shared" si="232"/>
        <v>57.142857142857139</v>
      </c>
      <c r="O281" s="14">
        <f>(I281/SUM(I275:I282)*100)</f>
        <v>58.064516129032263</v>
      </c>
      <c r="P281" s="14" t="e">
        <f>(J281/SUM(J275:J282)*100)</f>
        <v>#DIV/0!</v>
      </c>
    </row>
    <row r="282" spans="1:16" ht="12" customHeight="1" x14ac:dyDescent="0.15">
      <c r="A282" s="1" t="str">
        <f t="shared" si="214"/>
        <v>15014</v>
      </c>
      <c r="B282" s="1">
        <v>1501</v>
      </c>
      <c r="C282" s="1">
        <v>4</v>
      </c>
      <c r="D282" s="50" t="s">
        <v>191</v>
      </c>
      <c r="E282" s="53">
        <v>5</v>
      </c>
      <c r="F282" s="53">
        <v>5</v>
      </c>
      <c r="G282" s="53">
        <v>3</v>
      </c>
      <c r="H282" s="53">
        <v>3</v>
      </c>
      <c r="I282" s="53">
        <v>4</v>
      </c>
      <c r="J282" s="59"/>
      <c r="K282" s="14">
        <f t="shared" ref="K282:N282" si="233">(E282/SUM(E275:E282)*100)</f>
        <v>16.666666666666664</v>
      </c>
      <c r="L282" s="14">
        <f t="shared" si="233"/>
        <v>17.857142857142858</v>
      </c>
      <c r="M282" s="14">
        <f t="shared" si="233"/>
        <v>10</v>
      </c>
      <c r="N282" s="14">
        <f t="shared" si="233"/>
        <v>10.714285714285714</v>
      </c>
      <c r="O282" s="14">
        <f>(I282/SUM(I275:I282)*100)</f>
        <v>12.903225806451612</v>
      </c>
      <c r="P282" s="14" t="e">
        <f>(J282/SUM(J275:J282)*100)</f>
        <v>#DIV/0!</v>
      </c>
    </row>
    <row r="283" spans="1:16" ht="12" customHeight="1" x14ac:dyDescent="0.15">
      <c r="A283" s="1" t="str">
        <f t="shared" si="214"/>
        <v>14030</v>
      </c>
      <c r="B283" s="1">
        <v>1403</v>
      </c>
      <c r="C283" s="1" t="s">
        <v>58</v>
      </c>
      <c r="D283" s="48" t="s">
        <v>65</v>
      </c>
      <c r="E283" s="49"/>
      <c r="F283" s="49"/>
      <c r="G283" s="49"/>
      <c r="H283" s="49"/>
      <c r="I283" s="49"/>
      <c r="J283" s="49"/>
      <c r="K283" s="5"/>
      <c r="L283" s="5"/>
      <c r="M283" s="5"/>
      <c r="N283" s="5"/>
      <c r="O283" s="5"/>
      <c r="P283" s="13"/>
    </row>
    <row r="284" spans="1:16" ht="12" customHeight="1" x14ac:dyDescent="0.15">
      <c r="A284" s="1" t="str">
        <f t="shared" si="214"/>
        <v>14033</v>
      </c>
      <c r="B284" s="1">
        <v>1403</v>
      </c>
      <c r="C284" s="1">
        <v>3</v>
      </c>
      <c r="D284" s="90" t="s">
        <v>181</v>
      </c>
      <c r="E284" s="91">
        <v>1</v>
      </c>
      <c r="F284" s="91">
        <v>1</v>
      </c>
      <c r="G284" s="91">
        <v>1</v>
      </c>
      <c r="H284" s="91">
        <v>1</v>
      </c>
      <c r="I284" s="91">
        <v>1</v>
      </c>
      <c r="J284" s="92"/>
      <c r="K284" s="69">
        <f t="shared" ref="K284:N284" si="234">(E284/SUM(E284:E292)*100)</f>
        <v>2.8571428571428572</v>
      </c>
      <c r="L284" s="69">
        <f t="shared" si="234"/>
        <v>2.7777777777777777</v>
      </c>
      <c r="M284" s="69">
        <f t="shared" si="234"/>
        <v>2.6315789473684208</v>
      </c>
      <c r="N284" s="69">
        <f t="shared" si="234"/>
        <v>2.8571428571428572</v>
      </c>
      <c r="O284" s="69">
        <f>(I284/SUM(I284:I292)*100)</f>
        <v>1.6949152542372881</v>
      </c>
      <c r="P284" s="69" t="e">
        <f>(J284/SUM(J284:J292)*100)</f>
        <v>#DIV/0!</v>
      </c>
    </row>
    <row r="285" spans="1:16" ht="12" customHeight="1" x14ac:dyDescent="0.15">
      <c r="A285" s="1" t="str">
        <f t="shared" si="214"/>
        <v>14031</v>
      </c>
      <c r="B285" s="1">
        <v>1403</v>
      </c>
      <c r="C285" s="1">
        <v>1</v>
      </c>
      <c r="D285" s="50" t="s">
        <v>182</v>
      </c>
      <c r="E285" s="53">
        <v>4</v>
      </c>
      <c r="F285" s="53">
        <v>4</v>
      </c>
      <c r="G285" s="53">
        <v>2</v>
      </c>
      <c r="H285" s="53">
        <v>1</v>
      </c>
      <c r="I285" s="53">
        <v>3</v>
      </c>
      <c r="J285" s="59"/>
      <c r="K285" s="69">
        <f t="shared" ref="K285:N285" si="235">(E285/SUM(E284:E292)*100)</f>
        <v>11.428571428571429</v>
      </c>
      <c r="L285" s="69">
        <f t="shared" si="235"/>
        <v>11.111111111111111</v>
      </c>
      <c r="M285" s="69">
        <f t="shared" si="235"/>
        <v>5.2631578947368416</v>
      </c>
      <c r="N285" s="69">
        <f t="shared" si="235"/>
        <v>2.8571428571428572</v>
      </c>
      <c r="O285" s="69">
        <f>(I285/SUM(I284:I292)*100)</f>
        <v>5.0847457627118651</v>
      </c>
      <c r="P285" s="69" t="e">
        <f>(J285/SUM(J284:J292)*100)</f>
        <v>#DIV/0!</v>
      </c>
    </row>
    <row r="286" spans="1:16" ht="12" customHeight="1" x14ac:dyDescent="0.15">
      <c r="A286" s="1" t="str">
        <f t="shared" si="214"/>
        <v>14037</v>
      </c>
      <c r="B286" s="1">
        <v>1403</v>
      </c>
      <c r="C286" s="1">
        <v>7</v>
      </c>
      <c r="D286" s="50" t="s">
        <v>185</v>
      </c>
      <c r="E286" s="53">
        <v>4</v>
      </c>
      <c r="F286" s="53">
        <v>4</v>
      </c>
      <c r="G286" s="53">
        <v>5</v>
      </c>
      <c r="H286" s="53">
        <v>6</v>
      </c>
      <c r="I286" s="53">
        <v>10</v>
      </c>
      <c r="J286" s="59"/>
      <c r="K286" s="69">
        <f t="shared" ref="K286:N286" si="236">(E286/SUM(E284:E292)*100)</f>
        <v>11.428571428571429</v>
      </c>
      <c r="L286" s="69">
        <f t="shared" si="236"/>
        <v>11.111111111111111</v>
      </c>
      <c r="M286" s="69">
        <f t="shared" si="236"/>
        <v>13.157894736842104</v>
      </c>
      <c r="N286" s="69">
        <f t="shared" si="236"/>
        <v>17.142857142857142</v>
      </c>
      <c r="O286" s="69">
        <f>(I286/SUM(I284:I292)*100)</f>
        <v>16.949152542372879</v>
      </c>
      <c r="P286" s="69" t="e">
        <f>(J286/SUM(J284:J292)*100)</f>
        <v>#DIV/0!</v>
      </c>
    </row>
    <row r="287" spans="1:16" ht="12" customHeight="1" x14ac:dyDescent="0.15">
      <c r="A287" s="1" t="str">
        <f t="shared" si="214"/>
        <v>14038</v>
      </c>
      <c r="B287" s="1">
        <v>1403</v>
      </c>
      <c r="C287" s="1">
        <v>8</v>
      </c>
      <c r="D287" s="50" t="s">
        <v>186</v>
      </c>
      <c r="E287" s="53">
        <v>4</v>
      </c>
      <c r="F287" s="53">
        <v>4</v>
      </c>
      <c r="G287" s="53">
        <v>3</v>
      </c>
      <c r="H287" s="53">
        <v>1</v>
      </c>
      <c r="I287" s="53">
        <v>1</v>
      </c>
      <c r="J287" s="59"/>
      <c r="K287" s="69">
        <f t="shared" ref="K287:N287" si="237">(E287/SUM(E284:E292)*100)</f>
        <v>11.428571428571429</v>
      </c>
      <c r="L287" s="69">
        <f t="shared" si="237"/>
        <v>11.111111111111111</v>
      </c>
      <c r="M287" s="69">
        <f t="shared" si="237"/>
        <v>7.8947368421052628</v>
      </c>
      <c r="N287" s="69">
        <f t="shared" si="237"/>
        <v>2.8571428571428572</v>
      </c>
      <c r="O287" s="69">
        <f>(I287/SUM(I284:I292)*100)</f>
        <v>1.6949152542372881</v>
      </c>
      <c r="P287" s="69" t="e">
        <f>(J287/SUM(J284:J292)*100)</f>
        <v>#DIV/0!</v>
      </c>
    </row>
    <row r="288" spans="1:16" ht="12" customHeight="1" x14ac:dyDescent="0.15">
      <c r="A288" s="1" t="str">
        <f t="shared" si="214"/>
        <v>14036</v>
      </c>
      <c r="B288" s="1">
        <v>1403</v>
      </c>
      <c r="C288" s="1">
        <v>6</v>
      </c>
      <c r="D288" s="50" t="s">
        <v>187</v>
      </c>
      <c r="E288" s="53">
        <v>3</v>
      </c>
      <c r="F288" s="53">
        <v>2</v>
      </c>
      <c r="G288" s="53">
        <v>2</v>
      </c>
      <c r="H288" s="53">
        <v>1</v>
      </c>
      <c r="I288" s="53">
        <v>2</v>
      </c>
      <c r="J288" s="59"/>
      <c r="K288" s="69">
        <f t="shared" ref="K288:N288" si="238">(E288/SUM(E284:E292)*100)</f>
        <v>8.5714285714285712</v>
      </c>
      <c r="L288" s="69">
        <f t="shared" si="238"/>
        <v>5.5555555555555554</v>
      </c>
      <c r="M288" s="69">
        <f t="shared" si="238"/>
        <v>5.2631578947368416</v>
      </c>
      <c r="N288" s="69">
        <f t="shared" si="238"/>
        <v>2.8571428571428572</v>
      </c>
      <c r="O288" s="69">
        <f>(I288/SUM(I284:I292)*100)</f>
        <v>3.3898305084745761</v>
      </c>
      <c r="P288" s="69" t="e">
        <f>(J288/SUM(J284:J292)*100)</f>
        <v>#DIV/0!</v>
      </c>
    </row>
    <row r="289" spans="1:16" ht="12" customHeight="1" x14ac:dyDescent="0.15">
      <c r="A289" s="1" t="str">
        <f t="shared" si="214"/>
        <v>14035</v>
      </c>
      <c r="B289" s="1">
        <v>1403</v>
      </c>
      <c r="C289" s="1">
        <v>5</v>
      </c>
      <c r="D289" s="50" t="s">
        <v>188</v>
      </c>
      <c r="E289" s="53">
        <v>8</v>
      </c>
      <c r="F289" s="53">
        <v>9</v>
      </c>
      <c r="G289" s="53">
        <v>9</v>
      </c>
      <c r="H289" s="53">
        <v>10</v>
      </c>
      <c r="I289" s="53">
        <v>9</v>
      </c>
      <c r="J289" s="59"/>
      <c r="K289" s="69">
        <f t="shared" ref="K289:N289" si="239">(E289/SUM(E284:E292)*100)</f>
        <v>22.857142857142858</v>
      </c>
      <c r="L289" s="69">
        <f t="shared" si="239"/>
        <v>25</v>
      </c>
      <c r="M289" s="69">
        <f t="shared" si="239"/>
        <v>23.684210526315788</v>
      </c>
      <c r="N289" s="69">
        <f t="shared" si="239"/>
        <v>28.571428571428569</v>
      </c>
      <c r="O289" s="69">
        <f>(I289/SUM(I284:I292)*100)</f>
        <v>15.254237288135593</v>
      </c>
      <c r="P289" s="69" t="e">
        <f>(J289/SUM(J284:J292)*100)</f>
        <v>#DIV/0!</v>
      </c>
    </row>
    <row r="290" spans="1:16" ht="12" customHeight="1" x14ac:dyDescent="0.15">
      <c r="A290" s="1" t="str">
        <f t="shared" si="214"/>
        <v>140310</v>
      </c>
      <c r="B290" s="1">
        <v>1403</v>
      </c>
      <c r="C290" s="1">
        <v>10</v>
      </c>
      <c r="D290" s="50" t="s">
        <v>189</v>
      </c>
      <c r="E290" s="53"/>
      <c r="F290" s="53"/>
      <c r="G290" s="53">
        <v>3</v>
      </c>
      <c r="H290" s="53">
        <v>4</v>
      </c>
      <c r="I290" s="53">
        <v>14</v>
      </c>
      <c r="J290" s="59"/>
      <c r="K290" s="69">
        <f t="shared" ref="K290:N290" si="240">(E290/SUM(E284:E292)*100)</f>
        <v>0</v>
      </c>
      <c r="L290" s="69">
        <f t="shared" si="240"/>
        <v>0</v>
      </c>
      <c r="M290" s="69">
        <f t="shared" si="240"/>
        <v>7.8947368421052628</v>
      </c>
      <c r="N290" s="69">
        <f t="shared" si="240"/>
        <v>11.428571428571429</v>
      </c>
      <c r="O290" s="69">
        <f>(I290/SUM(I284:I292)*100)</f>
        <v>23.728813559322035</v>
      </c>
      <c r="P290" s="69" t="e">
        <f>(J290/SUM(J284:J292)*100)</f>
        <v>#DIV/0!</v>
      </c>
    </row>
    <row r="291" spans="1:16" ht="12" customHeight="1" x14ac:dyDescent="0.15">
      <c r="A291" s="1" t="str">
        <f t="shared" si="214"/>
        <v>14032</v>
      </c>
      <c r="B291" s="1">
        <v>1403</v>
      </c>
      <c r="C291" s="1">
        <v>2</v>
      </c>
      <c r="D291" s="50" t="s">
        <v>190</v>
      </c>
      <c r="E291" s="53">
        <v>11</v>
      </c>
      <c r="F291" s="53">
        <v>12</v>
      </c>
      <c r="G291" s="53">
        <v>13</v>
      </c>
      <c r="H291" s="53">
        <v>11</v>
      </c>
      <c r="I291" s="53">
        <v>17</v>
      </c>
      <c r="J291" s="59"/>
      <c r="K291" s="69">
        <f t="shared" ref="K291:N291" si="241">(E291/SUM(E284:E292)*100)</f>
        <v>31.428571428571427</v>
      </c>
      <c r="L291" s="69">
        <f t="shared" si="241"/>
        <v>33.333333333333329</v>
      </c>
      <c r="M291" s="69">
        <f t="shared" si="241"/>
        <v>34.210526315789473</v>
      </c>
      <c r="N291" s="69">
        <f t="shared" si="241"/>
        <v>31.428571428571427</v>
      </c>
      <c r="O291" s="69">
        <f>(I291/SUM(I284:I292)*100)</f>
        <v>28.8135593220339</v>
      </c>
      <c r="P291" s="69" t="e">
        <f>(J291/SUM(J284:J292)*100)</f>
        <v>#DIV/0!</v>
      </c>
    </row>
    <row r="292" spans="1:16" ht="12" customHeight="1" x14ac:dyDescent="0.15">
      <c r="A292" s="1" t="str">
        <f t="shared" si="214"/>
        <v>14034</v>
      </c>
      <c r="B292" s="1">
        <v>1403</v>
      </c>
      <c r="C292" s="1">
        <v>4</v>
      </c>
      <c r="D292" s="50" t="s">
        <v>191</v>
      </c>
      <c r="E292" s="53"/>
      <c r="F292" s="53"/>
      <c r="G292" s="53"/>
      <c r="H292" s="53"/>
      <c r="I292" s="53">
        <v>2</v>
      </c>
      <c r="J292" s="59"/>
      <c r="K292" s="69">
        <f t="shared" ref="K292:N292" si="242">(E292/SUM(E284:E292)*100)</f>
        <v>0</v>
      </c>
      <c r="L292" s="69">
        <f t="shared" si="242"/>
        <v>0</v>
      </c>
      <c r="M292" s="69">
        <f t="shared" si="242"/>
        <v>0</v>
      </c>
      <c r="N292" s="69">
        <f t="shared" si="242"/>
        <v>0</v>
      </c>
      <c r="O292" s="69">
        <f>(I292/SUM(I284:I292)*100)</f>
        <v>3.3898305084745761</v>
      </c>
      <c r="P292" s="69" t="e">
        <f>(J292/SUM(J284:J292)*100)</f>
        <v>#DIV/0!</v>
      </c>
    </row>
    <row r="293" spans="1:16" s="6" customFormat="1" x14ac:dyDescent="0.15">
      <c r="A293" s="1" t="str">
        <f t="shared" si="214"/>
        <v>0</v>
      </c>
      <c r="B293" s="1" t="s">
        <v>58</v>
      </c>
      <c r="C293" s="1" t="s">
        <v>58</v>
      </c>
      <c r="E293" s="44"/>
      <c r="F293" s="44"/>
      <c r="G293" s="44"/>
      <c r="H293" s="44"/>
      <c r="I293" s="44"/>
      <c r="J293" s="44"/>
    </row>
    <row r="294" spans="1:16" ht="12" customHeight="1" x14ac:dyDescent="0.15">
      <c r="A294" s="1" t="str">
        <f t="shared" si="214"/>
        <v>0</v>
      </c>
      <c r="B294" s="1" t="s">
        <v>58</v>
      </c>
      <c r="C294" s="1" t="s">
        <v>58</v>
      </c>
      <c r="D294" s="6"/>
      <c r="E294" s="99"/>
      <c r="F294" s="100"/>
      <c r="G294" s="100" t="s">
        <v>178</v>
      </c>
      <c r="H294" s="100"/>
      <c r="I294" s="100"/>
      <c r="J294" s="101"/>
      <c r="K294" s="99"/>
      <c r="L294" s="100"/>
      <c r="M294" s="100" t="s">
        <v>179</v>
      </c>
      <c r="N294" s="100"/>
      <c r="O294" s="100"/>
      <c r="P294" s="101"/>
    </row>
    <row r="295" spans="1:16" ht="12" customHeight="1" x14ac:dyDescent="0.15">
      <c r="A295" s="1" t="str">
        <f t="shared" si="214"/>
        <v>0</v>
      </c>
      <c r="B295" s="1" t="s">
        <v>58</v>
      </c>
      <c r="C295" s="1" t="s">
        <v>58</v>
      </c>
      <c r="D295" s="6"/>
      <c r="E295" s="2" t="s">
        <v>33</v>
      </c>
      <c r="F295" s="2" t="s">
        <v>34</v>
      </c>
      <c r="G295" s="2" t="s">
        <v>35</v>
      </c>
      <c r="H295" s="2" t="s">
        <v>36</v>
      </c>
      <c r="I295" s="2" t="s">
        <v>37</v>
      </c>
      <c r="J295" s="2" t="s">
        <v>38</v>
      </c>
      <c r="K295" s="2" t="s">
        <v>33</v>
      </c>
      <c r="L295" s="2" t="s">
        <v>34</v>
      </c>
      <c r="M295" s="2" t="s">
        <v>35</v>
      </c>
      <c r="N295" s="2" t="s">
        <v>36</v>
      </c>
      <c r="O295" s="2" t="s">
        <v>37</v>
      </c>
      <c r="P295" s="2" t="s">
        <v>37</v>
      </c>
    </row>
    <row r="296" spans="1:16" ht="12" customHeight="1" x14ac:dyDescent="0.15">
      <c r="A296" s="1" t="str">
        <f t="shared" si="214"/>
        <v>14020</v>
      </c>
      <c r="B296" s="1">
        <v>1402</v>
      </c>
      <c r="C296" s="1" t="s">
        <v>58</v>
      </c>
      <c r="D296" s="48" t="s">
        <v>66</v>
      </c>
      <c r="E296" s="49"/>
      <c r="F296" s="49"/>
      <c r="G296" s="49"/>
      <c r="H296" s="49"/>
      <c r="I296" s="49"/>
      <c r="J296" s="49"/>
      <c r="K296" s="5"/>
      <c r="L296" s="5"/>
      <c r="M296" s="5"/>
      <c r="N296" s="5"/>
      <c r="O296" s="5"/>
      <c r="P296" s="13"/>
    </row>
    <row r="297" spans="1:16" ht="12" customHeight="1" x14ac:dyDescent="0.15">
      <c r="A297" s="1" t="str">
        <f t="shared" si="214"/>
        <v>14028</v>
      </c>
      <c r="B297" s="1">
        <v>1402</v>
      </c>
      <c r="C297" s="1">
        <v>8</v>
      </c>
      <c r="D297" s="90" t="s">
        <v>186</v>
      </c>
      <c r="E297" s="91">
        <v>1</v>
      </c>
      <c r="F297" s="91"/>
      <c r="G297" s="91"/>
      <c r="H297" s="91"/>
      <c r="I297" s="91"/>
      <c r="J297" s="92"/>
      <c r="K297" s="69">
        <f t="shared" ref="K297:N297" si="243">IFERROR(E297/SUM(E297:E302)*100,"")</f>
        <v>4.1666666666666661</v>
      </c>
      <c r="L297" s="69">
        <f t="shared" si="243"/>
        <v>0</v>
      </c>
      <c r="M297" s="69" t="str">
        <f t="shared" si="243"/>
        <v/>
      </c>
      <c r="N297" s="69" t="str">
        <f t="shared" si="243"/>
        <v/>
      </c>
      <c r="O297" s="69" t="str">
        <f>IFERROR(I297/SUM(I297:I302)*100,"")</f>
        <v/>
      </c>
      <c r="P297" s="69" t="str">
        <f>IFERROR(J297/SUM(J297:J302)*100,"")</f>
        <v/>
      </c>
    </row>
    <row r="298" spans="1:16" ht="12" customHeight="1" x14ac:dyDescent="0.15">
      <c r="A298" s="1" t="str">
        <f t="shared" si="214"/>
        <v>14026</v>
      </c>
      <c r="B298" s="1">
        <v>1402</v>
      </c>
      <c r="C298" s="1">
        <v>6</v>
      </c>
      <c r="D298" s="50" t="s">
        <v>187</v>
      </c>
      <c r="E298" s="53">
        <v>10</v>
      </c>
      <c r="F298" s="53">
        <v>10</v>
      </c>
      <c r="G298" s="53"/>
      <c r="H298" s="53"/>
      <c r="I298" s="53"/>
      <c r="J298" s="59"/>
      <c r="K298" s="69">
        <f t="shared" ref="K298:N298" si="244">IFERROR(E298/SUM(E297:E302)*100,"")</f>
        <v>41.666666666666671</v>
      </c>
      <c r="L298" s="69">
        <f t="shared" si="244"/>
        <v>47.619047619047613</v>
      </c>
      <c r="M298" s="69" t="str">
        <f t="shared" si="244"/>
        <v/>
      </c>
      <c r="N298" s="69" t="str">
        <f t="shared" si="244"/>
        <v/>
      </c>
      <c r="O298" s="69" t="str">
        <f>IFERROR(I298/SUM(I297:I302)*100,"")</f>
        <v/>
      </c>
      <c r="P298" s="69" t="str">
        <f>IFERROR(J298/SUM(J297:J302)*100,"")</f>
        <v/>
      </c>
    </row>
    <row r="299" spans="1:16" ht="12" customHeight="1" x14ac:dyDescent="0.15">
      <c r="A299" s="1" t="str">
        <f t="shared" si="214"/>
        <v>14025</v>
      </c>
      <c r="B299" s="1">
        <v>1402</v>
      </c>
      <c r="C299" s="1">
        <v>5</v>
      </c>
      <c r="D299" s="50" t="s">
        <v>188</v>
      </c>
      <c r="E299" s="53">
        <v>4</v>
      </c>
      <c r="F299" s="53">
        <v>4</v>
      </c>
      <c r="G299" s="53"/>
      <c r="H299" s="53"/>
      <c r="I299" s="53"/>
      <c r="J299" s="59"/>
      <c r="K299" s="69">
        <f t="shared" ref="K299:N299" si="245">IFERROR(E299/SUM(E297:E302)*100,"")</f>
        <v>16.666666666666664</v>
      </c>
      <c r="L299" s="69">
        <f t="shared" si="245"/>
        <v>19.047619047619047</v>
      </c>
      <c r="M299" s="69" t="str">
        <f t="shared" si="245"/>
        <v/>
      </c>
      <c r="N299" s="69" t="str">
        <f t="shared" si="245"/>
        <v/>
      </c>
      <c r="O299" s="69" t="str">
        <f>IFERROR(I299/SUM(I297:I302)*100,"")</f>
        <v/>
      </c>
      <c r="P299" s="69" t="str">
        <f>IFERROR(J299/SUM(J297:J302)*100,"")</f>
        <v/>
      </c>
    </row>
    <row r="300" spans="1:16" ht="12" customHeight="1" x14ac:dyDescent="0.15">
      <c r="A300" s="1" t="str">
        <f t="shared" si="214"/>
        <v>140210</v>
      </c>
      <c r="B300" s="1">
        <v>1402</v>
      </c>
      <c r="C300" s="1">
        <v>10</v>
      </c>
      <c r="D300" s="50" t="s">
        <v>189</v>
      </c>
      <c r="E300" s="53"/>
      <c r="F300" s="53"/>
      <c r="G300" s="53"/>
      <c r="H300" s="53"/>
      <c r="I300" s="53"/>
      <c r="J300" s="59"/>
      <c r="K300" s="69">
        <f t="shared" ref="K300:N300" si="246">IFERROR(E300/SUM(E297:E302)*100,"")</f>
        <v>0</v>
      </c>
      <c r="L300" s="69">
        <f t="shared" si="246"/>
        <v>0</v>
      </c>
      <c r="M300" s="69" t="str">
        <f t="shared" si="246"/>
        <v/>
      </c>
      <c r="N300" s="69" t="str">
        <f t="shared" si="246"/>
        <v/>
      </c>
      <c r="O300" s="69" t="str">
        <f>IFERROR(I300/SUM(I297:I302)*100,"")</f>
        <v/>
      </c>
      <c r="P300" s="69" t="str">
        <f>IFERROR(J300/SUM(J297:J302)*100,"")</f>
        <v/>
      </c>
    </row>
    <row r="301" spans="1:16" ht="12" customHeight="1" x14ac:dyDescent="0.15">
      <c r="A301" s="1" t="str">
        <f t="shared" si="214"/>
        <v>14022</v>
      </c>
      <c r="B301" s="1">
        <v>1402</v>
      </c>
      <c r="C301" s="1">
        <v>2</v>
      </c>
      <c r="D301" s="50" t="s">
        <v>190</v>
      </c>
      <c r="E301" s="53">
        <v>8</v>
      </c>
      <c r="F301" s="53">
        <v>7</v>
      </c>
      <c r="G301" s="53"/>
      <c r="H301" s="53"/>
      <c r="I301" s="53"/>
      <c r="J301" s="59"/>
      <c r="K301" s="69">
        <f t="shared" ref="K301:N301" si="247">IFERROR(E301/SUM(E297:E302)*100,"")</f>
        <v>33.333333333333329</v>
      </c>
      <c r="L301" s="69">
        <f t="shared" si="247"/>
        <v>33.333333333333329</v>
      </c>
      <c r="M301" s="69" t="str">
        <f t="shared" si="247"/>
        <v/>
      </c>
      <c r="N301" s="69" t="str">
        <f t="shared" si="247"/>
        <v/>
      </c>
      <c r="O301" s="69" t="str">
        <f>IFERROR(I301/SUM(I297:I302)*100,"")</f>
        <v/>
      </c>
      <c r="P301" s="69" t="str">
        <f>IFERROR(J301/SUM(J297:J302)*100,"")</f>
        <v/>
      </c>
    </row>
    <row r="302" spans="1:16" ht="12" customHeight="1" x14ac:dyDescent="0.15">
      <c r="A302" s="1" t="str">
        <f t="shared" si="214"/>
        <v>14024</v>
      </c>
      <c r="B302" s="1">
        <v>1402</v>
      </c>
      <c r="C302" s="1">
        <v>4</v>
      </c>
      <c r="D302" s="55" t="s">
        <v>191</v>
      </c>
      <c r="E302" s="56">
        <v>1</v>
      </c>
      <c r="F302" s="56"/>
      <c r="G302" s="56"/>
      <c r="H302" s="56"/>
      <c r="I302" s="56"/>
      <c r="J302" s="60"/>
      <c r="K302" s="69">
        <f t="shared" ref="K302:N302" si="248">IFERROR(E302/SUM(E297:E302)*100,"")</f>
        <v>4.1666666666666661</v>
      </c>
      <c r="L302" s="69">
        <f t="shared" si="248"/>
        <v>0</v>
      </c>
      <c r="M302" s="69" t="str">
        <f t="shared" si="248"/>
        <v/>
      </c>
      <c r="N302" s="69" t="str">
        <f t="shared" si="248"/>
        <v/>
      </c>
      <c r="O302" s="69" t="str">
        <f>IFERROR(I302/SUM(I297:I302)*100,"")</f>
        <v/>
      </c>
      <c r="P302" s="69" t="str">
        <f>IFERROR(J302/SUM(J297:J302)*100,"")</f>
        <v/>
      </c>
    </row>
    <row r="303" spans="1:16" ht="12" customHeight="1" x14ac:dyDescent="0.15">
      <c r="A303" s="1" t="str">
        <f t="shared" si="214"/>
        <v>18040</v>
      </c>
      <c r="B303" s="1">
        <v>1804</v>
      </c>
      <c r="C303" s="1" t="s">
        <v>58</v>
      </c>
      <c r="D303" s="48" t="s">
        <v>67</v>
      </c>
      <c r="E303" s="49"/>
      <c r="F303" s="49"/>
      <c r="G303" s="49"/>
      <c r="H303" s="49"/>
      <c r="I303" s="49"/>
      <c r="J303" s="49"/>
      <c r="K303" s="5"/>
      <c r="L303" s="5"/>
      <c r="M303" s="5"/>
      <c r="N303" s="5"/>
      <c r="O303" s="5"/>
      <c r="P303" s="13"/>
    </row>
    <row r="304" spans="1:16" ht="12" customHeight="1" x14ac:dyDescent="0.15">
      <c r="A304" s="1" t="str">
        <f t="shared" si="214"/>
        <v>18047</v>
      </c>
      <c r="B304" s="1">
        <v>1804</v>
      </c>
      <c r="C304" s="1">
        <v>7</v>
      </c>
      <c r="D304" s="90" t="s">
        <v>185</v>
      </c>
      <c r="E304" s="91"/>
      <c r="F304" s="91"/>
      <c r="G304" s="91"/>
      <c r="H304" s="91">
        <v>1</v>
      </c>
      <c r="I304" s="91">
        <v>1</v>
      </c>
      <c r="J304" s="92"/>
      <c r="K304" s="69" t="str">
        <f t="shared" ref="K304:N304" si="249">IFERROR(E304/SUM(E304:E309)*100,"")</f>
        <v/>
      </c>
      <c r="L304" s="69" t="str">
        <f t="shared" si="249"/>
        <v/>
      </c>
      <c r="M304" s="69">
        <f t="shared" si="249"/>
        <v>0</v>
      </c>
      <c r="N304" s="69">
        <f t="shared" si="249"/>
        <v>2.8571428571428572</v>
      </c>
      <c r="O304" s="69">
        <f>IFERROR(I304/SUM(I304:I309)*100,"")</f>
        <v>2.4390243902439024</v>
      </c>
      <c r="P304" s="69" t="str">
        <f>IFERROR(J304/SUM(J304:J309)*100,"")</f>
        <v/>
      </c>
    </row>
    <row r="305" spans="1:16" ht="12" customHeight="1" x14ac:dyDescent="0.15">
      <c r="A305" s="1" t="str">
        <f t="shared" si="214"/>
        <v>18048</v>
      </c>
      <c r="B305" s="1">
        <v>1804</v>
      </c>
      <c r="C305" s="1">
        <v>8</v>
      </c>
      <c r="D305" s="50" t="s">
        <v>186</v>
      </c>
      <c r="E305" s="53"/>
      <c r="F305" s="53"/>
      <c r="G305" s="53"/>
      <c r="H305" s="53">
        <v>2</v>
      </c>
      <c r="I305" s="53">
        <v>1</v>
      </c>
      <c r="J305" s="59"/>
      <c r="K305" s="69" t="str">
        <f t="shared" ref="K305:N305" si="250">IFERROR(E305/SUM(E304:E309)*100,"")</f>
        <v/>
      </c>
      <c r="L305" s="69" t="str">
        <f t="shared" si="250"/>
        <v/>
      </c>
      <c r="M305" s="69">
        <f t="shared" si="250"/>
        <v>0</v>
      </c>
      <c r="N305" s="69">
        <f t="shared" si="250"/>
        <v>5.7142857142857144</v>
      </c>
      <c r="O305" s="69">
        <f>IFERROR(I305/SUM(I304:I309)*100,"")</f>
        <v>2.4390243902439024</v>
      </c>
      <c r="P305" s="69" t="str">
        <f>IFERROR(J305/SUM(J304:J309)*100,"")</f>
        <v/>
      </c>
    </row>
    <row r="306" spans="1:16" ht="12" customHeight="1" x14ac:dyDescent="0.15">
      <c r="A306" s="1" t="str">
        <f t="shared" si="214"/>
        <v>18046</v>
      </c>
      <c r="B306" s="1">
        <v>1804</v>
      </c>
      <c r="C306" s="1">
        <v>6</v>
      </c>
      <c r="D306" s="50" t="s">
        <v>187</v>
      </c>
      <c r="E306" s="53"/>
      <c r="F306" s="53"/>
      <c r="G306" s="53">
        <v>13</v>
      </c>
      <c r="H306" s="53">
        <v>14</v>
      </c>
      <c r="I306" s="53">
        <v>15</v>
      </c>
      <c r="J306" s="59"/>
      <c r="K306" s="69" t="str">
        <f t="shared" ref="K306:N306" si="251">IFERROR(E306/SUM(E304:E309)*100,"")</f>
        <v/>
      </c>
      <c r="L306" s="69" t="str">
        <f t="shared" si="251"/>
        <v/>
      </c>
      <c r="M306" s="69">
        <f t="shared" si="251"/>
        <v>52</v>
      </c>
      <c r="N306" s="69">
        <f t="shared" si="251"/>
        <v>40</v>
      </c>
      <c r="O306" s="69">
        <f>IFERROR(I306/SUM(I304:I309)*100,"")</f>
        <v>36.585365853658537</v>
      </c>
      <c r="P306" s="69" t="str">
        <f>IFERROR(J306/SUM(J304:J309)*100,"")</f>
        <v/>
      </c>
    </row>
    <row r="307" spans="1:16" ht="12" customHeight="1" x14ac:dyDescent="0.15">
      <c r="A307" s="1" t="str">
        <f t="shared" si="214"/>
        <v>18045</v>
      </c>
      <c r="B307" s="1">
        <v>1804</v>
      </c>
      <c r="C307" s="1">
        <v>5</v>
      </c>
      <c r="D307" s="50" t="s">
        <v>188</v>
      </c>
      <c r="E307" s="53"/>
      <c r="F307" s="53"/>
      <c r="G307" s="53">
        <v>4</v>
      </c>
      <c r="H307" s="53">
        <v>4</v>
      </c>
      <c r="I307" s="53">
        <v>6</v>
      </c>
      <c r="J307" s="59"/>
      <c r="K307" s="69" t="str">
        <f t="shared" ref="K307:N307" si="252">IFERROR(E307/SUM(E304:E309)*100,"")</f>
        <v/>
      </c>
      <c r="L307" s="69" t="str">
        <f t="shared" si="252"/>
        <v/>
      </c>
      <c r="M307" s="69">
        <f t="shared" si="252"/>
        <v>16</v>
      </c>
      <c r="N307" s="69">
        <f t="shared" si="252"/>
        <v>11.428571428571429</v>
      </c>
      <c r="O307" s="69">
        <f>IFERROR(I307/SUM(I304:I309)*100,"")</f>
        <v>14.634146341463413</v>
      </c>
      <c r="P307" s="69" t="str">
        <f>IFERROR(J307/SUM(J304:J309)*100,"")</f>
        <v/>
      </c>
    </row>
    <row r="308" spans="1:16" ht="12" customHeight="1" x14ac:dyDescent="0.15">
      <c r="A308" s="1" t="str">
        <f t="shared" si="214"/>
        <v>180410</v>
      </c>
      <c r="B308" s="1">
        <v>1804</v>
      </c>
      <c r="C308" s="1">
        <v>10</v>
      </c>
      <c r="D308" s="50" t="s">
        <v>189</v>
      </c>
      <c r="E308" s="53"/>
      <c r="F308" s="53"/>
      <c r="G308" s="53"/>
      <c r="H308" s="53">
        <v>2</v>
      </c>
      <c r="I308" s="53">
        <v>5</v>
      </c>
      <c r="J308" s="59"/>
      <c r="K308" s="69" t="str">
        <f t="shared" ref="K308:N308" si="253">IFERROR(E308/SUM(E304:E309)*100,"")</f>
        <v/>
      </c>
      <c r="L308" s="69" t="str">
        <f t="shared" si="253"/>
        <v/>
      </c>
      <c r="M308" s="69">
        <f t="shared" si="253"/>
        <v>0</v>
      </c>
      <c r="N308" s="69">
        <f t="shared" si="253"/>
        <v>5.7142857142857144</v>
      </c>
      <c r="O308" s="69">
        <f>IFERROR(I308/SUM(I304:I309)*100,"")</f>
        <v>12.195121951219512</v>
      </c>
      <c r="P308" s="69" t="str">
        <f>IFERROR(J308/SUM(J304:J309)*100,"")</f>
        <v/>
      </c>
    </row>
    <row r="309" spans="1:16" ht="12" customHeight="1" x14ac:dyDescent="0.15">
      <c r="A309" s="1" t="str">
        <f t="shared" si="214"/>
        <v>18042</v>
      </c>
      <c r="B309" s="1">
        <v>1804</v>
      </c>
      <c r="C309" s="1">
        <v>2</v>
      </c>
      <c r="D309" s="55" t="s">
        <v>190</v>
      </c>
      <c r="E309" s="56"/>
      <c r="F309" s="56"/>
      <c r="G309" s="56">
        <v>8</v>
      </c>
      <c r="H309" s="56">
        <v>12</v>
      </c>
      <c r="I309" s="56">
        <v>13</v>
      </c>
      <c r="J309" s="60"/>
      <c r="K309" s="69" t="str">
        <f t="shared" ref="K309:N309" si="254">IFERROR(E309/SUM(E304:E309)*100,"")</f>
        <v/>
      </c>
      <c r="L309" s="69" t="str">
        <f t="shared" si="254"/>
        <v/>
      </c>
      <c r="M309" s="69">
        <f t="shared" si="254"/>
        <v>32</v>
      </c>
      <c r="N309" s="69">
        <f t="shared" si="254"/>
        <v>34.285714285714285</v>
      </c>
      <c r="O309" s="69">
        <f>IFERROR(I309/SUM(I304:I309)*100,"")</f>
        <v>31.707317073170731</v>
      </c>
      <c r="P309" s="69" t="str">
        <f>IFERROR(J309/SUM(J304:J309)*100,"")</f>
        <v/>
      </c>
    </row>
    <row r="310" spans="1:16" ht="12" customHeight="1" x14ac:dyDescent="0.15">
      <c r="A310" s="1" t="str">
        <f t="shared" si="214"/>
        <v>14010</v>
      </c>
      <c r="B310" s="1">
        <v>1401</v>
      </c>
      <c r="C310" s="1" t="s">
        <v>58</v>
      </c>
      <c r="D310" s="48" t="s">
        <v>68</v>
      </c>
      <c r="E310" s="49"/>
      <c r="F310" s="49"/>
      <c r="G310" s="49"/>
      <c r="H310" s="49"/>
      <c r="I310" s="49"/>
      <c r="J310" s="49"/>
      <c r="K310" s="5"/>
      <c r="L310" s="5"/>
      <c r="M310" s="5"/>
      <c r="N310" s="5"/>
      <c r="O310" s="5"/>
      <c r="P310" s="13"/>
    </row>
    <row r="311" spans="1:16" ht="12" customHeight="1" x14ac:dyDescent="0.15">
      <c r="A311" s="1" t="str">
        <f t="shared" si="214"/>
        <v>14011</v>
      </c>
      <c r="B311" s="1">
        <v>1401</v>
      </c>
      <c r="C311" s="1">
        <v>1</v>
      </c>
      <c r="D311" s="90" t="s">
        <v>182</v>
      </c>
      <c r="E311" s="91">
        <v>6</v>
      </c>
      <c r="F311" s="91">
        <v>6</v>
      </c>
      <c r="G311" s="91"/>
      <c r="H311" s="91"/>
      <c r="I311" s="91"/>
      <c r="J311" s="92"/>
      <c r="K311" s="69">
        <f t="shared" ref="K311:N311" si="255">IFERROR(E311/SUM(E311:E316)*100,"")</f>
        <v>35.294117647058826</v>
      </c>
      <c r="L311" s="69">
        <f t="shared" si="255"/>
        <v>35.294117647058826</v>
      </c>
      <c r="M311" s="69">
        <f t="shared" si="255"/>
        <v>0</v>
      </c>
      <c r="N311" s="69" t="str">
        <f t="shared" si="255"/>
        <v/>
      </c>
      <c r="O311" s="69" t="str">
        <f>IFERROR(I311/SUM(I311:I316)*100,"")</f>
        <v/>
      </c>
      <c r="P311" s="69" t="str">
        <f>IFERROR(J311/SUM(J311:J316)*100,"")</f>
        <v/>
      </c>
    </row>
    <row r="312" spans="1:16" ht="12" customHeight="1" x14ac:dyDescent="0.15">
      <c r="A312" s="1" t="str">
        <f t="shared" si="214"/>
        <v>140113</v>
      </c>
      <c r="B312" s="1">
        <v>1401</v>
      </c>
      <c r="C312" s="1">
        <v>13</v>
      </c>
      <c r="D312" s="50" t="s">
        <v>184</v>
      </c>
      <c r="E312" s="53">
        <v>1</v>
      </c>
      <c r="F312" s="53"/>
      <c r="G312" s="53"/>
      <c r="H312" s="53"/>
      <c r="I312" s="53"/>
      <c r="J312" s="59"/>
      <c r="K312" s="69">
        <f t="shared" ref="K312:N312" si="256">IFERROR(E312/SUM(E311:E316)*100,"")</f>
        <v>5.8823529411764701</v>
      </c>
      <c r="L312" s="69">
        <f t="shared" si="256"/>
        <v>0</v>
      </c>
      <c r="M312" s="69">
        <f t="shared" si="256"/>
        <v>0</v>
      </c>
      <c r="N312" s="69" t="str">
        <f t="shared" si="256"/>
        <v/>
      </c>
      <c r="O312" s="69" t="str">
        <f>IFERROR(I312/SUM(I311:I316)*100,"")</f>
        <v/>
      </c>
      <c r="P312" s="69" t="str">
        <f>IFERROR(J312/SUM(J311:J316)*100,"")</f>
        <v/>
      </c>
    </row>
    <row r="313" spans="1:16" ht="12" customHeight="1" x14ac:dyDescent="0.15">
      <c r="A313" s="1" t="str">
        <f t="shared" si="214"/>
        <v>14017</v>
      </c>
      <c r="B313" s="1">
        <v>1401</v>
      </c>
      <c r="C313" s="1">
        <v>7</v>
      </c>
      <c r="D313" s="50" t="s">
        <v>185</v>
      </c>
      <c r="E313" s="53">
        <v>2</v>
      </c>
      <c r="F313" s="53">
        <v>2</v>
      </c>
      <c r="G313" s="53">
        <v>1</v>
      </c>
      <c r="H313" s="53"/>
      <c r="I313" s="53"/>
      <c r="J313" s="59"/>
      <c r="K313" s="69">
        <f t="shared" ref="K313:N313" si="257">IFERROR(E313/SUM(E311:E316)*100,"")</f>
        <v>11.76470588235294</v>
      </c>
      <c r="L313" s="69">
        <f t="shared" si="257"/>
        <v>11.76470588235294</v>
      </c>
      <c r="M313" s="69">
        <f t="shared" si="257"/>
        <v>33.333333333333329</v>
      </c>
      <c r="N313" s="69" t="str">
        <f t="shared" si="257"/>
        <v/>
      </c>
      <c r="O313" s="69" t="str">
        <f>IFERROR(I313/SUM(I311:I316)*100,"")</f>
        <v/>
      </c>
      <c r="P313" s="69" t="str">
        <f>IFERROR(J313/SUM(J311:J316)*100,"")</f>
        <v/>
      </c>
    </row>
    <row r="314" spans="1:16" ht="12" customHeight="1" x14ac:dyDescent="0.15">
      <c r="A314" s="1" t="str">
        <f t="shared" si="214"/>
        <v>14015</v>
      </c>
      <c r="B314" s="1">
        <v>1401</v>
      </c>
      <c r="C314" s="1">
        <v>5</v>
      </c>
      <c r="D314" s="50" t="s">
        <v>188</v>
      </c>
      <c r="E314" s="53">
        <v>1</v>
      </c>
      <c r="F314" s="53">
        <v>1</v>
      </c>
      <c r="G314" s="53">
        <v>1</v>
      </c>
      <c r="H314" s="53"/>
      <c r="I314" s="53"/>
      <c r="J314" s="59"/>
      <c r="K314" s="69">
        <f t="shared" ref="K314:N314" si="258">IFERROR(E314/SUM(E311:E316)*100,"")</f>
        <v>5.8823529411764701</v>
      </c>
      <c r="L314" s="69">
        <f t="shared" si="258"/>
        <v>5.8823529411764701</v>
      </c>
      <c r="M314" s="69">
        <f t="shared" si="258"/>
        <v>33.333333333333329</v>
      </c>
      <c r="N314" s="69" t="str">
        <f t="shared" si="258"/>
        <v/>
      </c>
      <c r="O314" s="69" t="str">
        <f>IFERROR(I314/SUM(I311:I316)*100,"")</f>
        <v/>
      </c>
      <c r="P314" s="69" t="str">
        <f>IFERROR(J314/SUM(J311:J316)*100,"")</f>
        <v/>
      </c>
    </row>
    <row r="315" spans="1:16" ht="12" customHeight="1" x14ac:dyDescent="0.15">
      <c r="A315" s="1" t="str">
        <f t="shared" si="214"/>
        <v>140110</v>
      </c>
      <c r="B315" s="1">
        <v>1401</v>
      </c>
      <c r="C315" s="1">
        <v>10</v>
      </c>
      <c r="D315" s="50" t="s">
        <v>189</v>
      </c>
      <c r="E315" s="53"/>
      <c r="F315" s="53"/>
      <c r="G315" s="53">
        <v>1</v>
      </c>
      <c r="H315" s="53"/>
      <c r="I315" s="53"/>
      <c r="J315" s="59"/>
      <c r="K315" s="69">
        <f t="shared" ref="K315:N315" si="259">IFERROR(E315/SUM(E311:E316)*100,"")</f>
        <v>0</v>
      </c>
      <c r="L315" s="69">
        <f t="shared" si="259"/>
        <v>0</v>
      </c>
      <c r="M315" s="69">
        <f t="shared" si="259"/>
        <v>33.333333333333329</v>
      </c>
      <c r="N315" s="69" t="str">
        <f t="shared" si="259"/>
        <v/>
      </c>
      <c r="O315" s="69" t="str">
        <f>IFERROR(I315/SUM(I311:I316)*100,"")</f>
        <v/>
      </c>
      <c r="P315" s="69" t="str">
        <f>IFERROR(J315/SUM(J311:J316)*100,"")</f>
        <v/>
      </c>
    </row>
    <row r="316" spans="1:16" ht="12" customHeight="1" x14ac:dyDescent="0.15">
      <c r="A316" s="1" t="str">
        <f t="shared" si="214"/>
        <v>14012</v>
      </c>
      <c r="B316" s="1">
        <v>1401</v>
      </c>
      <c r="C316" s="1">
        <v>2</v>
      </c>
      <c r="D316" s="55" t="s">
        <v>190</v>
      </c>
      <c r="E316" s="56">
        <v>7</v>
      </c>
      <c r="F316" s="56">
        <v>8</v>
      </c>
      <c r="G316" s="56"/>
      <c r="H316" s="56"/>
      <c r="I316" s="56"/>
      <c r="J316" s="60"/>
      <c r="K316" s="69">
        <f t="shared" ref="K316:N316" si="260">IFERROR(E316/SUM(E311:E316)*100,"")</f>
        <v>41.17647058823529</v>
      </c>
      <c r="L316" s="69">
        <f t="shared" si="260"/>
        <v>47.058823529411761</v>
      </c>
      <c r="M316" s="69">
        <f t="shared" si="260"/>
        <v>0</v>
      </c>
      <c r="N316" s="69" t="str">
        <f t="shared" si="260"/>
        <v/>
      </c>
      <c r="O316" s="69" t="str">
        <f>IFERROR(I316/SUM(I311:I316)*100,"")</f>
        <v/>
      </c>
      <c r="P316" s="69" t="str">
        <f>IFERROR(J316/SUM(J311:J316)*100,"")</f>
        <v/>
      </c>
    </row>
    <row r="317" spans="1:16" ht="12" customHeight="1" x14ac:dyDescent="0.15">
      <c r="A317" s="1" t="str">
        <f t="shared" si="214"/>
        <v>18010</v>
      </c>
      <c r="B317" s="1">
        <v>1801</v>
      </c>
      <c r="C317" s="1" t="s">
        <v>58</v>
      </c>
      <c r="D317" s="48" t="s">
        <v>69</v>
      </c>
      <c r="E317" s="49"/>
      <c r="F317" s="49"/>
      <c r="G317" s="49"/>
      <c r="H317" s="49"/>
      <c r="I317" s="49"/>
      <c r="J317" s="49"/>
      <c r="K317" s="5"/>
      <c r="L317" s="5"/>
      <c r="M317" s="5"/>
      <c r="N317" s="5"/>
      <c r="O317" s="5"/>
      <c r="P317" s="13"/>
    </row>
    <row r="318" spans="1:16" ht="12" customHeight="1" x14ac:dyDescent="0.15">
      <c r="A318" s="1" t="str">
        <f t="shared" si="214"/>
        <v>18011</v>
      </c>
      <c r="B318" s="1">
        <v>1801</v>
      </c>
      <c r="C318" s="1">
        <v>1</v>
      </c>
      <c r="D318" s="90" t="s">
        <v>182</v>
      </c>
      <c r="E318" s="91"/>
      <c r="F318" s="91"/>
      <c r="G318" s="91">
        <v>7</v>
      </c>
      <c r="H318" s="91">
        <v>8</v>
      </c>
      <c r="I318" s="91">
        <v>8</v>
      </c>
      <c r="J318" s="92"/>
      <c r="K318" s="69" t="str">
        <f t="shared" ref="K318:N318" si="261">IFERROR(E318/SUM(E318:E323)*100,"")</f>
        <v/>
      </c>
      <c r="L318" s="69" t="str">
        <f t="shared" si="261"/>
        <v/>
      </c>
      <c r="M318" s="69">
        <f t="shared" si="261"/>
        <v>43.75</v>
      </c>
      <c r="N318" s="69">
        <f t="shared" si="261"/>
        <v>33.333333333333329</v>
      </c>
      <c r="O318" s="69">
        <f>IFERROR(I318/SUM(I318:I323)*100,"")</f>
        <v>36.363636363636367</v>
      </c>
      <c r="P318" s="69" t="str">
        <f>IFERROR(J318/SUM(J318:J323)*100,"")</f>
        <v/>
      </c>
    </row>
    <row r="319" spans="1:16" ht="12" customHeight="1" x14ac:dyDescent="0.15">
      <c r="A319" s="1" t="str">
        <f t="shared" si="214"/>
        <v>18017</v>
      </c>
      <c r="B319" s="1">
        <v>1801</v>
      </c>
      <c r="C319" s="1">
        <v>7</v>
      </c>
      <c r="D319" s="50" t="s">
        <v>185</v>
      </c>
      <c r="E319" s="53"/>
      <c r="F319" s="53"/>
      <c r="G319" s="53">
        <v>1</v>
      </c>
      <c r="H319" s="53">
        <v>2</v>
      </c>
      <c r="I319" s="53">
        <v>2</v>
      </c>
      <c r="J319" s="59"/>
      <c r="K319" s="69" t="str">
        <f t="shared" ref="K319:N319" si="262">IFERROR(E319/SUM(E318:E323)*100,"")</f>
        <v/>
      </c>
      <c r="L319" s="69" t="str">
        <f t="shared" si="262"/>
        <v/>
      </c>
      <c r="M319" s="69">
        <f t="shared" si="262"/>
        <v>6.25</v>
      </c>
      <c r="N319" s="69">
        <f t="shared" si="262"/>
        <v>8.3333333333333321</v>
      </c>
      <c r="O319" s="69">
        <f>IFERROR(I319/SUM(I318:I323)*100,"")</f>
        <v>9.0909090909090917</v>
      </c>
      <c r="P319" s="69" t="str">
        <f>IFERROR(J319/SUM(J318:J323)*100,"")</f>
        <v/>
      </c>
    </row>
    <row r="320" spans="1:16" ht="12" customHeight="1" x14ac:dyDescent="0.15">
      <c r="A320" s="1" t="str">
        <f t="shared" si="214"/>
        <v>18018</v>
      </c>
      <c r="B320" s="1">
        <v>1801</v>
      </c>
      <c r="C320" s="1">
        <v>8</v>
      </c>
      <c r="D320" s="50" t="s">
        <v>186</v>
      </c>
      <c r="E320" s="53"/>
      <c r="F320" s="53"/>
      <c r="G320" s="53">
        <v>1</v>
      </c>
      <c r="H320" s="53">
        <v>1</v>
      </c>
      <c r="I320" s="53"/>
      <c r="J320" s="59"/>
      <c r="K320" s="69" t="str">
        <f t="shared" ref="K320:N320" si="263">IFERROR(E320/SUM(E318:E323)*100,"")</f>
        <v/>
      </c>
      <c r="L320" s="69" t="str">
        <f t="shared" si="263"/>
        <v/>
      </c>
      <c r="M320" s="69">
        <f t="shared" si="263"/>
        <v>6.25</v>
      </c>
      <c r="N320" s="69">
        <f t="shared" si="263"/>
        <v>4.1666666666666661</v>
      </c>
      <c r="O320" s="69">
        <f>IFERROR(I320/SUM(I318:I323)*100,"")</f>
        <v>0</v>
      </c>
      <c r="P320" s="69" t="str">
        <f>IFERROR(J320/SUM(J318:J323)*100,"")</f>
        <v/>
      </c>
    </row>
    <row r="321" spans="1:16" ht="12" customHeight="1" x14ac:dyDescent="0.15">
      <c r="A321" s="1" t="str">
        <f t="shared" si="214"/>
        <v>18015</v>
      </c>
      <c r="B321" s="1">
        <v>1801</v>
      </c>
      <c r="C321" s="1">
        <v>5</v>
      </c>
      <c r="D321" s="50" t="s">
        <v>188</v>
      </c>
      <c r="E321" s="53"/>
      <c r="F321" s="53"/>
      <c r="G321" s="53"/>
      <c r="H321" s="53">
        <v>1</v>
      </c>
      <c r="I321" s="53">
        <v>1</v>
      </c>
      <c r="J321" s="59"/>
      <c r="K321" s="69" t="str">
        <f t="shared" ref="K321:N321" si="264">IFERROR(E321/SUM(E318:E323)*100,"")</f>
        <v/>
      </c>
      <c r="L321" s="69" t="str">
        <f t="shared" si="264"/>
        <v/>
      </c>
      <c r="M321" s="69">
        <f t="shared" si="264"/>
        <v>0</v>
      </c>
      <c r="N321" s="69">
        <f t="shared" si="264"/>
        <v>4.1666666666666661</v>
      </c>
      <c r="O321" s="69">
        <f>IFERROR(I321/SUM(I318:I323)*100,"")</f>
        <v>4.5454545454545459</v>
      </c>
      <c r="P321" s="69" t="str">
        <f>IFERROR(J321/SUM(J318:J323)*100,"")</f>
        <v/>
      </c>
    </row>
    <row r="322" spans="1:16" ht="12" customHeight="1" x14ac:dyDescent="0.15">
      <c r="A322" s="1" t="str">
        <f t="shared" si="214"/>
        <v>180110</v>
      </c>
      <c r="B322" s="1">
        <v>1801</v>
      </c>
      <c r="C322" s="1">
        <v>10</v>
      </c>
      <c r="D322" s="50" t="s">
        <v>189</v>
      </c>
      <c r="E322" s="53"/>
      <c r="F322" s="53"/>
      <c r="G322" s="53">
        <v>1</v>
      </c>
      <c r="H322" s="53">
        <v>3</v>
      </c>
      <c r="I322" s="53">
        <v>3</v>
      </c>
      <c r="J322" s="59"/>
      <c r="K322" s="69" t="str">
        <f t="shared" ref="K322:N322" si="265">IFERROR(E322/SUM(E318:E323)*100,"")</f>
        <v/>
      </c>
      <c r="L322" s="69" t="str">
        <f t="shared" si="265"/>
        <v/>
      </c>
      <c r="M322" s="69">
        <f t="shared" si="265"/>
        <v>6.25</v>
      </c>
      <c r="N322" s="69">
        <f t="shared" si="265"/>
        <v>12.5</v>
      </c>
      <c r="O322" s="69">
        <f>IFERROR(I322/SUM(I318:I323)*100,"")</f>
        <v>13.636363636363635</v>
      </c>
      <c r="P322" s="69" t="str">
        <f>IFERROR(J322/SUM(J318:J323)*100,"")</f>
        <v/>
      </c>
    </row>
    <row r="323" spans="1:16" ht="12" customHeight="1" x14ac:dyDescent="0.15">
      <c r="A323" s="1" t="str">
        <f t="shared" si="214"/>
        <v>18012</v>
      </c>
      <c r="B323" s="1">
        <v>1801</v>
      </c>
      <c r="C323" s="1">
        <v>2</v>
      </c>
      <c r="D323" s="50" t="s">
        <v>190</v>
      </c>
      <c r="E323" s="53"/>
      <c r="F323" s="53"/>
      <c r="G323" s="53">
        <v>6</v>
      </c>
      <c r="H323" s="53">
        <v>9</v>
      </c>
      <c r="I323" s="53">
        <v>8</v>
      </c>
      <c r="J323" s="59"/>
      <c r="K323" s="69" t="str">
        <f t="shared" ref="K323:N323" si="266">IFERROR(E323/SUM(E318:E323)*100,"")</f>
        <v/>
      </c>
      <c r="L323" s="69" t="str">
        <f t="shared" si="266"/>
        <v/>
      </c>
      <c r="M323" s="69">
        <f t="shared" si="266"/>
        <v>37.5</v>
      </c>
      <c r="N323" s="69">
        <f t="shared" si="266"/>
        <v>37.5</v>
      </c>
      <c r="O323" s="69">
        <f>IFERROR(I323/SUM(I318:I323)*100,"")</f>
        <v>36.363636363636367</v>
      </c>
      <c r="P323" s="69" t="str">
        <f>IFERROR(J323/SUM(J318:J323)*100,"")</f>
        <v/>
      </c>
    </row>
    <row r="324" spans="1:16" s="6" customFormat="1" x14ac:dyDescent="0.15">
      <c r="A324" s="1" t="str">
        <f t="shared" si="214"/>
        <v>0</v>
      </c>
      <c r="B324" s="1" t="s">
        <v>58</v>
      </c>
      <c r="C324" s="1" t="s">
        <v>58</v>
      </c>
      <c r="E324" s="44"/>
      <c r="F324" s="44"/>
      <c r="G324" s="44"/>
      <c r="H324" s="44"/>
      <c r="I324" s="44"/>
      <c r="J324" s="44"/>
    </row>
    <row r="325" spans="1:16" ht="12" customHeight="1" x14ac:dyDescent="0.15">
      <c r="A325" s="1" t="str">
        <f t="shared" ref="A325:A388" si="267">IF(D325="NO CONSTA",B325&amp;22,IF(AND(B325&gt;0,C325=""),B325&amp;0,IF(ISNUMBER(C325),B325&amp;C325)))</f>
        <v>0</v>
      </c>
      <c r="B325" s="1" t="s">
        <v>58</v>
      </c>
      <c r="C325" s="1" t="s">
        <v>58</v>
      </c>
      <c r="D325" s="6"/>
      <c r="E325" s="99"/>
      <c r="F325" s="100"/>
      <c r="G325" s="100" t="s">
        <v>178</v>
      </c>
      <c r="H325" s="100"/>
      <c r="I325" s="100"/>
      <c r="J325" s="101"/>
      <c r="K325" s="99"/>
      <c r="L325" s="100"/>
      <c r="M325" s="100" t="s">
        <v>179</v>
      </c>
      <c r="N325" s="100"/>
      <c r="O325" s="100"/>
      <c r="P325" s="101"/>
    </row>
    <row r="326" spans="1:16" ht="12" customHeight="1" x14ac:dyDescent="0.15">
      <c r="A326" s="1" t="str">
        <f t="shared" si="267"/>
        <v>0</v>
      </c>
      <c r="B326" s="1" t="s">
        <v>58</v>
      </c>
      <c r="C326" s="1" t="s">
        <v>58</v>
      </c>
      <c r="D326" s="6"/>
      <c r="E326" s="2" t="s">
        <v>33</v>
      </c>
      <c r="F326" s="2" t="s">
        <v>34</v>
      </c>
      <c r="G326" s="2" t="s">
        <v>35</v>
      </c>
      <c r="H326" s="2" t="s">
        <v>36</v>
      </c>
      <c r="I326" s="2" t="s">
        <v>37</v>
      </c>
      <c r="J326" s="2" t="s">
        <v>38</v>
      </c>
      <c r="K326" s="2" t="s">
        <v>33</v>
      </c>
      <c r="L326" s="2" t="s">
        <v>34</v>
      </c>
      <c r="M326" s="2" t="s">
        <v>35</v>
      </c>
      <c r="N326" s="2" t="s">
        <v>36</v>
      </c>
      <c r="O326" s="2" t="s">
        <v>37</v>
      </c>
      <c r="P326" s="2" t="s">
        <v>37</v>
      </c>
    </row>
    <row r="327" spans="1:16" ht="12" customHeight="1" x14ac:dyDescent="0.15">
      <c r="A327" s="1" t="str">
        <f t="shared" si="267"/>
        <v>0</v>
      </c>
      <c r="B327" s="1" t="s">
        <v>58</v>
      </c>
      <c r="C327" s="1" t="s">
        <v>58</v>
      </c>
      <c r="D327" s="3" t="s">
        <v>70</v>
      </c>
      <c r="E327" s="45"/>
      <c r="F327" s="45"/>
      <c r="G327" s="45"/>
      <c r="H327" s="45"/>
      <c r="I327" s="45"/>
      <c r="J327" s="45"/>
      <c r="K327" s="62"/>
      <c r="L327" s="62"/>
      <c r="M327" s="62"/>
      <c r="N327" s="62"/>
      <c r="O327" s="62"/>
      <c r="P327" s="71"/>
    </row>
    <row r="328" spans="1:16" ht="12" customHeight="1" x14ac:dyDescent="0.15">
      <c r="A328" s="1" t="str">
        <f t="shared" si="267"/>
        <v>95170</v>
      </c>
      <c r="B328" s="1">
        <v>9517</v>
      </c>
      <c r="C328" s="1" t="s">
        <v>58</v>
      </c>
      <c r="D328" s="58" t="s">
        <v>71</v>
      </c>
      <c r="E328" s="63"/>
      <c r="F328" s="63"/>
      <c r="G328" s="63"/>
      <c r="H328" s="63"/>
      <c r="I328" s="63"/>
      <c r="J328" s="63"/>
      <c r="K328" s="5"/>
      <c r="L328" s="5"/>
      <c r="M328" s="5"/>
      <c r="N328" s="5"/>
      <c r="O328" s="5"/>
      <c r="P328" s="13"/>
    </row>
    <row r="329" spans="1:16" ht="12" customHeight="1" x14ac:dyDescent="0.15">
      <c r="A329" s="1" t="str">
        <f t="shared" si="267"/>
        <v>95173</v>
      </c>
      <c r="B329" s="1">
        <v>9517</v>
      </c>
      <c r="C329" s="1">
        <v>3</v>
      </c>
      <c r="D329" s="90" t="s">
        <v>181</v>
      </c>
      <c r="E329" s="91"/>
      <c r="F329" s="91"/>
      <c r="G329" s="91"/>
      <c r="H329" s="91"/>
      <c r="I329" s="91">
        <v>1</v>
      </c>
      <c r="J329" s="92"/>
      <c r="K329" s="69" t="str">
        <f t="shared" ref="K329:P329" si="268">IFERROR(E329/SUM(E329:E340,E615:E625)*100,"")</f>
        <v/>
      </c>
      <c r="L329" s="69">
        <f t="shared" si="268"/>
        <v>0</v>
      </c>
      <c r="M329" s="69">
        <f t="shared" si="268"/>
        <v>0</v>
      </c>
      <c r="N329" s="69">
        <f t="shared" si="268"/>
        <v>0</v>
      </c>
      <c r="O329" s="69">
        <f t="shared" si="268"/>
        <v>0.43103448275862066</v>
      </c>
      <c r="P329" s="69" t="str">
        <f t="shared" si="268"/>
        <v/>
      </c>
    </row>
    <row r="330" spans="1:16" ht="12" customHeight="1" x14ac:dyDescent="0.15">
      <c r="A330" s="1" t="str">
        <f t="shared" si="267"/>
        <v>95171</v>
      </c>
      <c r="B330" s="1">
        <v>9517</v>
      </c>
      <c r="C330" s="1">
        <v>1</v>
      </c>
      <c r="D330" s="50" t="s">
        <v>182</v>
      </c>
      <c r="E330" s="53"/>
      <c r="F330" s="53"/>
      <c r="G330" s="53">
        <v>3</v>
      </c>
      <c r="H330" s="53">
        <v>9</v>
      </c>
      <c r="I330" s="53">
        <v>11</v>
      </c>
      <c r="J330" s="59"/>
      <c r="K330" s="69" t="str">
        <f t="shared" ref="K330:P330" si="269">IFERROR(E330/SUM(E329:E340,E615:E625)*100,"")</f>
        <v/>
      </c>
      <c r="L330" s="69">
        <f t="shared" si="269"/>
        <v>0</v>
      </c>
      <c r="M330" s="69">
        <f t="shared" si="269"/>
        <v>2.2058823529411766</v>
      </c>
      <c r="N330" s="69">
        <f t="shared" si="269"/>
        <v>4.591836734693878</v>
      </c>
      <c r="O330" s="69">
        <f t="shared" si="269"/>
        <v>4.7413793103448274</v>
      </c>
      <c r="P330" s="69" t="str">
        <f t="shared" si="269"/>
        <v/>
      </c>
    </row>
    <row r="331" spans="1:16" ht="12" customHeight="1" x14ac:dyDescent="0.15">
      <c r="A331" s="1" t="str">
        <f t="shared" si="267"/>
        <v>951712</v>
      </c>
      <c r="B331" s="1">
        <v>9517</v>
      </c>
      <c r="C331" s="1">
        <v>12</v>
      </c>
      <c r="D331" s="50" t="s">
        <v>183</v>
      </c>
      <c r="E331" s="53"/>
      <c r="F331" s="53"/>
      <c r="G331" s="53"/>
      <c r="H331" s="53"/>
      <c r="I331" s="53">
        <v>1</v>
      </c>
      <c r="J331" s="59"/>
      <c r="K331" s="69" t="str">
        <f t="shared" ref="K331:P331" si="270">IFERROR(E331/SUM(E329:E340,E615:E625)*100,"")</f>
        <v/>
      </c>
      <c r="L331" s="69">
        <f t="shared" si="270"/>
        <v>0</v>
      </c>
      <c r="M331" s="69">
        <f t="shared" si="270"/>
        <v>0</v>
      </c>
      <c r="N331" s="69">
        <f t="shared" si="270"/>
        <v>0</v>
      </c>
      <c r="O331" s="69">
        <f t="shared" si="270"/>
        <v>0.43103448275862066</v>
      </c>
      <c r="P331" s="69" t="str">
        <f t="shared" si="270"/>
        <v/>
      </c>
    </row>
    <row r="332" spans="1:16" ht="12" customHeight="1" x14ac:dyDescent="0.15">
      <c r="A332" s="1" t="str">
        <f t="shared" si="267"/>
        <v>951713</v>
      </c>
      <c r="B332" s="1">
        <v>9517</v>
      </c>
      <c r="C332" s="1">
        <v>13</v>
      </c>
      <c r="D332" s="50" t="s">
        <v>184</v>
      </c>
      <c r="E332" s="53"/>
      <c r="F332" s="53">
        <v>2</v>
      </c>
      <c r="G332" s="53">
        <v>3</v>
      </c>
      <c r="H332" s="53">
        <v>3</v>
      </c>
      <c r="I332" s="53">
        <v>3</v>
      </c>
      <c r="J332" s="59"/>
      <c r="K332" s="69" t="str">
        <f t="shared" ref="K332:P332" si="271">IFERROR(E332/SUM(E329:E340,E615:E625)*100,"")</f>
        <v/>
      </c>
      <c r="L332" s="69">
        <f t="shared" si="271"/>
        <v>5.8823529411764701</v>
      </c>
      <c r="M332" s="69">
        <f t="shared" si="271"/>
        <v>2.2058823529411766</v>
      </c>
      <c r="N332" s="69">
        <f t="shared" si="271"/>
        <v>1.5306122448979591</v>
      </c>
      <c r="O332" s="69">
        <f t="shared" si="271"/>
        <v>1.2931034482758621</v>
      </c>
      <c r="P332" s="69" t="str">
        <f t="shared" si="271"/>
        <v/>
      </c>
    </row>
    <row r="333" spans="1:16" ht="12" customHeight="1" x14ac:dyDescent="0.15">
      <c r="A333" s="1" t="str">
        <f t="shared" si="267"/>
        <v>951721</v>
      </c>
      <c r="B333" s="1">
        <v>9517</v>
      </c>
      <c r="C333" s="1">
        <v>21</v>
      </c>
      <c r="D333" s="50" t="s">
        <v>194</v>
      </c>
      <c r="E333" s="53"/>
      <c r="F333" s="53">
        <v>1</v>
      </c>
      <c r="G333" s="53"/>
      <c r="H333" s="53"/>
      <c r="I333" s="53"/>
      <c r="J333" s="59"/>
      <c r="K333" s="69" t="str">
        <f t="shared" ref="K333:P333" si="272">IFERROR(E333/SUM(E329:E340,E615:E625)*100,"")</f>
        <v/>
      </c>
      <c r="L333" s="69">
        <f t="shared" si="272"/>
        <v>2.9411764705882351</v>
      </c>
      <c r="M333" s="69">
        <f t="shared" si="272"/>
        <v>0</v>
      </c>
      <c r="N333" s="69">
        <f t="shared" si="272"/>
        <v>0</v>
      </c>
      <c r="O333" s="69">
        <f t="shared" si="272"/>
        <v>0</v>
      </c>
      <c r="P333" s="69" t="str">
        <f t="shared" si="272"/>
        <v/>
      </c>
    </row>
    <row r="334" spans="1:16" ht="12" customHeight="1" x14ac:dyDescent="0.15">
      <c r="A334" s="1" t="str">
        <f t="shared" si="267"/>
        <v>95177</v>
      </c>
      <c r="B334" s="1">
        <v>9517</v>
      </c>
      <c r="C334" s="1">
        <v>7</v>
      </c>
      <c r="D334" s="50" t="s">
        <v>185</v>
      </c>
      <c r="E334" s="53"/>
      <c r="F334" s="53">
        <v>5</v>
      </c>
      <c r="G334" s="53">
        <v>5</v>
      </c>
      <c r="H334" s="53">
        <v>10</v>
      </c>
      <c r="I334" s="53">
        <v>10</v>
      </c>
      <c r="J334" s="59"/>
      <c r="K334" s="69" t="str">
        <f t="shared" ref="K334:P334" si="273">IFERROR(E334/SUM(E329:E340,E615:E625)*100,"")</f>
        <v/>
      </c>
      <c r="L334" s="69">
        <f t="shared" si="273"/>
        <v>14.705882352941178</v>
      </c>
      <c r="M334" s="69">
        <f t="shared" si="273"/>
        <v>3.6764705882352944</v>
      </c>
      <c r="N334" s="69">
        <f t="shared" si="273"/>
        <v>5.1020408163265305</v>
      </c>
      <c r="O334" s="69">
        <f t="shared" si="273"/>
        <v>4.3103448275862073</v>
      </c>
      <c r="P334" s="69" t="str">
        <f t="shared" si="273"/>
        <v/>
      </c>
    </row>
    <row r="335" spans="1:16" ht="12" customHeight="1" x14ac:dyDescent="0.15">
      <c r="A335" s="1" t="str">
        <f t="shared" si="267"/>
        <v>95178</v>
      </c>
      <c r="B335" s="1">
        <v>9517</v>
      </c>
      <c r="C335" s="1">
        <v>8</v>
      </c>
      <c r="D335" s="50" t="s">
        <v>186</v>
      </c>
      <c r="E335" s="53"/>
      <c r="F335" s="53"/>
      <c r="G335" s="53"/>
      <c r="H335" s="53">
        <v>1</v>
      </c>
      <c r="I335" s="53"/>
      <c r="J335" s="59"/>
      <c r="K335" s="69" t="str">
        <f t="shared" ref="K335:P335" si="274">IFERROR(E335/SUM(E329:E340,E615:E625)*100,"")</f>
        <v/>
      </c>
      <c r="L335" s="69">
        <f t="shared" si="274"/>
        <v>0</v>
      </c>
      <c r="M335" s="69">
        <f t="shared" si="274"/>
        <v>0</v>
      </c>
      <c r="N335" s="69">
        <f t="shared" si="274"/>
        <v>0.51020408163265307</v>
      </c>
      <c r="O335" s="69">
        <f t="shared" si="274"/>
        <v>0</v>
      </c>
      <c r="P335" s="69" t="str">
        <f t="shared" si="274"/>
        <v/>
      </c>
    </row>
    <row r="336" spans="1:16" ht="12" customHeight="1" x14ac:dyDescent="0.15">
      <c r="A336" s="1" t="str">
        <f t="shared" si="267"/>
        <v>95176</v>
      </c>
      <c r="B336" s="1">
        <v>9517</v>
      </c>
      <c r="C336" s="1">
        <v>6</v>
      </c>
      <c r="D336" s="50" t="s">
        <v>187</v>
      </c>
      <c r="E336" s="53"/>
      <c r="F336" s="53">
        <v>5</v>
      </c>
      <c r="G336" s="53">
        <v>6</v>
      </c>
      <c r="H336" s="53">
        <v>12</v>
      </c>
      <c r="I336" s="53">
        <v>13</v>
      </c>
      <c r="J336" s="59"/>
      <c r="K336" s="69" t="str">
        <f t="shared" ref="K336:P336" si="275">IFERROR(E336/SUM(E329:E340,E615:E625)*100,"")</f>
        <v/>
      </c>
      <c r="L336" s="69">
        <f t="shared" si="275"/>
        <v>14.705882352941178</v>
      </c>
      <c r="M336" s="69">
        <f t="shared" si="275"/>
        <v>4.4117647058823533</v>
      </c>
      <c r="N336" s="69">
        <f t="shared" si="275"/>
        <v>6.1224489795918364</v>
      </c>
      <c r="O336" s="69">
        <f t="shared" si="275"/>
        <v>5.6034482758620694</v>
      </c>
      <c r="P336" s="69" t="str">
        <f t="shared" si="275"/>
        <v/>
      </c>
    </row>
    <row r="337" spans="1:16" ht="12" customHeight="1" x14ac:dyDescent="0.15">
      <c r="A337" s="1" t="str">
        <f t="shared" si="267"/>
        <v>95175</v>
      </c>
      <c r="B337" s="1">
        <v>9517</v>
      </c>
      <c r="C337" s="1">
        <v>5</v>
      </c>
      <c r="D337" s="50" t="s">
        <v>188</v>
      </c>
      <c r="E337" s="53"/>
      <c r="F337" s="53">
        <v>5</v>
      </c>
      <c r="G337" s="53">
        <v>5</v>
      </c>
      <c r="H337" s="53">
        <v>6</v>
      </c>
      <c r="I337" s="53">
        <v>10</v>
      </c>
      <c r="J337" s="59"/>
      <c r="K337" s="69" t="str">
        <f t="shared" ref="K337:P337" si="276">IFERROR(E337/SUM(E329:E340,E615:E625)*100,"")</f>
        <v/>
      </c>
      <c r="L337" s="69">
        <f t="shared" si="276"/>
        <v>14.705882352941178</v>
      </c>
      <c r="M337" s="69">
        <f t="shared" si="276"/>
        <v>3.6764705882352944</v>
      </c>
      <c r="N337" s="69">
        <f t="shared" si="276"/>
        <v>3.0612244897959182</v>
      </c>
      <c r="O337" s="69">
        <f t="shared" si="276"/>
        <v>4.3103448275862073</v>
      </c>
      <c r="P337" s="69" t="str">
        <f t="shared" si="276"/>
        <v/>
      </c>
    </row>
    <row r="338" spans="1:16" ht="12" customHeight="1" x14ac:dyDescent="0.15">
      <c r="A338" s="1" t="str">
        <f t="shared" si="267"/>
        <v>951710</v>
      </c>
      <c r="B338" s="1">
        <v>9517</v>
      </c>
      <c r="C338" s="1">
        <v>10</v>
      </c>
      <c r="D338" s="50" t="s">
        <v>189</v>
      </c>
      <c r="E338" s="53"/>
      <c r="F338" s="53">
        <v>1</v>
      </c>
      <c r="G338" s="53">
        <v>14</v>
      </c>
      <c r="H338" s="53">
        <v>25</v>
      </c>
      <c r="I338" s="53">
        <v>28</v>
      </c>
      <c r="J338" s="59"/>
      <c r="K338" s="69" t="str">
        <f t="shared" ref="K338:P338" si="277">IFERROR(E338/SUM(E329:E340,E615:E625)*100,"")</f>
        <v/>
      </c>
      <c r="L338" s="69">
        <f t="shared" si="277"/>
        <v>2.9411764705882351</v>
      </c>
      <c r="M338" s="69">
        <f t="shared" si="277"/>
        <v>10.294117647058822</v>
      </c>
      <c r="N338" s="69">
        <f t="shared" si="277"/>
        <v>12.755102040816327</v>
      </c>
      <c r="O338" s="69">
        <f t="shared" si="277"/>
        <v>12.068965517241379</v>
      </c>
      <c r="P338" s="69" t="str">
        <f t="shared" si="277"/>
        <v/>
      </c>
    </row>
    <row r="339" spans="1:16" ht="12" customHeight="1" x14ac:dyDescent="0.15">
      <c r="A339" s="1" t="str">
        <f t="shared" si="267"/>
        <v>95172</v>
      </c>
      <c r="B339" s="1">
        <v>9517</v>
      </c>
      <c r="C339" s="1">
        <v>2</v>
      </c>
      <c r="D339" s="50" t="s">
        <v>190</v>
      </c>
      <c r="E339" s="53"/>
      <c r="F339" s="53">
        <v>14</v>
      </c>
      <c r="G339" s="53">
        <v>27</v>
      </c>
      <c r="H339" s="53">
        <v>28</v>
      </c>
      <c r="I339" s="53">
        <v>35</v>
      </c>
      <c r="J339" s="59"/>
      <c r="K339" s="69" t="str">
        <f t="shared" ref="K339:P339" si="278">IFERROR(E339/SUM(E329:E340,E615:E625)*100,"")</f>
        <v/>
      </c>
      <c r="L339" s="69">
        <f t="shared" si="278"/>
        <v>41.17647058823529</v>
      </c>
      <c r="M339" s="69">
        <f t="shared" si="278"/>
        <v>19.852941176470587</v>
      </c>
      <c r="N339" s="69">
        <f t="shared" si="278"/>
        <v>14.285714285714285</v>
      </c>
      <c r="O339" s="69">
        <f t="shared" si="278"/>
        <v>15.086206896551724</v>
      </c>
      <c r="P339" s="69" t="str">
        <f t="shared" si="278"/>
        <v/>
      </c>
    </row>
    <row r="340" spans="1:16" ht="12" customHeight="1" x14ac:dyDescent="0.15">
      <c r="A340" s="1" t="str">
        <f t="shared" si="267"/>
        <v>95174</v>
      </c>
      <c r="B340" s="1">
        <v>9517</v>
      </c>
      <c r="C340" s="1">
        <v>4</v>
      </c>
      <c r="D340" s="55" t="s">
        <v>191</v>
      </c>
      <c r="E340" s="56"/>
      <c r="F340" s="56">
        <v>1</v>
      </c>
      <c r="G340" s="56">
        <v>5</v>
      </c>
      <c r="H340" s="56">
        <v>4</v>
      </c>
      <c r="I340" s="56">
        <v>4</v>
      </c>
      <c r="J340" s="60"/>
      <c r="K340" s="69" t="str">
        <f t="shared" ref="K340:P340" si="279">IFERROR(E340/SUM(E329:E340,E615:E625)*100,"")</f>
        <v/>
      </c>
      <c r="L340" s="69">
        <f t="shared" si="279"/>
        <v>2.9411764705882351</v>
      </c>
      <c r="M340" s="69">
        <f t="shared" si="279"/>
        <v>3.6764705882352944</v>
      </c>
      <c r="N340" s="69">
        <f t="shared" si="279"/>
        <v>2.0408163265306123</v>
      </c>
      <c r="O340" s="69">
        <f t="shared" si="279"/>
        <v>1.7241379310344827</v>
      </c>
      <c r="P340" s="69" t="str">
        <f t="shared" si="279"/>
        <v/>
      </c>
    </row>
    <row r="341" spans="1:16" ht="12" customHeight="1" x14ac:dyDescent="0.15">
      <c r="A341" s="1" t="str">
        <f t="shared" si="267"/>
        <v>90100</v>
      </c>
      <c r="B341" s="1">
        <v>9010</v>
      </c>
      <c r="C341" s="1" t="s">
        <v>58</v>
      </c>
      <c r="D341" s="48" t="s">
        <v>72</v>
      </c>
      <c r="E341" s="49"/>
      <c r="F341" s="49"/>
      <c r="G341" s="49"/>
      <c r="H341" s="49"/>
      <c r="I341" s="49"/>
      <c r="J341" s="49"/>
      <c r="K341" s="5"/>
      <c r="L341" s="5"/>
      <c r="M341" s="5"/>
      <c r="N341" s="5"/>
      <c r="O341" s="5"/>
      <c r="P341" s="13"/>
    </row>
    <row r="342" spans="1:16" ht="12" customHeight="1" x14ac:dyDescent="0.15">
      <c r="A342" s="1" t="str">
        <f t="shared" si="267"/>
        <v>90103</v>
      </c>
      <c r="B342" s="1">
        <v>9010</v>
      </c>
      <c r="C342" s="1">
        <v>3</v>
      </c>
      <c r="D342" s="90" t="s">
        <v>181</v>
      </c>
      <c r="E342" s="91"/>
      <c r="F342" s="91"/>
      <c r="G342" s="91"/>
      <c r="H342" s="91"/>
      <c r="I342" s="91">
        <v>1</v>
      </c>
      <c r="J342" s="92"/>
      <c r="K342" s="69">
        <f t="shared" ref="K342:N342" si="280">(E342/SUM(E342:E352)*100)</f>
        <v>0</v>
      </c>
      <c r="L342" s="69">
        <f t="shared" si="280"/>
        <v>0</v>
      </c>
      <c r="M342" s="69">
        <f t="shared" si="280"/>
        <v>0</v>
      </c>
      <c r="N342" s="69">
        <f t="shared" si="280"/>
        <v>0</v>
      </c>
      <c r="O342" s="69">
        <f>(I342/SUM(I342:I352)*100)</f>
        <v>0.94339622641509435</v>
      </c>
      <c r="P342" s="69" t="e">
        <f>(J342/SUM(J342:J352)*100)</f>
        <v>#DIV/0!</v>
      </c>
    </row>
    <row r="343" spans="1:16" ht="12" customHeight="1" x14ac:dyDescent="0.15">
      <c r="A343" s="1" t="str">
        <f t="shared" si="267"/>
        <v>90101</v>
      </c>
      <c r="B343" s="1">
        <v>9010</v>
      </c>
      <c r="C343" s="1">
        <v>1</v>
      </c>
      <c r="D343" s="50" t="s">
        <v>182</v>
      </c>
      <c r="E343" s="53">
        <v>7</v>
      </c>
      <c r="F343" s="53">
        <v>7</v>
      </c>
      <c r="G343" s="53">
        <v>9</v>
      </c>
      <c r="H343" s="53">
        <v>8</v>
      </c>
      <c r="I343" s="53">
        <v>8</v>
      </c>
      <c r="J343" s="59"/>
      <c r="K343" s="69">
        <f t="shared" ref="K343:N343" si="281">(E343/SUM(E342:E352)*100)</f>
        <v>6.9306930693069315</v>
      </c>
      <c r="L343" s="69">
        <f t="shared" si="281"/>
        <v>7.0000000000000009</v>
      </c>
      <c r="M343" s="69">
        <f t="shared" si="281"/>
        <v>8.1818181818181817</v>
      </c>
      <c r="N343" s="69">
        <f t="shared" si="281"/>
        <v>7.4766355140186906</v>
      </c>
      <c r="O343" s="69">
        <f>(I343/SUM(I342:I352)*100)</f>
        <v>7.5471698113207548</v>
      </c>
      <c r="P343" s="69" t="e">
        <f>(J343/SUM(J342:J352)*100)</f>
        <v>#DIV/0!</v>
      </c>
    </row>
    <row r="344" spans="1:16" ht="12" customHeight="1" x14ac:dyDescent="0.15">
      <c r="A344" s="1" t="str">
        <f t="shared" si="267"/>
        <v>901013</v>
      </c>
      <c r="B344" s="1">
        <v>9010</v>
      </c>
      <c r="C344" s="1">
        <v>13</v>
      </c>
      <c r="D344" s="50" t="s">
        <v>184</v>
      </c>
      <c r="E344" s="53">
        <v>1</v>
      </c>
      <c r="F344" s="53">
        <v>2</v>
      </c>
      <c r="G344" s="53">
        <v>2</v>
      </c>
      <c r="H344" s="53">
        <v>2</v>
      </c>
      <c r="I344" s="53">
        <v>3</v>
      </c>
      <c r="J344" s="59"/>
      <c r="K344" s="69">
        <f t="shared" ref="K344:N344" si="282">(E344/SUM(E342:E352)*100)</f>
        <v>0.99009900990099009</v>
      </c>
      <c r="L344" s="69">
        <f t="shared" si="282"/>
        <v>2</v>
      </c>
      <c r="M344" s="69">
        <f t="shared" si="282"/>
        <v>1.8181818181818181</v>
      </c>
      <c r="N344" s="69">
        <f t="shared" si="282"/>
        <v>1.8691588785046727</v>
      </c>
      <c r="O344" s="69">
        <f>(I344/SUM(I342:I352)*100)</f>
        <v>2.8301886792452833</v>
      </c>
      <c r="P344" s="69" t="e">
        <f>(J344/SUM(J342:J352)*100)</f>
        <v>#DIV/0!</v>
      </c>
    </row>
    <row r="345" spans="1:16" ht="12" customHeight="1" x14ac:dyDescent="0.15">
      <c r="A345" s="1" t="str">
        <f t="shared" si="267"/>
        <v>901022</v>
      </c>
      <c r="B345" s="1">
        <v>9010</v>
      </c>
      <c r="C345" s="1" t="s">
        <v>58</v>
      </c>
      <c r="D345" s="50" t="s">
        <v>195</v>
      </c>
      <c r="E345" s="53">
        <v>1</v>
      </c>
      <c r="F345" s="53">
        <v>1</v>
      </c>
      <c r="G345" s="53"/>
      <c r="H345" s="53"/>
      <c r="I345" s="53"/>
      <c r="J345" s="59"/>
      <c r="K345" s="69">
        <f t="shared" ref="K345:N345" si="283">(E345/SUM(E342:E352)*100)</f>
        <v>0.99009900990099009</v>
      </c>
      <c r="L345" s="69">
        <f t="shared" si="283"/>
        <v>1</v>
      </c>
      <c r="M345" s="69">
        <f t="shared" si="283"/>
        <v>0</v>
      </c>
      <c r="N345" s="69">
        <f t="shared" si="283"/>
        <v>0</v>
      </c>
      <c r="O345" s="69">
        <f>(I345/SUM(I342:I352)*100)</f>
        <v>0</v>
      </c>
      <c r="P345" s="69" t="e">
        <f>(J345/SUM(J342:J352)*100)</f>
        <v>#DIV/0!</v>
      </c>
    </row>
    <row r="346" spans="1:16" ht="12" customHeight="1" x14ac:dyDescent="0.15">
      <c r="A346" s="1" t="str">
        <f t="shared" si="267"/>
        <v>90107</v>
      </c>
      <c r="B346" s="1">
        <v>9010</v>
      </c>
      <c r="C346" s="1">
        <v>7</v>
      </c>
      <c r="D346" s="50" t="s">
        <v>185</v>
      </c>
      <c r="E346" s="53">
        <v>18</v>
      </c>
      <c r="F346" s="53">
        <v>12</v>
      </c>
      <c r="G346" s="53">
        <v>13</v>
      </c>
      <c r="H346" s="53">
        <v>12</v>
      </c>
      <c r="I346" s="53">
        <v>12</v>
      </c>
      <c r="J346" s="59"/>
      <c r="K346" s="69">
        <f t="shared" ref="K346:N346" si="284">(E346/SUM(E342:E352)*100)</f>
        <v>17.82178217821782</v>
      </c>
      <c r="L346" s="69">
        <f t="shared" si="284"/>
        <v>12</v>
      </c>
      <c r="M346" s="69">
        <f t="shared" si="284"/>
        <v>11.818181818181818</v>
      </c>
      <c r="N346" s="69">
        <f t="shared" si="284"/>
        <v>11.214953271028037</v>
      </c>
      <c r="O346" s="69">
        <f>(I346/SUM(I342:I352)*100)</f>
        <v>11.320754716981133</v>
      </c>
      <c r="P346" s="69" t="e">
        <f>(J346/SUM(J342:J352)*100)</f>
        <v>#DIV/0!</v>
      </c>
    </row>
    <row r="347" spans="1:16" ht="12" customHeight="1" x14ac:dyDescent="0.15">
      <c r="A347" s="1" t="str">
        <f t="shared" si="267"/>
        <v>90108</v>
      </c>
      <c r="B347" s="1">
        <v>9010</v>
      </c>
      <c r="C347" s="1">
        <v>8</v>
      </c>
      <c r="D347" s="50" t="s">
        <v>186</v>
      </c>
      <c r="E347" s="53"/>
      <c r="F347" s="53"/>
      <c r="G347" s="53">
        <v>1</v>
      </c>
      <c r="H347" s="53">
        <v>1</v>
      </c>
      <c r="I347" s="53"/>
      <c r="J347" s="59"/>
      <c r="K347" s="69">
        <f t="shared" ref="K347:N347" si="285">(E347/SUM(E342:E352)*100)</f>
        <v>0</v>
      </c>
      <c r="L347" s="69">
        <f t="shared" si="285"/>
        <v>0</v>
      </c>
      <c r="M347" s="69">
        <f t="shared" si="285"/>
        <v>0.90909090909090906</v>
      </c>
      <c r="N347" s="69">
        <f t="shared" si="285"/>
        <v>0.93457943925233633</v>
      </c>
      <c r="O347" s="69">
        <f>(I347/SUM(I342:I352)*100)</f>
        <v>0</v>
      </c>
      <c r="P347" s="69" t="e">
        <f>(J347/SUM(J342:J352)*100)</f>
        <v>#DIV/0!</v>
      </c>
    </row>
    <row r="348" spans="1:16" ht="12" customHeight="1" x14ac:dyDescent="0.15">
      <c r="A348" s="1" t="str">
        <f t="shared" si="267"/>
        <v>90106</v>
      </c>
      <c r="B348" s="1">
        <v>9010</v>
      </c>
      <c r="C348" s="1">
        <v>6</v>
      </c>
      <c r="D348" s="50" t="s">
        <v>187</v>
      </c>
      <c r="E348" s="53">
        <v>19</v>
      </c>
      <c r="F348" s="53">
        <v>19</v>
      </c>
      <c r="G348" s="53">
        <v>15</v>
      </c>
      <c r="H348" s="53">
        <v>13</v>
      </c>
      <c r="I348" s="53">
        <v>11</v>
      </c>
      <c r="J348" s="59"/>
      <c r="K348" s="69">
        <f t="shared" ref="K348:N348" si="286">(E348/SUM(E342:E352)*100)</f>
        <v>18.811881188118811</v>
      </c>
      <c r="L348" s="69">
        <f t="shared" si="286"/>
        <v>19</v>
      </c>
      <c r="M348" s="69">
        <f t="shared" si="286"/>
        <v>13.636363636363635</v>
      </c>
      <c r="N348" s="69">
        <f t="shared" si="286"/>
        <v>12.149532710280374</v>
      </c>
      <c r="O348" s="69">
        <f>(I348/SUM(I342:I352)*100)</f>
        <v>10.377358490566039</v>
      </c>
      <c r="P348" s="69" t="e">
        <f>(J348/SUM(J342:J352)*100)</f>
        <v>#DIV/0!</v>
      </c>
    </row>
    <row r="349" spans="1:16" ht="12" customHeight="1" x14ac:dyDescent="0.15">
      <c r="A349" s="1" t="str">
        <f t="shared" si="267"/>
        <v>90105</v>
      </c>
      <c r="B349" s="1">
        <v>9010</v>
      </c>
      <c r="C349" s="1">
        <v>5</v>
      </c>
      <c r="D349" s="50" t="s">
        <v>188</v>
      </c>
      <c r="E349" s="53">
        <v>11</v>
      </c>
      <c r="F349" s="53">
        <v>13</v>
      </c>
      <c r="G349" s="53">
        <v>8</v>
      </c>
      <c r="H349" s="53">
        <v>9</v>
      </c>
      <c r="I349" s="53">
        <v>12</v>
      </c>
      <c r="J349" s="59"/>
      <c r="K349" s="69">
        <f t="shared" ref="K349:N349" si="287">(E349/SUM(E342:E352)*100)</f>
        <v>10.891089108910892</v>
      </c>
      <c r="L349" s="69">
        <f t="shared" si="287"/>
        <v>13</v>
      </c>
      <c r="M349" s="69">
        <f t="shared" si="287"/>
        <v>7.2727272727272725</v>
      </c>
      <c r="N349" s="69">
        <f t="shared" si="287"/>
        <v>8.4112149532710276</v>
      </c>
      <c r="O349" s="69">
        <f>(I349/SUM(I342:I352)*100)</f>
        <v>11.320754716981133</v>
      </c>
      <c r="P349" s="69" t="e">
        <f>(J349/SUM(J342:J352)*100)</f>
        <v>#DIV/0!</v>
      </c>
    </row>
    <row r="350" spans="1:16" ht="12" customHeight="1" x14ac:dyDescent="0.15">
      <c r="A350" s="1" t="str">
        <f t="shared" si="267"/>
        <v>901010</v>
      </c>
      <c r="B350" s="1">
        <v>9010</v>
      </c>
      <c r="C350" s="1">
        <v>10</v>
      </c>
      <c r="D350" s="50" t="s">
        <v>189</v>
      </c>
      <c r="E350" s="53">
        <v>10</v>
      </c>
      <c r="F350" s="53">
        <v>10</v>
      </c>
      <c r="G350" s="53">
        <v>24</v>
      </c>
      <c r="H350" s="53">
        <v>24</v>
      </c>
      <c r="I350" s="53">
        <v>23</v>
      </c>
      <c r="J350" s="59"/>
      <c r="K350" s="69">
        <f t="shared" ref="K350:N350" si="288">(E350/SUM(E342:E352)*100)</f>
        <v>9.9009900990099009</v>
      </c>
      <c r="L350" s="69">
        <f t="shared" si="288"/>
        <v>10</v>
      </c>
      <c r="M350" s="69">
        <f t="shared" si="288"/>
        <v>21.818181818181817</v>
      </c>
      <c r="N350" s="69">
        <f t="shared" si="288"/>
        <v>22.429906542056074</v>
      </c>
      <c r="O350" s="69">
        <f>(I350/SUM(I342:I352)*100)</f>
        <v>21.69811320754717</v>
      </c>
      <c r="P350" s="69" t="e">
        <f>(J350/SUM(J342:J352)*100)</f>
        <v>#DIV/0!</v>
      </c>
    </row>
    <row r="351" spans="1:16" ht="12" customHeight="1" x14ac:dyDescent="0.15">
      <c r="A351" s="1" t="str">
        <f t="shared" si="267"/>
        <v>90102</v>
      </c>
      <c r="B351" s="1">
        <v>9010</v>
      </c>
      <c r="C351" s="1">
        <v>2</v>
      </c>
      <c r="D351" s="50" t="s">
        <v>190</v>
      </c>
      <c r="E351" s="53">
        <v>28</v>
      </c>
      <c r="F351" s="53">
        <v>29</v>
      </c>
      <c r="G351" s="53">
        <v>31</v>
      </c>
      <c r="H351" s="53">
        <v>33</v>
      </c>
      <c r="I351" s="53">
        <v>32</v>
      </c>
      <c r="J351" s="59"/>
      <c r="K351" s="69">
        <f t="shared" ref="K351:N351" si="289">(E351/SUM(E342:E352)*100)</f>
        <v>27.722772277227726</v>
      </c>
      <c r="L351" s="69">
        <f t="shared" si="289"/>
        <v>28.999999999999996</v>
      </c>
      <c r="M351" s="69">
        <f t="shared" si="289"/>
        <v>28.18181818181818</v>
      </c>
      <c r="N351" s="69">
        <f t="shared" si="289"/>
        <v>30.841121495327101</v>
      </c>
      <c r="O351" s="69">
        <f>(I351/SUM(I342:I352)*100)</f>
        <v>30.188679245283019</v>
      </c>
      <c r="P351" s="69" t="e">
        <f>(J351/SUM(J342:J352)*100)</f>
        <v>#DIV/0!</v>
      </c>
    </row>
    <row r="352" spans="1:16" ht="12" customHeight="1" x14ac:dyDescent="0.15">
      <c r="A352" s="1" t="str">
        <f t="shared" si="267"/>
        <v>90104</v>
      </c>
      <c r="B352" s="1">
        <v>9010</v>
      </c>
      <c r="C352" s="1">
        <v>4</v>
      </c>
      <c r="D352" s="50" t="s">
        <v>191</v>
      </c>
      <c r="E352" s="53">
        <v>6</v>
      </c>
      <c r="F352" s="53">
        <v>7</v>
      </c>
      <c r="G352" s="53">
        <v>7</v>
      </c>
      <c r="H352" s="53">
        <v>5</v>
      </c>
      <c r="I352" s="53">
        <v>4</v>
      </c>
      <c r="J352" s="59"/>
      <c r="K352" s="69">
        <f t="shared" ref="K352:N352" si="290">(E352/SUM(E342:E352)*100)</f>
        <v>5.9405940594059405</v>
      </c>
      <c r="L352" s="69">
        <f t="shared" si="290"/>
        <v>7.0000000000000009</v>
      </c>
      <c r="M352" s="69">
        <f t="shared" si="290"/>
        <v>6.3636363636363633</v>
      </c>
      <c r="N352" s="69">
        <f t="shared" si="290"/>
        <v>4.6728971962616823</v>
      </c>
      <c r="O352" s="69">
        <f>(I352/SUM(I342:I352)*100)</f>
        <v>3.7735849056603774</v>
      </c>
      <c r="P352" s="69" t="e">
        <f>(J352/SUM(J342:J352)*100)</f>
        <v>#DIV/0!</v>
      </c>
    </row>
    <row r="353" spans="1:16" s="6" customFormat="1" x14ac:dyDescent="0.15">
      <c r="A353" s="1" t="str">
        <f t="shared" si="267"/>
        <v>0</v>
      </c>
      <c r="B353" s="1" t="s">
        <v>58</v>
      </c>
      <c r="C353" s="1" t="s">
        <v>58</v>
      </c>
      <c r="E353" s="44"/>
      <c r="F353" s="44"/>
      <c r="G353" s="44"/>
      <c r="H353" s="44"/>
      <c r="I353" s="44"/>
      <c r="J353" s="44"/>
    </row>
    <row r="354" spans="1:16" ht="12" customHeight="1" x14ac:dyDescent="0.15">
      <c r="A354" s="1" t="str">
        <f t="shared" si="267"/>
        <v>0</v>
      </c>
      <c r="B354" s="1" t="s">
        <v>58</v>
      </c>
      <c r="C354" s="1" t="s">
        <v>58</v>
      </c>
      <c r="D354" s="6"/>
      <c r="E354" s="99"/>
      <c r="F354" s="100"/>
      <c r="G354" s="100" t="s">
        <v>178</v>
      </c>
      <c r="H354" s="100"/>
      <c r="I354" s="100"/>
      <c r="J354" s="101"/>
      <c r="K354" s="99"/>
      <c r="L354" s="100"/>
      <c r="M354" s="100" t="s">
        <v>179</v>
      </c>
      <c r="N354" s="100"/>
      <c r="O354" s="100"/>
      <c r="P354" s="101"/>
    </row>
    <row r="355" spans="1:16" ht="12" customHeight="1" x14ac:dyDescent="0.15">
      <c r="A355" s="1" t="str">
        <f t="shared" si="267"/>
        <v>0</v>
      </c>
      <c r="B355" s="1" t="s">
        <v>58</v>
      </c>
      <c r="C355" s="1" t="s">
        <v>58</v>
      </c>
      <c r="D355" s="6"/>
      <c r="E355" s="2" t="s">
        <v>33</v>
      </c>
      <c r="F355" s="2" t="s">
        <v>34</v>
      </c>
      <c r="G355" s="2" t="s">
        <v>35</v>
      </c>
      <c r="H355" s="2" t="s">
        <v>36</v>
      </c>
      <c r="I355" s="2" t="s">
        <v>37</v>
      </c>
      <c r="J355" s="2" t="s">
        <v>38</v>
      </c>
      <c r="K355" s="2" t="s">
        <v>33</v>
      </c>
      <c r="L355" s="2" t="s">
        <v>34</v>
      </c>
      <c r="M355" s="2" t="s">
        <v>35</v>
      </c>
      <c r="N355" s="2" t="s">
        <v>36</v>
      </c>
      <c r="O355" s="2" t="s">
        <v>37</v>
      </c>
      <c r="P355" s="2" t="s">
        <v>37</v>
      </c>
    </row>
    <row r="356" spans="1:16" ht="12" customHeight="1" x14ac:dyDescent="0.15">
      <c r="A356" s="1" t="str">
        <f t="shared" si="267"/>
        <v>91100</v>
      </c>
      <c r="B356" s="1">
        <v>9110</v>
      </c>
      <c r="C356" s="1" t="s">
        <v>58</v>
      </c>
      <c r="D356" s="48" t="s">
        <v>73</v>
      </c>
      <c r="E356" s="49"/>
      <c r="F356" s="49"/>
      <c r="G356" s="49"/>
      <c r="H356" s="49"/>
      <c r="I356" s="49"/>
      <c r="J356" s="49"/>
      <c r="K356" s="5"/>
      <c r="L356" s="5"/>
      <c r="M356" s="5"/>
      <c r="N356" s="5"/>
      <c r="O356" s="5"/>
      <c r="P356" s="13"/>
    </row>
    <row r="357" spans="1:16" ht="12" customHeight="1" x14ac:dyDescent="0.15">
      <c r="A357" s="1" t="str">
        <f t="shared" si="267"/>
        <v>91103</v>
      </c>
      <c r="B357" s="1">
        <v>9110</v>
      </c>
      <c r="C357" s="1">
        <v>3</v>
      </c>
      <c r="D357" s="90" t="s">
        <v>181</v>
      </c>
      <c r="E357" s="91"/>
      <c r="F357" s="91"/>
      <c r="G357" s="91"/>
      <c r="H357" s="91"/>
      <c r="I357" s="91">
        <v>1</v>
      </c>
      <c r="J357" s="92"/>
      <c r="K357" s="14">
        <f t="shared" ref="K357:N357" si="291">(E357/SUM(E357:E367)*100)</f>
        <v>0</v>
      </c>
      <c r="L357" s="14">
        <f t="shared" si="291"/>
        <v>0</v>
      </c>
      <c r="M357" s="14">
        <f t="shared" si="291"/>
        <v>0</v>
      </c>
      <c r="N357" s="14">
        <f t="shared" si="291"/>
        <v>0</v>
      </c>
      <c r="O357" s="14">
        <f>(I357/SUM(I357:I367)*100)</f>
        <v>1.0752688172043012</v>
      </c>
      <c r="P357" s="14" t="e">
        <f>(J357/SUM(J357:J367)*100)</f>
        <v>#DIV/0!</v>
      </c>
    </row>
    <row r="358" spans="1:16" ht="12" customHeight="1" x14ac:dyDescent="0.15">
      <c r="A358" s="1" t="str">
        <f t="shared" si="267"/>
        <v>91101</v>
      </c>
      <c r="B358" s="1">
        <v>9110</v>
      </c>
      <c r="C358" s="1">
        <v>1</v>
      </c>
      <c r="D358" s="50" t="s">
        <v>182</v>
      </c>
      <c r="E358" s="53">
        <v>7</v>
      </c>
      <c r="F358" s="53">
        <v>8</v>
      </c>
      <c r="G358" s="53">
        <v>9</v>
      </c>
      <c r="H358" s="53">
        <v>9</v>
      </c>
      <c r="I358" s="53">
        <v>8</v>
      </c>
      <c r="J358" s="59"/>
      <c r="K358" s="14">
        <f t="shared" ref="K358:N358" si="292">(E358/SUM(E357:E367)*100)</f>
        <v>7.9545454545454541</v>
      </c>
      <c r="L358" s="14">
        <f t="shared" si="292"/>
        <v>9.3023255813953494</v>
      </c>
      <c r="M358" s="14">
        <f t="shared" si="292"/>
        <v>9.2783505154639183</v>
      </c>
      <c r="N358" s="14">
        <f t="shared" si="292"/>
        <v>9.5744680851063837</v>
      </c>
      <c r="O358" s="14">
        <f>(I358/SUM(I357:I367)*100)</f>
        <v>8.6021505376344098</v>
      </c>
      <c r="P358" s="14" t="e">
        <f>(J358/SUM(J357:J367)*100)</f>
        <v>#DIV/0!</v>
      </c>
    </row>
    <row r="359" spans="1:16" ht="12" customHeight="1" x14ac:dyDescent="0.15">
      <c r="A359" s="1" t="str">
        <f t="shared" si="267"/>
        <v>911013</v>
      </c>
      <c r="B359" s="1">
        <v>9110</v>
      </c>
      <c r="C359" s="1">
        <v>13</v>
      </c>
      <c r="D359" s="50" t="s">
        <v>184</v>
      </c>
      <c r="E359" s="53"/>
      <c r="F359" s="53">
        <v>2</v>
      </c>
      <c r="G359" s="53">
        <v>2</v>
      </c>
      <c r="H359" s="53">
        <v>2</v>
      </c>
      <c r="I359" s="53">
        <v>3</v>
      </c>
      <c r="J359" s="59"/>
      <c r="K359" s="14">
        <f t="shared" ref="K359:N359" si="293">(E359/SUM(E357:E367)*100)</f>
        <v>0</v>
      </c>
      <c r="L359" s="14">
        <f t="shared" si="293"/>
        <v>2.3255813953488373</v>
      </c>
      <c r="M359" s="14">
        <f t="shared" si="293"/>
        <v>2.0618556701030926</v>
      </c>
      <c r="N359" s="14">
        <f t="shared" si="293"/>
        <v>2.1276595744680851</v>
      </c>
      <c r="O359" s="14">
        <f>(I359/SUM(I357:I367)*100)</f>
        <v>3.225806451612903</v>
      </c>
      <c r="P359" s="14" t="e">
        <f>(J359/SUM(J357:J367)*100)</f>
        <v>#DIV/0!</v>
      </c>
    </row>
    <row r="360" spans="1:16" ht="12" customHeight="1" x14ac:dyDescent="0.15">
      <c r="A360" s="1" t="str">
        <f t="shared" si="267"/>
        <v>911022</v>
      </c>
      <c r="B360" s="1">
        <v>9110</v>
      </c>
      <c r="C360" s="1" t="s">
        <v>58</v>
      </c>
      <c r="D360" s="50" t="s">
        <v>195</v>
      </c>
      <c r="E360" s="53">
        <v>1</v>
      </c>
      <c r="F360" s="53">
        <v>1</v>
      </c>
      <c r="G360" s="53"/>
      <c r="H360" s="53"/>
      <c r="I360" s="53"/>
      <c r="J360" s="59"/>
      <c r="K360" s="14">
        <f t="shared" ref="K360:N360" si="294">(E360/SUM(E357:E367)*100)</f>
        <v>1.1363636363636365</v>
      </c>
      <c r="L360" s="14">
        <f t="shared" si="294"/>
        <v>1.1627906976744187</v>
      </c>
      <c r="M360" s="14">
        <f t="shared" si="294"/>
        <v>0</v>
      </c>
      <c r="N360" s="14">
        <f t="shared" si="294"/>
        <v>0</v>
      </c>
      <c r="O360" s="14">
        <f>(I360/SUM(I357:I367)*100)</f>
        <v>0</v>
      </c>
      <c r="P360" s="14" t="e">
        <f>(J360/SUM(J357:J367)*100)</f>
        <v>#DIV/0!</v>
      </c>
    </row>
    <row r="361" spans="1:16" ht="12" customHeight="1" x14ac:dyDescent="0.15">
      <c r="A361" s="1" t="str">
        <f t="shared" si="267"/>
        <v>91107</v>
      </c>
      <c r="B361" s="1">
        <v>9110</v>
      </c>
      <c r="C361" s="1">
        <v>7</v>
      </c>
      <c r="D361" s="50" t="s">
        <v>185</v>
      </c>
      <c r="E361" s="53">
        <v>11</v>
      </c>
      <c r="F361" s="53">
        <v>8</v>
      </c>
      <c r="G361" s="53">
        <v>9</v>
      </c>
      <c r="H361" s="53">
        <v>8</v>
      </c>
      <c r="I361" s="53">
        <v>8</v>
      </c>
      <c r="J361" s="59"/>
      <c r="K361" s="14">
        <f t="shared" ref="K361:N361" si="295">(E361/SUM(E357:E367)*100)</f>
        <v>12.5</v>
      </c>
      <c r="L361" s="14">
        <f t="shared" si="295"/>
        <v>9.3023255813953494</v>
      </c>
      <c r="M361" s="14">
        <f t="shared" si="295"/>
        <v>9.2783505154639183</v>
      </c>
      <c r="N361" s="14">
        <f t="shared" si="295"/>
        <v>8.5106382978723403</v>
      </c>
      <c r="O361" s="14">
        <f>(I361/SUM(I357:I367)*100)</f>
        <v>8.6021505376344098</v>
      </c>
      <c r="P361" s="14" t="e">
        <f>(J361/SUM(J357:J367)*100)</f>
        <v>#DIV/0!</v>
      </c>
    </row>
    <row r="362" spans="1:16" ht="12" customHeight="1" x14ac:dyDescent="0.15">
      <c r="A362" s="1" t="str">
        <f t="shared" si="267"/>
        <v>91108</v>
      </c>
      <c r="B362" s="1">
        <v>9110</v>
      </c>
      <c r="C362" s="1">
        <v>8</v>
      </c>
      <c r="D362" s="50" t="s">
        <v>186</v>
      </c>
      <c r="E362" s="53"/>
      <c r="F362" s="53"/>
      <c r="G362" s="53"/>
      <c r="H362" s="53">
        <v>1</v>
      </c>
      <c r="I362" s="53"/>
      <c r="J362" s="59"/>
      <c r="K362" s="14">
        <f t="shared" ref="K362:N362" si="296">(E362/SUM(E357:E367)*100)</f>
        <v>0</v>
      </c>
      <c r="L362" s="14">
        <f t="shared" si="296"/>
        <v>0</v>
      </c>
      <c r="M362" s="14">
        <f t="shared" si="296"/>
        <v>0</v>
      </c>
      <c r="N362" s="14">
        <f t="shared" si="296"/>
        <v>1.0638297872340425</v>
      </c>
      <c r="O362" s="14">
        <f>(I362/SUM(I357:I367)*100)</f>
        <v>0</v>
      </c>
      <c r="P362" s="14" t="e">
        <f>(J362/SUM(J357:J367)*100)</f>
        <v>#DIV/0!</v>
      </c>
    </row>
    <row r="363" spans="1:16" ht="12" customHeight="1" x14ac:dyDescent="0.15">
      <c r="A363" s="1" t="str">
        <f t="shared" si="267"/>
        <v>91106</v>
      </c>
      <c r="B363" s="1">
        <v>9110</v>
      </c>
      <c r="C363" s="1">
        <v>6</v>
      </c>
      <c r="D363" s="50" t="s">
        <v>187</v>
      </c>
      <c r="E363" s="53">
        <v>16</v>
      </c>
      <c r="F363" s="53">
        <v>17</v>
      </c>
      <c r="G363" s="53">
        <v>14</v>
      </c>
      <c r="H363" s="53">
        <v>13</v>
      </c>
      <c r="I363" s="53">
        <v>11</v>
      </c>
      <c r="J363" s="59"/>
      <c r="K363" s="14">
        <f t="shared" ref="K363:N363" si="297">(E363/SUM(E357:E367)*100)</f>
        <v>18.181818181818183</v>
      </c>
      <c r="L363" s="14">
        <f t="shared" si="297"/>
        <v>19.767441860465116</v>
      </c>
      <c r="M363" s="14">
        <f t="shared" si="297"/>
        <v>14.432989690721648</v>
      </c>
      <c r="N363" s="14">
        <f t="shared" si="297"/>
        <v>13.829787234042554</v>
      </c>
      <c r="O363" s="14">
        <f>(I363/SUM(I357:I367)*100)</f>
        <v>11.827956989247312</v>
      </c>
      <c r="P363" s="14" t="e">
        <f>(J363/SUM(J357:J367)*100)</f>
        <v>#DIV/0!</v>
      </c>
    </row>
    <row r="364" spans="1:16" ht="12" customHeight="1" x14ac:dyDescent="0.15">
      <c r="A364" s="1" t="str">
        <f t="shared" si="267"/>
        <v>91105</v>
      </c>
      <c r="B364" s="1">
        <v>9110</v>
      </c>
      <c r="C364" s="1">
        <v>5</v>
      </c>
      <c r="D364" s="50" t="s">
        <v>188</v>
      </c>
      <c r="E364" s="53">
        <v>12</v>
      </c>
      <c r="F364" s="53">
        <v>13</v>
      </c>
      <c r="G364" s="53">
        <v>8</v>
      </c>
      <c r="H364" s="53">
        <v>8</v>
      </c>
      <c r="I364" s="53">
        <v>11</v>
      </c>
      <c r="J364" s="59"/>
      <c r="K364" s="14">
        <f t="shared" ref="K364:N364" si="298">(E364/SUM(E357:E367)*100)</f>
        <v>13.636363636363635</v>
      </c>
      <c r="L364" s="14">
        <f t="shared" si="298"/>
        <v>15.11627906976744</v>
      </c>
      <c r="M364" s="14">
        <f t="shared" si="298"/>
        <v>8.2474226804123703</v>
      </c>
      <c r="N364" s="14">
        <f t="shared" si="298"/>
        <v>8.5106382978723403</v>
      </c>
      <c r="O364" s="14">
        <f>(I364/SUM(I357:I367)*100)</f>
        <v>11.827956989247312</v>
      </c>
      <c r="P364" s="14" t="e">
        <f>(J364/SUM(J357:J367)*100)</f>
        <v>#DIV/0!</v>
      </c>
    </row>
    <row r="365" spans="1:16" ht="12" customHeight="1" x14ac:dyDescent="0.15">
      <c r="A365" s="1" t="str">
        <f t="shared" si="267"/>
        <v>911010</v>
      </c>
      <c r="B365" s="1">
        <v>9110</v>
      </c>
      <c r="C365" s="1">
        <v>10</v>
      </c>
      <c r="D365" s="50" t="s">
        <v>189</v>
      </c>
      <c r="E365" s="53">
        <v>9</v>
      </c>
      <c r="F365" s="53">
        <v>5</v>
      </c>
      <c r="G365" s="53">
        <v>19</v>
      </c>
      <c r="H365" s="53">
        <v>18</v>
      </c>
      <c r="I365" s="53">
        <v>18</v>
      </c>
      <c r="J365" s="59"/>
      <c r="K365" s="14">
        <f t="shared" ref="K365:N365" si="299">(E365/SUM(E357:E367)*100)</f>
        <v>10.227272727272728</v>
      </c>
      <c r="L365" s="14">
        <f t="shared" si="299"/>
        <v>5.8139534883720927</v>
      </c>
      <c r="M365" s="14">
        <f t="shared" si="299"/>
        <v>19.587628865979383</v>
      </c>
      <c r="N365" s="14">
        <f t="shared" si="299"/>
        <v>19.148936170212767</v>
      </c>
      <c r="O365" s="14">
        <f>(I365/SUM(I357:I367)*100)</f>
        <v>19.35483870967742</v>
      </c>
      <c r="P365" s="14" t="e">
        <f>(J365/SUM(J357:J367)*100)</f>
        <v>#DIV/0!</v>
      </c>
    </row>
    <row r="366" spans="1:16" ht="12" customHeight="1" x14ac:dyDescent="0.15">
      <c r="A366" s="1" t="str">
        <f t="shared" si="267"/>
        <v>91102</v>
      </c>
      <c r="B366" s="1">
        <v>9110</v>
      </c>
      <c r="C366" s="1">
        <v>2</v>
      </c>
      <c r="D366" s="50" t="s">
        <v>190</v>
      </c>
      <c r="E366" s="53">
        <v>26</v>
      </c>
      <c r="F366" s="53">
        <v>25</v>
      </c>
      <c r="G366" s="53">
        <v>29</v>
      </c>
      <c r="H366" s="53">
        <v>30</v>
      </c>
      <c r="I366" s="53">
        <v>29</v>
      </c>
      <c r="J366" s="59"/>
      <c r="K366" s="14">
        <f t="shared" ref="K366:N366" si="300">(E366/SUM(E357:E367)*100)</f>
        <v>29.545454545454547</v>
      </c>
      <c r="L366" s="14">
        <f t="shared" si="300"/>
        <v>29.069767441860467</v>
      </c>
      <c r="M366" s="14">
        <f t="shared" si="300"/>
        <v>29.896907216494846</v>
      </c>
      <c r="N366" s="14">
        <f t="shared" si="300"/>
        <v>31.914893617021278</v>
      </c>
      <c r="O366" s="14">
        <f>(I366/SUM(I357:I367)*100)</f>
        <v>31.182795698924732</v>
      </c>
      <c r="P366" s="14" t="e">
        <f>(J366/SUM(J357:J367)*100)</f>
        <v>#DIV/0!</v>
      </c>
    </row>
    <row r="367" spans="1:16" ht="12" customHeight="1" x14ac:dyDescent="0.15">
      <c r="A367" s="1" t="str">
        <f t="shared" si="267"/>
        <v>91104</v>
      </c>
      <c r="B367" s="1">
        <v>9110</v>
      </c>
      <c r="C367" s="1">
        <v>4</v>
      </c>
      <c r="D367" s="50" t="s">
        <v>191</v>
      </c>
      <c r="E367" s="53">
        <v>6</v>
      </c>
      <c r="F367" s="53">
        <v>7</v>
      </c>
      <c r="G367" s="53">
        <v>7</v>
      </c>
      <c r="H367" s="53">
        <v>5</v>
      </c>
      <c r="I367" s="53">
        <v>4</v>
      </c>
      <c r="J367" s="59"/>
      <c r="K367" s="14">
        <f t="shared" ref="K367:N367" si="301">(E367/SUM(E357:E367)*100)</f>
        <v>6.8181818181818175</v>
      </c>
      <c r="L367" s="14">
        <f t="shared" si="301"/>
        <v>8.1395348837209305</v>
      </c>
      <c r="M367" s="14">
        <f t="shared" si="301"/>
        <v>7.216494845360824</v>
      </c>
      <c r="N367" s="14">
        <f t="shared" si="301"/>
        <v>5.3191489361702127</v>
      </c>
      <c r="O367" s="14">
        <f>(I367/SUM(I357:I367)*100)</f>
        <v>4.3010752688172049</v>
      </c>
      <c r="P367" s="14" t="e">
        <f>(J367/SUM(J357:J367)*100)</f>
        <v>#DIV/0!</v>
      </c>
    </row>
    <row r="368" spans="1:16" ht="12" customHeight="1" x14ac:dyDescent="0.15">
      <c r="A368" s="1" t="str">
        <f t="shared" si="267"/>
        <v>85100</v>
      </c>
      <c r="B368" s="1">
        <v>8510</v>
      </c>
      <c r="C368" s="1" t="s">
        <v>58</v>
      </c>
      <c r="D368" s="48" t="s">
        <v>74</v>
      </c>
      <c r="E368" s="49"/>
      <c r="F368" s="49"/>
      <c r="G368" s="49"/>
      <c r="H368" s="49"/>
      <c r="I368" s="49"/>
      <c r="J368" s="49"/>
      <c r="K368" s="5"/>
      <c r="L368" s="5"/>
      <c r="M368" s="5"/>
      <c r="N368" s="5"/>
      <c r="O368" s="5"/>
      <c r="P368" s="13"/>
    </row>
    <row r="369" spans="1:16" ht="12" customHeight="1" x14ac:dyDescent="0.15">
      <c r="A369" s="1" t="str">
        <f t="shared" si="267"/>
        <v>85103</v>
      </c>
      <c r="B369" s="1">
        <v>8510</v>
      </c>
      <c r="C369" s="1">
        <v>3</v>
      </c>
      <c r="D369" s="90" t="s">
        <v>181</v>
      </c>
      <c r="E369" s="91"/>
      <c r="F369" s="91"/>
      <c r="G369" s="91"/>
      <c r="H369" s="91"/>
      <c r="I369" s="91">
        <v>1</v>
      </c>
      <c r="J369" s="92"/>
      <c r="K369" s="14">
        <f t="shared" ref="K369:N369" si="302">(E369/SUM(E369:E379)*100)</f>
        <v>0</v>
      </c>
      <c r="L369" s="14">
        <f t="shared" si="302"/>
        <v>0</v>
      </c>
      <c r="M369" s="14">
        <f t="shared" si="302"/>
        <v>0</v>
      </c>
      <c r="N369" s="14">
        <f t="shared" si="302"/>
        <v>0</v>
      </c>
      <c r="O369" s="14">
        <f>(I369/SUM(I369:I379)*100)</f>
        <v>1.0869565217391304</v>
      </c>
      <c r="P369" s="14" t="e">
        <f>(J369/SUM(J369:J379)*100)</f>
        <v>#DIV/0!</v>
      </c>
    </row>
    <row r="370" spans="1:16" ht="12" customHeight="1" x14ac:dyDescent="0.15">
      <c r="A370" s="1" t="str">
        <f t="shared" si="267"/>
        <v>85101</v>
      </c>
      <c r="B370" s="1">
        <v>8510</v>
      </c>
      <c r="C370" s="1">
        <v>1</v>
      </c>
      <c r="D370" s="50" t="s">
        <v>182</v>
      </c>
      <c r="E370" s="53">
        <v>7</v>
      </c>
      <c r="F370" s="53">
        <v>7</v>
      </c>
      <c r="G370" s="53">
        <v>8</v>
      </c>
      <c r="H370" s="53">
        <v>8</v>
      </c>
      <c r="I370" s="53">
        <v>8</v>
      </c>
      <c r="J370" s="59"/>
      <c r="K370" s="14">
        <f t="shared" ref="K370:N370" si="303">(E370/SUM(E369:E379)*100)</f>
        <v>8.4337349397590362</v>
      </c>
      <c r="L370" s="14">
        <f t="shared" si="303"/>
        <v>8.3333333333333321</v>
      </c>
      <c r="M370" s="14">
        <f t="shared" si="303"/>
        <v>8.5106382978723403</v>
      </c>
      <c r="N370" s="14">
        <f t="shared" si="303"/>
        <v>8.695652173913043</v>
      </c>
      <c r="O370" s="14">
        <f>(I370/SUM(I369:I379)*100)</f>
        <v>8.695652173913043</v>
      </c>
      <c r="P370" s="14" t="e">
        <f>(J370/SUM(J369:J379)*100)</f>
        <v>#DIV/0!</v>
      </c>
    </row>
    <row r="371" spans="1:16" ht="12" customHeight="1" x14ac:dyDescent="0.15">
      <c r="A371" s="1" t="str">
        <f t="shared" si="267"/>
        <v>851013</v>
      </c>
      <c r="B371" s="1">
        <v>8510</v>
      </c>
      <c r="C371" s="1">
        <v>13</v>
      </c>
      <c r="D371" s="50" t="s">
        <v>184</v>
      </c>
      <c r="E371" s="53"/>
      <c r="F371" s="53">
        <v>2</v>
      </c>
      <c r="G371" s="53">
        <v>2</v>
      </c>
      <c r="H371" s="53">
        <v>2</v>
      </c>
      <c r="I371" s="53">
        <v>3</v>
      </c>
      <c r="J371" s="59"/>
      <c r="K371" s="14">
        <f t="shared" ref="K371:N371" si="304">(E371/SUM(E369:E379)*100)</f>
        <v>0</v>
      </c>
      <c r="L371" s="14">
        <f t="shared" si="304"/>
        <v>2.3809523809523809</v>
      </c>
      <c r="M371" s="14">
        <f t="shared" si="304"/>
        <v>2.1276595744680851</v>
      </c>
      <c r="N371" s="14">
        <f t="shared" si="304"/>
        <v>2.1739130434782608</v>
      </c>
      <c r="O371" s="14">
        <f>(I371/SUM(I369:I379)*100)</f>
        <v>3.2608695652173911</v>
      </c>
      <c r="P371" s="14" t="e">
        <f>(J371/SUM(J369:J379)*100)</f>
        <v>#DIV/0!</v>
      </c>
    </row>
    <row r="372" spans="1:16" ht="12" customHeight="1" x14ac:dyDescent="0.15">
      <c r="A372" s="1" t="str">
        <f t="shared" si="267"/>
        <v>851022</v>
      </c>
      <c r="B372" s="1">
        <v>8510</v>
      </c>
      <c r="C372" s="1" t="s">
        <v>58</v>
      </c>
      <c r="D372" s="50" t="s">
        <v>195</v>
      </c>
      <c r="E372" s="53">
        <v>1</v>
      </c>
      <c r="F372" s="53">
        <v>1</v>
      </c>
      <c r="G372" s="53"/>
      <c r="H372" s="53"/>
      <c r="I372" s="53"/>
      <c r="J372" s="59"/>
      <c r="K372" s="14">
        <f t="shared" ref="K372:N372" si="305">(E372/SUM(E369:E379)*100)</f>
        <v>1.2048192771084338</v>
      </c>
      <c r="L372" s="14">
        <f t="shared" si="305"/>
        <v>1.1904761904761905</v>
      </c>
      <c r="M372" s="14">
        <f t="shared" si="305"/>
        <v>0</v>
      </c>
      <c r="N372" s="14">
        <f t="shared" si="305"/>
        <v>0</v>
      </c>
      <c r="O372" s="14">
        <f>(I372/SUM(I369:I379)*100)</f>
        <v>0</v>
      </c>
      <c r="P372" s="14" t="e">
        <f>(J372/SUM(J369:J379)*100)</f>
        <v>#DIV/0!</v>
      </c>
    </row>
    <row r="373" spans="1:16" ht="12" customHeight="1" x14ac:dyDescent="0.15">
      <c r="A373" s="1" t="str">
        <f t="shared" si="267"/>
        <v>85107</v>
      </c>
      <c r="B373" s="1">
        <v>8510</v>
      </c>
      <c r="C373" s="1">
        <v>7</v>
      </c>
      <c r="D373" s="50" t="s">
        <v>185</v>
      </c>
      <c r="E373" s="53">
        <v>11</v>
      </c>
      <c r="F373" s="53">
        <v>8</v>
      </c>
      <c r="G373" s="53">
        <v>9</v>
      </c>
      <c r="H373" s="53">
        <v>8</v>
      </c>
      <c r="I373" s="53">
        <v>8</v>
      </c>
      <c r="J373" s="59"/>
      <c r="K373" s="14">
        <f t="shared" ref="K373:N373" si="306">(E373/SUM(E369:E379)*100)</f>
        <v>13.253012048192772</v>
      </c>
      <c r="L373" s="14">
        <f t="shared" si="306"/>
        <v>9.5238095238095237</v>
      </c>
      <c r="M373" s="14">
        <f t="shared" si="306"/>
        <v>9.5744680851063837</v>
      </c>
      <c r="N373" s="14">
        <f t="shared" si="306"/>
        <v>8.695652173913043</v>
      </c>
      <c r="O373" s="14">
        <f>(I373/SUM(I369:I379)*100)</f>
        <v>8.695652173913043</v>
      </c>
      <c r="P373" s="14" t="e">
        <f>(J373/SUM(J369:J379)*100)</f>
        <v>#DIV/0!</v>
      </c>
    </row>
    <row r="374" spans="1:16" ht="12" customHeight="1" x14ac:dyDescent="0.15">
      <c r="A374" s="1" t="str">
        <f t="shared" si="267"/>
        <v>85108</v>
      </c>
      <c r="B374" s="1">
        <v>8510</v>
      </c>
      <c r="C374" s="1">
        <v>8</v>
      </c>
      <c r="D374" s="50" t="s">
        <v>186</v>
      </c>
      <c r="E374" s="53"/>
      <c r="F374" s="53"/>
      <c r="G374" s="53"/>
      <c r="H374" s="53">
        <v>1</v>
      </c>
      <c r="I374" s="53"/>
      <c r="J374" s="59"/>
      <c r="K374" s="14">
        <f t="shared" ref="K374:N374" si="307">(E374/SUM(E369:E379)*100)</f>
        <v>0</v>
      </c>
      <c r="L374" s="14">
        <f t="shared" si="307"/>
        <v>0</v>
      </c>
      <c r="M374" s="14">
        <f t="shared" si="307"/>
        <v>0</v>
      </c>
      <c r="N374" s="14">
        <f t="shared" si="307"/>
        <v>1.0869565217391304</v>
      </c>
      <c r="O374" s="14">
        <f>(I374/SUM(I369:I379)*100)</f>
        <v>0</v>
      </c>
      <c r="P374" s="14" t="e">
        <f>(J374/SUM(J369:J379)*100)</f>
        <v>#DIV/0!</v>
      </c>
    </row>
    <row r="375" spans="1:16" ht="12" customHeight="1" x14ac:dyDescent="0.15">
      <c r="A375" s="1" t="str">
        <f t="shared" si="267"/>
        <v>85106</v>
      </c>
      <c r="B375" s="1">
        <v>8510</v>
      </c>
      <c r="C375" s="1">
        <v>6</v>
      </c>
      <c r="D375" s="50" t="s">
        <v>187</v>
      </c>
      <c r="E375" s="53">
        <v>15</v>
      </c>
      <c r="F375" s="53">
        <v>16</v>
      </c>
      <c r="G375" s="53">
        <v>13</v>
      </c>
      <c r="H375" s="53">
        <v>12</v>
      </c>
      <c r="I375" s="53">
        <v>10</v>
      </c>
      <c r="J375" s="59"/>
      <c r="K375" s="14">
        <f t="shared" ref="K375:N375" si="308">(E375/SUM(E369:E379)*100)</f>
        <v>18.072289156626507</v>
      </c>
      <c r="L375" s="14">
        <f t="shared" si="308"/>
        <v>19.047619047619047</v>
      </c>
      <c r="M375" s="14">
        <f t="shared" si="308"/>
        <v>13.829787234042554</v>
      </c>
      <c r="N375" s="14">
        <f t="shared" si="308"/>
        <v>13.043478260869565</v>
      </c>
      <c r="O375" s="14">
        <f>(I375/SUM(I369:I379)*100)</f>
        <v>10.869565217391305</v>
      </c>
      <c r="P375" s="14" t="e">
        <f>(J375/SUM(J369:J379)*100)</f>
        <v>#DIV/0!</v>
      </c>
    </row>
    <row r="376" spans="1:16" ht="12" customHeight="1" x14ac:dyDescent="0.15">
      <c r="A376" s="1" t="str">
        <f t="shared" si="267"/>
        <v>85105</v>
      </c>
      <c r="B376" s="1">
        <v>8510</v>
      </c>
      <c r="C376" s="1">
        <v>5</v>
      </c>
      <c r="D376" s="50" t="s">
        <v>188</v>
      </c>
      <c r="E376" s="53">
        <v>9</v>
      </c>
      <c r="F376" s="53">
        <v>12</v>
      </c>
      <c r="G376" s="53">
        <v>7</v>
      </c>
      <c r="H376" s="53">
        <v>8</v>
      </c>
      <c r="I376" s="53">
        <v>11</v>
      </c>
      <c r="J376" s="59"/>
      <c r="K376" s="14">
        <f t="shared" ref="K376:N376" si="309">(E376/SUM(E369:E379)*100)</f>
        <v>10.843373493975903</v>
      </c>
      <c r="L376" s="14">
        <f t="shared" si="309"/>
        <v>14.285714285714285</v>
      </c>
      <c r="M376" s="14">
        <f t="shared" si="309"/>
        <v>7.4468085106382977</v>
      </c>
      <c r="N376" s="14">
        <f t="shared" si="309"/>
        <v>8.695652173913043</v>
      </c>
      <c r="O376" s="14">
        <f>(I376/SUM(I369:I379)*100)</f>
        <v>11.956521739130435</v>
      </c>
      <c r="P376" s="14" t="e">
        <f>(J376/SUM(J369:J379)*100)</f>
        <v>#DIV/0!</v>
      </c>
    </row>
    <row r="377" spans="1:16" ht="12" customHeight="1" x14ac:dyDescent="0.15">
      <c r="A377" s="1" t="str">
        <f t="shared" si="267"/>
        <v>851010</v>
      </c>
      <c r="B377" s="1">
        <v>8510</v>
      </c>
      <c r="C377" s="1">
        <v>10</v>
      </c>
      <c r="D377" s="50" t="s">
        <v>189</v>
      </c>
      <c r="E377" s="53">
        <v>8</v>
      </c>
      <c r="F377" s="53">
        <v>5</v>
      </c>
      <c r="G377" s="53">
        <v>19</v>
      </c>
      <c r="H377" s="53">
        <v>18</v>
      </c>
      <c r="I377" s="53">
        <v>17</v>
      </c>
      <c r="J377" s="59"/>
      <c r="K377" s="14">
        <f t="shared" ref="K377:N377" si="310">(E377/SUM(E369:E379)*100)</f>
        <v>9.6385542168674707</v>
      </c>
      <c r="L377" s="14">
        <f t="shared" si="310"/>
        <v>5.9523809523809517</v>
      </c>
      <c r="M377" s="14">
        <f t="shared" si="310"/>
        <v>20.212765957446805</v>
      </c>
      <c r="N377" s="14">
        <f t="shared" si="310"/>
        <v>19.565217391304348</v>
      </c>
      <c r="O377" s="14">
        <f>(I377/SUM(I369:I379)*100)</f>
        <v>18.478260869565215</v>
      </c>
      <c r="P377" s="14" t="e">
        <f>(J377/SUM(J369:J379)*100)</f>
        <v>#DIV/0!</v>
      </c>
    </row>
    <row r="378" spans="1:16" ht="12" customHeight="1" x14ac:dyDescent="0.15">
      <c r="A378" s="1" t="str">
        <f t="shared" si="267"/>
        <v>85102</v>
      </c>
      <c r="B378" s="1">
        <v>8510</v>
      </c>
      <c r="C378" s="1">
        <v>2</v>
      </c>
      <c r="D378" s="50" t="s">
        <v>190</v>
      </c>
      <c r="E378" s="53">
        <v>26</v>
      </c>
      <c r="F378" s="53">
        <v>26</v>
      </c>
      <c r="G378" s="53">
        <v>29</v>
      </c>
      <c r="H378" s="53">
        <v>30</v>
      </c>
      <c r="I378" s="53">
        <v>30</v>
      </c>
      <c r="J378" s="59"/>
      <c r="K378" s="14">
        <f t="shared" ref="K378:N378" si="311">(E378/SUM(E369:E379)*100)</f>
        <v>31.325301204819279</v>
      </c>
      <c r="L378" s="14">
        <f t="shared" si="311"/>
        <v>30.952380952380953</v>
      </c>
      <c r="M378" s="14">
        <f t="shared" si="311"/>
        <v>30.851063829787233</v>
      </c>
      <c r="N378" s="14">
        <f t="shared" si="311"/>
        <v>32.608695652173914</v>
      </c>
      <c r="O378" s="14">
        <f>(I378/SUM(I369:I379)*100)</f>
        <v>32.608695652173914</v>
      </c>
      <c r="P378" s="14" t="e">
        <f>(J378/SUM(J369:J379)*100)</f>
        <v>#DIV/0!</v>
      </c>
    </row>
    <row r="379" spans="1:16" ht="12" customHeight="1" x14ac:dyDescent="0.15">
      <c r="A379" s="1" t="str">
        <f t="shared" si="267"/>
        <v>85104</v>
      </c>
      <c r="B379" s="1">
        <v>8510</v>
      </c>
      <c r="C379" s="1">
        <v>4</v>
      </c>
      <c r="D379" s="50" t="s">
        <v>191</v>
      </c>
      <c r="E379" s="53">
        <v>6</v>
      </c>
      <c r="F379" s="53">
        <v>7</v>
      </c>
      <c r="G379" s="53">
        <v>7</v>
      </c>
      <c r="H379" s="53">
        <v>5</v>
      </c>
      <c r="I379" s="53">
        <v>4</v>
      </c>
      <c r="J379" s="59"/>
      <c r="K379" s="14">
        <f t="shared" ref="K379:N379" si="312">(E379/SUM(E369:E379)*100)</f>
        <v>7.2289156626506017</v>
      </c>
      <c r="L379" s="14">
        <f t="shared" si="312"/>
        <v>8.3333333333333321</v>
      </c>
      <c r="M379" s="14">
        <f t="shared" si="312"/>
        <v>7.4468085106382977</v>
      </c>
      <c r="N379" s="14">
        <f t="shared" si="312"/>
        <v>5.4347826086956523</v>
      </c>
      <c r="O379" s="14">
        <f>(I379/SUM(I369:I379)*100)</f>
        <v>4.3478260869565215</v>
      </c>
      <c r="P379" s="14" t="e">
        <f>(J379/SUM(J369:J379)*100)</f>
        <v>#DIV/0!</v>
      </c>
    </row>
    <row r="380" spans="1:16" s="6" customFormat="1" x14ac:dyDescent="0.15">
      <c r="A380" s="1" t="str">
        <f t="shared" si="267"/>
        <v>0</v>
      </c>
      <c r="B380" s="1" t="s">
        <v>58</v>
      </c>
      <c r="C380" s="1" t="s">
        <v>58</v>
      </c>
      <c r="E380" s="44"/>
      <c r="F380" s="44"/>
      <c r="G380" s="44"/>
      <c r="H380" s="44"/>
      <c r="I380" s="44"/>
      <c r="J380" s="44"/>
    </row>
    <row r="381" spans="1:16" ht="12" customHeight="1" x14ac:dyDescent="0.15">
      <c r="A381" s="1" t="str">
        <f t="shared" si="267"/>
        <v>0</v>
      </c>
      <c r="B381" s="1" t="s">
        <v>58</v>
      </c>
      <c r="C381" s="1" t="s">
        <v>58</v>
      </c>
      <c r="D381" s="6"/>
      <c r="E381" s="99"/>
      <c r="F381" s="100"/>
      <c r="G381" s="100" t="s">
        <v>178</v>
      </c>
      <c r="H381" s="100"/>
      <c r="I381" s="100"/>
      <c r="J381" s="101"/>
      <c r="K381" s="99"/>
      <c r="L381" s="100"/>
      <c r="M381" s="100" t="s">
        <v>179</v>
      </c>
      <c r="N381" s="100"/>
      <c r="O381" s="100"/>
      <c r="P381" s="101"/>
    </row>
    <row r="382" spans="1:16" ht="12" customHeight="1" x14ac:dyDescent="0.15">
      <c r="A382" s="1" t="str">
        <f t="shared" si="267"/>
        <v>0</v>
      </c>
      <c r="B382" s="1" t="s">
        <v>58</v>
      </c>
      <c r="C382" s="1" t="s">
        <v>58</v>
      </c>
      <c r="D382" s="6"/>
      <c r="E382" s="2" t="s">
        <v>33</v>
      </c>
      <c r="F382" s="2" t="s">
        <v>34</v>
      </c>
      <c r="G382" s="2" t="s">
        <v>35</v>
      </c>
      <c r="H382" s="2" t="s">
        <v>36</v>
      </c>
      <c r="I382" s="2" t="s">
        <v>37</v>
      </c>
      <c r="J382" s="2" t="s">
        <v>38</v>
      </c>
      <c r="K382" s="2" t="s">
        <v>33</v>
      </c>
      <c r="L382" s="2" t="s">
        <v>34</v>
      </c>
      <c r="M382" s="2" t="s">
        <v>35</v>
      </c>
      <c r="N382" s="2" t="s">
        <v>36</v>
      </c>
      <c r="O382" s="2" t="s">
        <v>37</v>
      </c>
      <c r="P382" s="2" t="s">
        <v>37</v>
      </c>
    </row>
    <row r="383" spans="1:16" ht="12" customHeight="1" x14ac:dyDescent="0.15">
      <c r="A383" s="1" t="str">
        <f t="shared" si="267"/>
        <v>86100</v>
      </c>
      <c r="B383" s="1">
        <v>8610</v>
      </c>
      <c r="C383" s="1" t="s">
        <v>58</v>
      </c>
      <c r="D383" s="48" t="s">
        <v>75</v>
      </c>
      <c r="E383" s="49"/>
      <c r="F383" s="49"/>
      <c r="G383" s="49"/>
      <c r="H383" s="49"/>
      <c r="I383" s="49"/>
      <c r="J383" s="49"/>
      <c r="K383" s="5"/>
      <c r="L383" s="5"/>
      <c r="M383" s="5"/>
      <c r="N383" s="5"/>
      <c r="O383" s="5"/>
      <c r="P383" s="13"/>
    </row>
    <row r="384" spans="1:16" ht="12" customHeight="1" x14ac:dyDescent="0.15">
      <c r="A384" s="1" t="str">
        <f t="shared" si="267"/>
        <v>86103</v>
      </c>
      <c r="B384" s="1">
        <v>8610</v>
      </c>
      <c r="C384" s="1">
        <v>3</v>
      </c>
      <c r="D384" s="90" t="s">
        <v>181</v>
      </c>
      <c r="E384" s="91"/>
      <c r="F384" s="91"/>
      <c r="G384" s="91"/>
      <c r="H384" s="91"/>
      <c r="I384" s="91">
        <v>1</v>
      </c>
      <c r="J384" s="92"/>
      <c r="K384" s="57">
        <f t="shared" ref="K384:N384" si="313">(E384/SUM(E384:E394)*100)</f>
        <v>0</v>
      </c>
      <c r="L384" s="57">
        <f t="shared" si="313"/>
        <v>0</v>
      </c>
      <c r="M384" s="57">
        <f t="shared" si="313"/>
        <v>0</v>
      </c>
      <c r="N384" s="57">
        <f t="shared" si="313"/>
        <v>0</v>
      </c>
      <c r="O384" s="57">
        <f>(I384/SUM(I384:I394)*100)</f>
        <v>1.2345679012345678</v>
      </c>
      <c r="P384" s="57" t="e">
        <f>(J384/SUM(J384:J394)*100)</f>
        <v>#DIV/0!</v>
      </c>
    </row>
    <row r="385" spans="1:16" ht="12" customHeight="1" x14ac:dyDescent="0.15">
      <c r="A385" s="1" t="str">
        <f t="shared" si="267"/>
        <v>86101</v>
      </c>
      <c r="B385" s="1">
        <v>8610</v>
      </c>
      <c r="C385" s="1">
        <v>1</v>
      </c>
      <c r="D385" s="50" t="s">
        <v>182</v>
      </c>
      <c r="E385" s="53">
        <v>7</v>
      </c>
      <c r="F385" s="53">
        <v>8</v>
      </c>
      <c r="G385" s="53">
        <v>7</v>
      </c>
      <c r="H385" s="53">
        <v>7</v>
      </c>
      <c r="I385" s="53">
        <v>5</v>
      </c>
      <c r="J385" s="59"/>
      <c r="K385" s="57">
        <f t="shared" ref="K385:N385" si="314">(E385/SUM(E384:E394)*100)</f>
        <v>9.0909090909090917</v>
      </c>
      <c r="L385" s="57">
        <f t="shared" si="314"/>
        <v>10.126582278481013</v>
      </c>
      <c r="M385" s="57">
        <f t="shared" si="314"/>
        <v>8.235294117647058</v>
      </c>
      <c r="N385" s="57">
        <f t="shared" si="314"/>
        <v>8.6419753086419746</v>
      </c>
      <c r="O385" s="57">
        <f>(I385/SUM(I384:I394)*100)</f>
        <v>6.1728395061728394</v>
      </c>
      <c r="P385" s="57" t="e">
        <f>(J385/SUM(J384:J394)*100)</f>
        <v>#DIV/0!</v>
      </c>
    </row>
    <row r="386" spans="1:16" ht="12" customHeight="1" x14ac:dyDescent="0.15">
      <c r="A386" s="1" t="str">
        <f t="shared" si="267"/>
        <v>861013</v>
      </c>
      <c r="B386" s="1">
        <v>8610</v>
      </c>
      <c r="C386" s="1">
        <v>13</v>
      </c>
      <c r="D386" s="50" t="s">
        <v>184</v>
      </c>
      <c r="E386" s="53"/>
      <c r="F386" s="53">
        <v>2</v>
      </c>
      <c r="G386" s="53">
        <v>2</v>
      </c>
      <c r="H386" s="53">
        <v>2</v>
      </c>
      <c r="I386" s="53">
        <v>3</v>
      </c>
      <c r="J386" s="59"/>
      <c r="K386" s="57">
        <f t="shared" ref="K386:N386" si="315">(E386/SUM(E384:E394)*100)</f>
        <v>0</v>
      </c>
      <c r="L386" s="57">
        <f t="shared" si="315"/>
        <v>2.5316455696202533</v>
      </c>
      <c r="M386" s="57">
        <f t="shared" si="315"/>
        <v>2.3529411764705883</v>
      </c>
      <c r="N386" s="57">
        <f t="shared" si="315"/>
        <v>2.4691358024691357</v>
      </c>
      <c r="O386" s="57">
        <f>(I386/SUM(I384:I394)*100)</f>
        <v>3.7037037037037033</v>
      </c>
      <c r="P386" s="57" t="e">
        <f>(J386/SUM(J384:J394)*100)</f>
        <v>#DIV/0!</v>
      </c>
    </row>
    <row r="387" spans="1:16" ht="12" customHeight="1" x14ac:dyDescent="0.15">
      <c r="A387" s="1" t="str">
        <f t="shared" si="267"/>
        <v>861022</v>
      </c>
      <c r="B387" s="1">
        <v>8610</v>
      </c>
      <c r="C387" s="1" t="s">
        <v>58</v>
      </c>
      <c r="D387" s="50" t="s">
        <v>195</v>
      </c>
      <c r="E387" s="53">
        <v>1</v>
      </c>
      <c r="F387" s="53"/>
      <c r="G387" s="53"/>
      <c r="H387" s="53"/>
      <c r="I387" s="53"/>
      <c r="J387" s="59"/>
      <c r="K387" s="57">
        <f t="shared" ref="K387:N387" si="316">(E387/SUM(E384:E394)*100)</f>
        <v>1.2987012987012987</v>
      </c>
      <c r="L387" s="57">
        <f t="shared" si="316"/>
        <v>0</v>
      </c>
      <c r="M387" s="57">
        <f t="shared" si="316"/>
        <v>0</v>
      </c>
      <c r="N387" s="57">
        <f t="shared" si="316"/>
        <v>0</v>
      </c>
      <c r="O387" s="57">
        <f>(I387/SUM(I384:I394)*100)</f>
        <v>0</v>
      </c>
      <c r="P387" s="57" t="e">
        <f>(J387/SUM(J384:J394)*100)</f>
        <v>#DIV/0!</v>
      </c>
    </row>
    <row r="388" spans="1:16" ht="12" customHeight="1" x14ac:dyDescent="0.15">
      <c r="A388" s="1" t="str">
        <f t="shared" si="267"/>
        <v>86107</v>
      </c>
      <c r="B388" s="1">
        <v>8610</v>
      </c>
      <c r="C388" s="1">
        <v>7</v>
      </c>
      <c r="D388" s="50" t="s">
        <v>185</v>
      </c>
      <c r="E388" s="53">
        <v>7</v>
      </c>
      <c r="F388" s="53">
        <v>8</v>
      </c>
      <c r="G388" s="53">
        <v>5</v>
      </c>
      <c r="H388" s="53">
        <v>6</v>
      </c>
      <c r="I388" s="53">
        <v>5</v>
      </c>
      <c r="J388" s="59"/>
      <c r="K388" s="57">
        <f t="shared" ref="K388:N388" si="317">(E388/SUM(E384:E394)*100)</f>
        <v>9.0909090909090917</v>
      </c>
      <c r="L388" s="57">
        <f t="shared" si="317"/>
        <v>10.126582278481013</v>
      </c>
      <c r="M388" s="57">
        <f t="shared" si="317"/>
        <v>5.8823529411764701</v>
      </c>
      <c r="N388" s="57">
        <f t="shared" si="317"/>
        <v>7.4074074074074066</v>
      </c>
      <c r="O388" s="57">
        <f>(I388/SUM(I384:I394)*100)</f>
        <v>6.1728395061728394</v>
      </c>
      <c r="P388" s="57" t="e">
        <f>(J388/SUM(J384:J394)*100)</f>
        <v>#DIV/0!</v>
      </c>
    </row>
    <row r="389" spans="1:16" ht="12" customHeight="1" x14ac:dyDescent="0.15">
      <c r="A389" s="1" t="str">
        <f t="shared" ref="A389:A452" si="318">IF(D389="NO CONSTA",B389&amp;22,IF(AND(B389&gt;0,C389=""),B389&amp;0,IF(ISNUMBER(C389),B389&amp;C389)))</f>
        <v>86108</v>
      </c>
      <c r="B389" s="1">
        <v>8610</v>
      </c>
      <c r="C389" s="1">
        <v>8</v>
      </c>
      <c r="D389" s="50" t="s">
        <v>186</v>
      </c>
      <c r="E389" s="53"/>
      <c r="F389" s="53"/>
      <c r="G389" s="53"/>
      <c r="H389" s="53">
        <v>1</v>
      </c>
      <c r="I389" s="53"/>
      <c r="J389" s="59"/>
      <c r="K389" s="57">
        <f t="shared" ref="K389:N389" si="319">(E389/SUM(E384:E394)*100)</f>
        <v>0</v>
      </c>
      <c r="L389" s="57">
        <f t="shared" si="319"/>
        <v>0</v>
      </c>
      <c r="M389" s="57">
        <f t="shared" si="319"/>
        <v>0</v>
      </c>
      <c r="N389" s="57">
        <f t="shared" si="319"/>
        <v>1.2345679012345678</v>
      </c>
      <c r="O389" s="57">
        <f>(I389/SUM(I384:I394)*100)</f>
        <v>0</v>
      </c>
      <c r="P389" s="57" t="e">
        <f>(J389/SUM(J384:J394)*100)</f>
        <v>#DIV/0!</v>
      </c>
    </row>
    <row r="390" spans="1:16" ht="12" customHeight="1" x14ac:dyDescent="0.15">
      <c r="A390" s="1" t="str">
        <f t="shared" si="318"/>
        <v>86106</v>
      </c>
      <c r="B390" s="1">
        <v>8610</v>
      </c>
      <c r="C390" s="1">
        <v>6</v>
      </c>
      <c r="D390" s="50" t="s">
        <v>187</v>
      </c>
      <c r="E390" s="53">
        <v>13</v>
      </c>
      <c r="F390" s="53">
        <v>15</v>
      </c>
      <c r="G390" s="53">
        <v>12</v>
      </c>
      <c r="H390" s="53">
        <v>11</v>
      </c>
      <c r="I390" s="53">
        <v>10</v>
      </c>
      <c r="J390" s="59"/>
      <c r="K390" s="57">
        <f t="shared" ref="K390:N390" si="320">(E390/SUM(E384:E394)*100)</f>
        <v>16.883116883116884</v>
      </c>
      <c r="L390" s="57">
        <f t="shared" si="320"/>
        <v>18.9873417721519</v>
      </c>
      <c r="M390" s="57">
        <f t="shared" si="320"/>
        <v>14.117647058823529</v>
      </c>
      <c r="N390" s="57">
        <f t="shared" si="320"/>
        <v>13.580246913580247</v>
      </c>
      <c r="O390" s="57">
        <f>(I390/SUM(I384:I394)*100)</f>
        <v>12.345679012345679</v>
      </c>
      <c r="P390" s="57" t="e">
        <f>(J390/SUM(J384:J394)*100)</f>
        <v>#DIV/0!</v>
      </c>
    </row>
    <row r="391" spans="1:16" ht="12" customHeight="1" x14ac:dyDescent="0.15">
      <c r="A391" s="1" t="str">
        <f t="shared" si="318"/>
        <v>86105</v>
      </c>
      <c r="B391" s="1">
        <v>8610</v>
      </c>
      <c r="C391" s="1">
        <v>5</v>
      </c>
      <c r="D391" s="50" t="s">
        <v>188</v>
      </c>
      <c r="E391" s="53">
        <v>11</v>
      </c>
      <c r="F391" s="53">
        <v>11</v>
      </c>
      <c r="G391" s="53">
        <v>8</v>
      </c>
      <c r="H391" s="53">
        <v>8</v>
      </c>
      <c r="I391" s="53">
        <v>11</v>
      </c>
      <c r="J391" s="59"/>
      <c r="K391" s="57">
        <f t="shared" ref="K391:N391" si="321">(E391/SUM(E384:E394)*100)</f>
        <v>14.285714285714285</v>
      </c>
      <c r="L391" s="57">
        <f t="shared" si="321"/>
        <v>13.924050632911392</v>
      </c>
      <c r="M391" s="57">
        <f t="shared" si="321"/>
        <v>9.4117647058823533</v>
      </c>
      <c r="N391" s="57">
        <f t="shared" si="321"/>
        <v>9.8765432098765427</v>
      </c>
      <c r="O391" s="57">
        <f>(I391/SUM(I384:I394)*100)</f>
        <v>13.580246913580247</v>
      </c>
      <c r="P391" s="57" t="e">
        <f>(J391/SUM(J384:J394)*100)</f>
        <v>#DIV/0!</v>
      </c>
    </row>
    <row r="392" spans="1:16" ht="12" customHeight="1" x14ac:dyDescent="0.15">
      <c r="A392" s="1" t="str">
        <f t="shared" si="318"/>
        <v>861010</v>
      </c>
      <c r="B392" s="1">
        <v>8610</v>
      </c>
      <c r="C392" s="1">
        <v>10</v>
      </c>
      <c r="D392" s="50" t="s">
        <v>189</v>
      </c>
      <c r="E392" s="53">
        <v>8</v>
      </c>
      <c r="F392" s="53">
        <v>4</v>
      </c>
      <c r="G392" s="53">
        <v>18</v>
      </c>
      <c r="H392" s="53">
        <v>13</v>
      </c>
      <c r="I392" s="53">
        <v>15</v>
      </c>
      <c r="J392" s="59"/>
      <c r="K392" s="57">
        <f t="shared" ref="K392:N392" si="322">(E392/SUM(E384:E394)*100)</f>
        <v>10.38961038961039</v>
      </c>
      <c r="L392" s="57">
        <f t="shared" si="322"/>
        <v>5.0632911392405067</v>
      </c>
      <c r="M392" s="57">
        <f t="shared" si="322"/>
        <v>21.176470588235293</v>
      </c>
      <c r="N392" s="57">
        <f t="shared" si="322"/>
        <v>16.049382716049383</v>
      </c>
      <c r="O392" s="57">
        <f>(I392/SUM(I384:I394)*100)</f>
        <v>18.518518518518519</v>
      </c>
      <c r="P392" s="57" t="e">
        <f>(J392/SUM(J384:J394)*100)</f>
        <v>#DIV/0!</v>
      </c>
    </row>
    <row r="393" spans="1:16" ht="12" customHeight="1" x14ac:dyDescent="0.15">
      <c r="A393" s="1" t="str">
        <f t="shared" si="318"/>
        <v>86102</v>
      </c>
      <c r="B393" s="1">
        <v>8610</v>
      </c>
      <c r="C393" s="1">
        <v>2</v>
      </c>
      <c r="D393" s="50" t="s">
        <v>190</v>
      </c>
      <c r="E393" s="53">
        <v>25</v>
      </c>
      <c r="F393" s="53">
        <v>25</v>
      </c>
      <c r="G393" s="53">
        <v>28</v>
      </c>
      <c r="H393" s="53">
        <v>29</v>
      </c>
      <c r="I393" s="53">
        <v>28</v>
      </c>
      <c r="J393" s="59"/>
      <c r="K393" s="57">
        <f t="shared" ref="K393:N393" si="323">(E393/SUM(E384:E394)*100)</f>
        <v>32.467532467532465</v>
      </c>
      <c r="L393" s="57">
        <f t="shared" si="323"/>
        <v>31.645569620253166</v>
      </c>
      <c r="M393" s="57">
        <f t="shared" si="323"/>
        <v>32.941176470588232</v>
      </c>
      <c r="N393" s="57">
        <f t="shared" si="323"/>
        <v>35.802469135802468</v>
      </c>
      <c r="O393" s="57">
        <f>(I393/SUM(I384:I394)*100)</f>
        <v>34.567901234567898</v>
      </c>
      <c r="P393" s="57" t="e">
        <f>(J393/SUM(J384:J394)*100)</f>
        <v>#DIV/0!</v>
      </c>
    </row>
    <row r="394" spans="1:16" ht="12" customHeight="1" x14ac:dyDescent="0.15">
      <c r="A394" s="1" t="str">
        <f t="shared" si="318"/>
        <v>86104</v>
      </c>
      <c r="B394" s="1">
        <v>8610</v>
      </c>
      <c r="C394" s="1">
        <v>4</v>
      </c>
      <c r="D394" s="55" t="s">
        <v>191</v>
      </c>
      <c r="E394" s="56">
        <v>5</v>
      </c>
      <c r="F394" s="56">
        <v>6</v>
      </c>
      <c r="G394" s="56">
        <v>5</v>
      </c>
      <c r="H394" s="56">
        <v>4</v>
      </c>
      <c r="I394" s="56">
        <v>3</v>
      </c>
      <c r="J394" s="60"/>
      <c r="K394" s="57">
        <f t="shared" ref="K394:N394" si="324">(E394/SUM(E384:E394)*100)</f>
        <v>6.4935064935064926</v>
      </c>
      <c r="L394" s="57">
        <f t="shared" si="324"/>
        <v>7.59493670886076</v>
      </c>
      <c r="M394" s="57">
        <f t="shared" si="324"/>
        <v>5.8823529411764701</v>
      </c>
      <c r="N394" s="57">
        <f t="shared" si="324"/>
        <v>4.9382716049382713</v>
      </c>
      <c r="O394" s="57">
        <f>(I394/SUM(I384:I394)*100)</f>
        <v>3.7037037037037033</v>
      </c>
      <c r="P394" s="57" t="e">
        <f>(J394/SUM(J384:J394)*100)</f>
        <v>#DIV/0!</v>
      </c>
    </row>
    <row r="395" spans="1:16" ht="12" customHeight="1" x14ac:dyDescent="0.15">
      <c r="A395" s="1" t="str">
        <f t="shared" si="318"/>
        <v>87100</v>
      </c>
      <c r="B395" s="1">
        <v>8710</v>
      </c>
      <c r="C395" s="1" t="s">
        <v>58</v>
      </c>
      <c r="D395" s="48" t="s">
        <v>76</v>
      </c>
      <c r="E395" s="49"/>
      <c r="F395" s="49"/>
      <c r="G395" s="49"/>
      <c r="H395" s="49"/>
      <c r="I395" s="49"/>
      <c r="J395" s="49"/>
      <c r="K395" s="5"/>
      <c r="L395" s="5"/>
      <c r="M395" s="5"/>
      <c r="N395" s="5"/>
      <c r="O395" s="5"/>
      <c r="P395" s="13"/>
    </row>
    <row r="396" spans="1:16" ht="12" customHeight="1" x14ac:dyDescent="0.15">
      <c r="A396" s="1" t="str">
        <f t="shared" si="318"/>
        <v>87101</v>
      </c>
      <c r="B396" s="1">
        <v>8710</v>
      </c>
      <c r="C396" s="1">
        <v>1</v>
      </c>
      <c r="D396" s="90" t="s">
        <v>182</v>
      </c>
      <c r="E396" s="91">
        <v>4</v>
      </c>
      <c r="F396" s="91">
        <v>3</v>
      </c>
      <c r="G396" s="91">
        <v>3</v>
      </c>
      <c r="H396" s="91">
        <v>2</v>
      </c>
      <c r="I396" s="91">
        <v>2</v>
      </c>
      <c r="J396" s="92"/>
      <c r="K396" s="69">
        <f t="shared" ref="K396:N396" si="325">(E396/SUM(E396:E405)*100)</f>
        <v>7.1428571428571423</v>
      </c>
      <c r="L396" s="69">
        <f t="shared" si="325"/>
        <v>5.4545454545454541</v>
      </c>
      <c r="M396" s="69">
        <f t="shared" si="325"/>
        <v>5.8823529411764701</v>
      </c>
      <c r="N396" s="69">
        <f t="shared" si="325"/>
        <v>3.9215686274509802</v>
      </c>
      <c r="O396" s="69">
        <f>(I396/SUM(I396:I405)*100)</f>
        <v>3.9215686274509802</v>
      </c>
      <c r="P396" s="69" t="e">
        <f>(J396/SUM(J396:J405)*100)</f>
        <v>#DIV/0!</v>
      </c>
    </row>
    <row r="397" spans="1:16" ht="12" customHeight="1" x14ac:dyDescent="0.15">
      <c r="A397" s="1" t="str">
        <f t="shared" si="318"/>
        <v>871013</v>
      </c>
      <c r="B397" s="1">
        <v>8710</v>
      </c>
      <c r="C397" s="1">
        <v>13</v>
      </c>
      <c r="D397" s="50" t="s">
        <v>184</v>
      </c>
      <c r="E397" s="53">
        <v>1</v>
      </c>
      <c r="F397" s="53"/>
      <c r="G397" s="53"/>
      <c r="H397" s="53"/>
      <c r="I397" s="53">
        <v>1</v>
      </c>
      <c r="J397" s="59"/>
      <c r="K397" s="14">
        <f t="shared" ref="K397:N397" si="326">(E397/SUM(E396:E405)*100)</f>
        <v>1.7857142857142856</v>
      </c>
      <c r="L397" s="14">
        <f t="shared" si="326"/>
        <v>0</v>
      </c>
      <c r="M397" s="14">
        <f t="shared" si="326"/>
        <v>0</v>
      </c>
      <c r="N397" s="14">
        <f t="shared" si="326"/>
        <v>0</v>
      </c>
      <c r="O397" s="14">
        <f>(I397/SUM(I396:I405)*100)</f>
        <v>1.9607843137254901</v>
      </c>
      <c r="P397" s="14" t="e">
        <f>(J397/SUM(J396:J405)*100)</f>
        <v>#DIV/0!</v>
      </c>
    </row>
    <row r="398" spans="1:16" ht="12" customHeight="1" x14ac:dyDescent="0.15">
      <c r="A398" s="1" t="str">
        <f t="shared" si="318"/>
        <v>871021</v>
      </c>
      <c r="B398" s="1">
        <v>8710</v>
      </c>
      <c r="C398" s="1">
        <v>21</v>
      </c>
      <c r="D398" s="50" t="s">
        <v>194</v>
      </c>
      <c r="E398" s="53">
        <v>1</v>
      </c>
      <c r="F398" s="53"/>
      <c r="G398" s="53"/>
      <c r="H398" s="53"/>
      <c r="I398" s="53"/>
      <c r="J398" s="59"/>
      <c r="K398" s="14">
        <f t="shared" ref="K398:N398" si="327">(E398/SUM(E396:E405)*100)</f>
        <v>1.7857142857142856</v>
      </c>
      <c r="L398" s="14">
        <f t="shared" si="327"/>
        <v>0</v>
      </c>
      <c r="M398" s="14">
        <f t="shared" si="327"/>
        <v>0</v>
      </c>
      <c r="N398" s="14">
        <f t="shared" si="327"/>
        <v>0</v>
      </c>
      <c r="O398" s="14">
        <f>(I398/SUM(I396:I405)*100)</f>
        <v>0</v>
      </c>
      <c r="P398" s="14" t="e">
        <f>(J398/SUM(J396:J405)*100)</f>
        <v>#DIV/0!</v>
      </c>
    </row>
    <row r="399" spans="1:16" ht="12" customHeight="1" x14ac:dyDescent="0.15">
      <c r="A399" s="1" t="str">
        <f t="shared" si="318"/>
        <v>87107</v>
      </c>
      <c r="B399" s="1">
        <v>8710</v>
      </c>
      <c r="C399" s="1">
        <v>7</v>
      </c>
      <c r="D399" s="50" t="s">
        <v>185</v>
      </c>
      <c r="E399" s="53">
        <v>12</v>
      </c>
      <c r="F399" s="53">
        <v>9</v>
      </c>
      <c r="G399" s="53">
        <v>8</v>
      </c>
      <c r="H399" s="53">
        <v>9</v>
      </c>
      <c r="I399" s="53">
        <v>9</v>
      </c>
      <c r="J399" s="59"/>
      <c r="K399" s="14">
        <f t="shared" ref="K399:N399" si="328">(E399/SUM(E396:E405)*100)</f>
        <v>21.428571428571427</v>
      </c>
      <c r="L399" s="14">
        <f t="shared" si="328"/>
        <v>16.363636363636363</v>
      </c>
      <c r="M399" s="14">
        <f t="shared" si="328"/>
        <v>15.686274509803921</v>
      </c>
      <c r="N399" s="14">
        <f t="shared" si="328"/>
        <v>17.647058823529413</v>
      </c>
      <c r="O399" s="14">
        <f>(I399/SUM(I396:I405)*100)</f>
        <v>17.647058823529413</v>
      </c>
      <c r="P399" s="14" t="e">
        <f>(J399/SUM(J396:J405)*100)</f>
        <v>#DIV/0!</v>
      </c>
    </row>
    <row r="400" spans="1:16" ht="12" customHeight="1" x14ac:dyDescent="0.15">
      <c r="A400" s="1" t="str">
        <f t="shared" si="318"/>
        <v>87108</v>
      </c>
      <c r="B400" s="1">
        <v>8710</v>
      </c>
      <c r="C400" s="1">
        <v>8</v>
      </c>
      <c r="D400" s="50" t="s">
        <v>186</v>
      </c>
      <c r="E400" s="53"/>
      <c r="F400" s="53"/>
      <c r="G400" s="53">
        <v>1</v>
      </c>
      <c r="H400" s="53"/>
      <c r="I400" s="53"/>
      <c r="J400" s="59"/>
      <c r="K400" s="14">
        <f t="shared" ref="K400:N400" si="329">(E400/SUM(E396:E405)*100)</f>
        <v>0</v>
      </c>
      <c r="L400" s="14">
        <f t="shared" si="329"/>
        <v>0</v>
      </c>
      <c r="M400" s="14">
        <f t="shared" si="329"/>
        <v>1.9607843137254901</v>
      </c>
      <c r="N400" s="14">
        <f t="shared" si="329"/>
        <v>0</v>
      </c>
      <c r="O400" s="14">
        <f>(I400/SUM(I396:I405)*100)</f>
        <v>0</v>
      </c>
      <c r="P400" s="14" t="e">
        <f>(J400/SUM(J396:J405)*100)</f>
        <v>#DIV/0!</v>
      </c>
    </row>
    <row r="401" spans="1:16" ht="12" customHeight="1" x14ac:dyDescent="0.15">
      <c r="A401" s="1" t="str">
        <f t="shared" si="318"/>
        <v>87106</v>
      </c>
      <c r="B401" s="1">
        <v>8710</v>
      </c>
      <c r="C401" s="1">
        <v>6</v>
      </c>
      <c r="D401" s="50" t="s">
        <v>187</v>
      </c>
      <c r="E401" s="53">
        <v>13</v>
      </c>
      <c r="F401" s="53">
        <v>9</v>
      </c>
      <c r="G401" s="53">
        <v>8</v>
      </c>
      <c r="H401" s="53">
        <v>7</v>
      </c>
      <c r="I401" s="53">
        <v>5</v>
      </c>
      <c r="J401" s="59"/>
      <c r="K401" s="14">
        <f t="shared" ref="K401:N401" si="330">(E401/SUM(E396:E405)*100)</f>
        <v>23.214285714285715</v>
      </c>
      <c r="L401" s="14">
        <f t="shared" si="330"/>
        <v>16.363636363636363</v>
      </c>
      <c r="M401" s="14">
        <f t="shared" si="330"/>
        <v>15.686274509803921</v>
      </c>
      <c r="N401" s="14">
        <f t="shared" si="330"/>
        <v>13.725490196078432</v>
      </c>
      <c r="O401" s="14">
        <f>(I401/SUM(I396:I405)*100)</f>
        <v>9.8039215686274517</v>
      </c>
      <c r="P401" s="14" t="e">
        <f>(J401/SUM(J396:J405)*100)</f>
        <v>#DIV/0!</v>
      </c>
    </row>
    <row r="402" spans="1:16" ht="12" customHeight="1" x14ac:dyDescent="0.15">
      <c r="A402" s="1" t="str">
        <f t="shared" si="318"/>
        <v>87105</v>
      </c>
      <c r="B402" s="1">
        <v>8710</v>
      </c>
      <c r="C402" s="1">
        <v>5</v>
      </c>
      <c r="D402" s="50" t="s">
        <v>188</v>
      </c>
      <c r="E402" s="53">
        <v>5</v>
      </c>
      <c r="F402" s="53">
        <v>8</v>
      </c>
      <c r="G402" s="53">
        <v>4</v>
      </c>
      <c r="H402" s="53">
        <v>4</v>
      </c>
      <c r="I402" s="53">
        <v>7</v>
      </c>
      <c r="J402" s="59"/>
      <c r="K402" s="14">
        <f t="shared" ref="K402:N402" si="331">(E402/SUM(E396:E405)*100)</f>
        <v>8.9285714285714288</v>
      </c>
      <c r="L402" s="14">
        <f t="shared" si="331"/>
        <v>14.545454545454545</v>
      </c>
      <c r="M402" s="14">
        <f t="shared" si="331"/>
        <v>7.8431372549019605</v>
      </c>
      <c r="N402" s="14">
        <f t="shared" si="331"/>
        <v>7.8431372549019605</v>
      </c>
      <c r="O402" s="14">
        <f>(I402/SUM(I396:I405)*100)</f>
        <v>13.725490196078432</v>
      </c>
      <c r="P402" s="14" t="e">
        <f>(J402/SUM(J396:J405)*100)</f>
        <v>#DIV/0!</v>
      </c>
    </row>
    <row r="403" spans="1:16" ht="12" customHeight="1" x14ac:dyDescent="0.15">
      <c r="A403" s="1" t="str">
        <f t="shared" si="318"/>
        <v>871010</v>
      </c>
      <c r="B403" s="1">
        <v>8710</v>
      </c>
      <c r="C403" s="1">
        <v>10</v>
      </c>
      <c r="D403" s="50" t="s">
        <v>189</v>
      </c>
      <c r="E403" s="53">
        <v>5</v>
      </c>
      <c r="F403" s="53">
        <v>9</v>
      </c>
      <c r="G403" s="53">
        <v>11</v>
      </c>
      <c r="H403" s="53">
        <v>13</v>
      </c>
      <c r="I403" s="53">
        <v>8</v>
      </c>
      <c r="J403" s="59"/>
      <c r="K403" s="14">
        <f t="shared" ref="K403:N403" si="332">(E403/SUM(E396:E405)*100)</f>
        <v>8.9285714285714288</v>
      </c>
      <c r="L403" s="14">
        <f t="shared" si="332"/>
        <v>16.363636363636363</v>
      </c>
      <c r="M403" s="14">
        <f t="shared" si="332"/>
        <v>21.568627450980394</v>
      </c>
      <c r="N403" s="14">
        <f t="shared" si="332"/>
        <v>25.490196078431371</v>
      </c>
      <c r="O403" s="14">
        <f>(I403/SUM(I396:I405)*100)</f>
        <v>15.686274509803921</v>
      </c>
      <c r="P403" s="14" t="e">
        <f>(J403/SUM(J396:J405)*100)</f>
        <v>#DIV/0!</v>
      </c>
    </row>
    <row r="404" spans="1:16" ht="12" customHeight="1" x14ac:dyDescent="0.15">
      <c r="A404" s="1" t="str">
        <f t="shared" si="318"/>
        <v>87102</v>
      </c>
      <c r="B404" s="1">
        <v>8710</v>
      </c>
      <c r="C404" s="1">
        <v>2</v>
      </c>
      <c r="D404" s="50" t="s">
        <v>190</v>
      </c>
      <c r="E404" s="53">
        <v>12</v>
      </c>
      <c r="F404" s="53">
        <v>14</v>
      </c>
      <c r="G404" s="53">
        <v>14</v>
      </c>
      <c r="H404" s="53">
        <v>14</v>
      </c>
      <c r="I404" s="53">
        <v>17</v>
      </c>
      <c r="J404" s="59"/>
      <c r="K404" s="14">
        <f t="shared" ref="K404:N404" si="333">(E404/SUM(E396:E405)*100)</f>
        <v>21.428571428571427</v>
      </c>
      <c r="L404" s="14">
        <f t="shared" si="333"/>
        <v>25.454545454545453</v>
      </c>
      <c r="M404" s="14">
        <f t="shared" si="333"/>
        <v>27.450980392156865</v>
      </c>
      <c r="N404" s="14">
        <f t="shared" si="333"/>
        <v>27.450980392156865</v>
      </c>
      <c r="O404" s="14">
        <f>(I404/SUM(I396:I405)*100)</f>
        <v>33.333333333333329</v>
      </c>
      <c r="P404" s="14" t="e">
        <f>(J404/SUM(J396:J405)*100)</f>
        <v>#DIV/0!</v>
      </c>
    </row>
    <row r="405" spans="1:16" ht="12" customHeight="1" x14ac:dyDescent="0.15">
      <c r="A405" s="1" t="str">
        <f t="shared" si="318"/>
        <v>87104</v>
      </c>
      <c r="B405" s="1">
        <v>8710</v>
      </c>
      <c r="C405" s="1">
        <v>4</v>
      </c>
      <c r="D405" s="50" t="s">
        <v>191</v>
      </c>
      <c r="E405" s="53">
        <v>3</v>
      </c>
      <c r="F405" s="53">
        <v>3</v>
      </c>
      <c r="G405" s="53">
        <v>2</v>
      </c>
      <c r="H405" s="53">
        <v>2</v>
      </c>
      <c r="I405" s="53">
        <v>2</v>
      </c>
      <c r="J405" s="59"/>
      <c r="K405" s="14">
        <f t="shared" ref="K405:N405" si="334">(E405/SUM(E396:E405)*100)</f>
        <v>5.3571428571428568</v>
      </c>
      <c r="L405" s="14">
        <f t="shared" si="334"/>
        <v>5.4545454545454541</v>
      </c>
      <c r="M405" s="14">
        <f t="shared" si="334"/>
        <v>3.9215686274509802</v>
      </c>
      <c r="N405" s="14">
        <f t="shared" si="334"/>
        <v>3.9215686274509802</v>
      </c>
      <c r="O405" s="14">
        <f>(I405/SUM(I396:I405)*100)</f>
        <v>3.9215686274509802</v>
      </c>
      <c r="P405" s="14" t="e">
        <f>(J405/SUM(J396:J405)*100)</f>
        <v>#DIV/0!</v>
      </c>
    </row>
    <row r="406" spans="1:16" ht="12" customHeight="1" x14ac:dyDescent="0.15">
      <c r="A406" s="1" t="str">
        <f t="shared" si="318"/>
        <v>15040</v>
      </c>
      <c r="B406" s="1">
        <v>1504</v>
      </c>
      <c r="C406" s="1" t="s">
        <v>58</v>
      </c>
      <c r="D406" s="48" t="s">
        <v>80</v>
      </c>
      <c r="E406" s="49"/>
      <c r="F406" s="49"/>
      <c r="G406" s="49"/>
      <c r="H406" s="49"/>
      <c r="I406" s="49"/>
      <c r="J406" s="49"/>
      <c r="K406" s="5"/>
      <c r="L406" s="5"/>
      <c r="M406" s="5"/>
      <c r="N406" s="5"/>
      <c r="O406" s="5"/>
      <c r="P406" s="13"/>
    </row>
    <row r="407" spans="1:16" ht="12" customHeight="1" x14ac:dyDescent="0.15">
      <c r="A407" s="1" t="str">
        <f t="shared" si="318"/>
        <v>15041</v>
      </c>
      <c r="B407" s="1">
        <v>1504</v>
      </c>
      <c r="C407" s="1">
        <v>1</v>
      </c>
      <c r="D407" s="90" t="s">
        <v>182</v>
      </c>
      <c r="E407" s="91">
        <v>1</v>
      </c>
      <c r="F407" s="91"/>
      <c r="G407" s="91"/>
      <c r="H407" s="91"/>
      <c r="I407" s="91"/>
      <c r="J407" s="92"/>
      <c r="K407" s="69">
        <f t="shared" ref="K407:N407" si="335">(E407/SUM(E407:E412)*100)</f>
        <v>11.111111111111111</v>
      </c>
      <c r="L407" s="69">
        <f t="shared" si="335"/>
        <v>0</v>
      </c>
      <c r="M407" s="69">
        <f t="shared" si="335"/>
        <v>0</v>
      </c>
      <c r="N407" s="69">
        <f t="shared" si="335"/>
        <v>0</v>
      </c>
      <c r="O407" s="69">
        <f>(I407/SUM(I407:I412)*100)</f>
        <v>0</v>
      </c>
      <c r="P407" s="69" t="e">
        <f>(J407/SUM(J407:J412)*100)</f>
        <v>#DIV/0!</v>
      </c>
    </row>
    <row r="408" spans="1:16" ht="12" customHeight="1" x14ac:dyDescent="0.15">
      <c r="A408" s="1" t="str">
        <f t="shared" si="318"/>
        <v>15046</v>
      </c>
      <c r="B408" s="1">
        <v>1504</v>
      </c>
      <c r="C408" s="1">
        <v>6</v>
      </c>
      <c r="D408" s="50" t="s">
        <v>187</v>
      </c>
      <c r="E408" s="53">
        <v>1</v>
      </c>
      <c r="F408" s="53">
        <v>2</v>
      </c>
      <c r="G408" s="53">
        <v>2</v>
      </c>
      <c r="H408" s="53">
        <v>2</v>
      </c>
      <c r="I408" s="53">
        <v>2</v>
      </c>
      <c r="J408" s="59"/>
      <c r="K408" s="14">
        <f t="shared" ref="K408:N408" si="336">(E408/SUM(E407:E412)*100)</f>
        <v>11.111111111111111</v>
      </c>
      <c r="L408" s="14">
        <f t="shared" si="336"/>
        <v>25</v>
      </c>
      <c r="M408" s="14">
        <f t="shared" si="336"/>
        <v>22.222222222222221</v>
      </c>
      <c r="N408" s="14">
        <f t="shared" si="336"/>
        <v>22.222222222222221</v>
      </c>
      <c r="O408" s="14">
        <f>(I408/SUM(I407:I412)*100)</f>
        <v>20</v>
      </c>
      <c r="P408" s="14" t="e">
        <f>(J408/SUM(J407:J412)*100)</f>
        <v>#DIV/0!</v>
      </c>
    </row>
    <row r="409" spans="1:16" ht="12" customHeight="1" x14ac:dyDescent="0.15">
      <c r="A409" s="1" t="str">
        <f t="shared" si="318"/>
        <v>15045</v>
      </c>
      <c r="B409" s="1">
        <v>1504</v>
      </c>
      <c r="C409" s="1">
        <v>5</v>
      </c>
      <c r="D409" s="50" t="s">
        <v>188</v>
      </c>
      <c r="E409" s="53">
        <v>3</v>
      </c>
      <c r="F409" s="53">
        <v>3</v>
      </c>
      <c r="G409" s="53">
        <v>3</v>
      </c>
      <c r="H409" s="53">
        <v>2</v>
      </c>
      <c r="I409" s="53">
        <v>2</v>
      </c>
      <c r="J409" s="59"/>
      <c r="K409" s="14">
        <f t="shared" ref="K409:N409" si="337">(E409/SUM(E407:E412)*100)</f>
        <v>33.333333333333329</v>
      </c>
      <c r="L409" s="14">
        <f t="shared" si="337"/>
        <v>37.5</v>
      </c>
      <c r="M409" s="14">
        <f t="shared" si="337"/>
        <v>33.333333333333329</v>
      </c>
      <c r="N409" s="14">
        <f t="shared" si="337"/>
        <v>22.222222222222221</v>
      </c>
      <c r="O409" s="14">
        <f>(I409/SUM(I407:I412)*100)</f>
        <v>20</v>
      </c>
      <c r="P409" s="14" t="e">
        <f>(J409/SUM(J407:J412)*100)</f>
        <v>#DIV/0!</v>
      </c>
    </row>
    <row r="410" spans="1:16" ht="12" customHeight="1" x14ac:dyDescent="0.15">
      <c r="A410" s="1" t="str">
        <f t="shared" si="318"/>
        <v>150410</v>
      </c>
      <c r="B410" s="1">
        <v>1504</v>
      </c>
      <c r="C410" s="1">
        <v>10</v>
      </c>
      <c r="D410" s="50" t="s">
        <v>189</v>
      </c>
      <c r="E410" s="53">
        <v>1</v>
      </c>
      <c r="F410" s="53"/>
      <c r="G410" s="53">
        <v>1</v>
      </c>
      <c r="H410" s="53">
        <v>1</v>
      </c>
      <c r="I410" s="53">
        <v>2</v>
      </c>
      <c r="J410" s="59"/>
      <c r="K410" s="14">
        <f t="shared" ref="K410:N410" si="338">(E410/SUM(E407:E412)*100)</f>
        <v>11.111111111111111</v>
      </c>
      <c r="L410" s="14">
        <f t="shared" si="338"/>
        <v>0</v>
      </c>
      <c r="M410" s="14">
        <f t="shared" si="338"/>
        <v>11.111111111111111</v>
      </c>
      <c r="N410" s="14">
        <f t="shared" si="338"/>
        <v>11.111111111111111</v>
      </c>
      <c r="O410" s="14">
        <f>(I410/SUM(I407:I412)*100)</f>
        <v>20</v>
      </c>
      <c r="P410" s="14" t="e">
        <f>(J410/SUM(J407:J412)*100)</f>
        <v>#DIV/0!</v>
      </c>
    </row>
    <row r="411" spans="1:16" ht="12" customHeight="1" x14ac:dyDescent="0.15">
      <c r="A411" s="1" t="str">
        <f t="shared" si="318"/>
        <v>15042</v>
      </c>
      <c r="B411" s="1">
        <v>1504</v>
      </c>
      <c r="C411" s="1">
        <v>2</v>
      </c>
      <c r="D411" s="50" t="s">
        <v>190</v>
      </c>
      <c r="E411" s="53">
        <v>3</v>
      </c>
      <c r="F411" s="53">
        <v>2</v>
      </c>
      <c r="G411" s="53">
        <v>2</v>
      </c>
      <c r="H411" s="53">
        <v>3</v>
      </c>
      <c r="I411" s="53">
        <v>3</v>
      </c>
      <c r="J411" s="59"/>
      <c r="K411" s="14">
        <f t="shared" ref="K411:N411" si="339">(E411/SUM(E407:E412)*100)</f>
        <v>33.333333333333329</v>
      </c>
      <c r="L411" s="14">
        <f t="shared" si="339"/>
        <v>25</v>
      </c>
      <c r="M411" s="14">
        <f t="shared" si="339"/>
        <v>22.222222222222221</v>
      </c>
      <c r="N411" s="14">
        <f t="shared" si="339"/>
        <v>33.333333333333329</v>
      </c>
      <c r="O411" s="14">
        <f>(I411/SUM(I407:I412)*100)</f>
        <v>30</v>
      </c>
      <c r="P411" s="14" t="e">
        <f>(J411/SUM(J407:J412)*100)</f>
        <v>#DIV/0!</v>
      </c>
    </row>
    <row r="412" spans="1:16" ht="12" customHeight="1" x14ac:dyDescent="0.15">
      <c r="A412" s="1" t="str">
        <f t="shared" si="318"/>
        <v>15044</v>
      </c>
      <c r="B412" s="1">
        <v>1504</v>
      </c>
      <c r="C412" s="1">
        <v>4</v>
      </c>
      <c r="D412" s="50" t="s">
        <v>191</v>
      </c>
      <c r="E412" s="53"/>
      <c r="F412" s="53">
        <v>1</v>
      </c>
      <c r="G412" s="53">
        <v>1</v>
      </c>
      <c r="H412" s="53">
        <v>1</v>
      </c>
      <c r="I412" s="53">
        <v>1</v>
      </c>
      <c r="J412" s="59"/>
      <c r="K412" s="14">
        <f t="shared" ref="K412:N412" si="340">(E412/SUM(E407:E412)*100)</f>
        <v>0</v>
      </c>
      <c r="L412" s="14">
        <f t="shared" si="340"/>
        <v>12.5</v>
      </c>
      <c r="M412" s="14">
        <f t="shared" si="340"/>
        <v>11.111111111111111</v>
      </c>
      <c r="N412" s="14">
        <f t="shared" si="340"/>
        <v>11.111111111111111</v>
      </c>
      <c r="O412" s="14">
        <f>(I412/SUM(I407:I412)*100)</f>
        <v>10</v>
      </c>
      <c r="P412" s="14" t="e">
        <f>(J412/SUM(J407:J412)*100)</f>
        <v>#DIV/0!</v>
      </c>
    </row>
    <row r="413" spans="1:16" s="6" customFormat="1" x14ac:dyDescent="0.15">
      <c r="A413" s="1" t="str">
        <f t="shared" si="318"/>
        <v>0</v>
      </c>
      <c r="B413" s="1" t="s">
        <v>58</v>
      </c>
      <c r="C413" s="1" t="s">
        <v>58</v>
      </c>
      <c r="E413" s="44"/>
      <c r="F413" s="44"/>
      <c r="G413" s="44"/>
      <c r="H413" s="44"/>
      <c r="I413" s="44"/>
      <c r="J413" s="44"/>
    </row>
    <row r="414" spans="1:16" ht="12" customHeight="1" x14ac:dyDescent="0.15">
      <c r="A414" s="1" t="str">
        <f t="shared" si="318"/>
        <v>0</v>
      </c>
      <c r="B414" s="1" t="s">
        <v>58</v>
      </c>
      <c r="C414" s="1" t="s">
        <v>58</v>
      </c>
      <c r="D414" s="6"/>
      <c r="E414" s="99"/>
      <c r="F414" s="100"/>
      <c r="G414" s="100" t="s">
        <v>178</v>
      </c>
      <c r="H414" s="100"/>
      <c r="I414" s="100"/>
      <c r="J414" s="101"/>
      <c r="K414" s="99"/>
      <c r="L414" s="100"/>
      <c r="M414" s="100" t="s">
        <v>179</v>
      </c>
      <c r="N414" s="100"/>
      <c r="O414" s="100"/>
      <c r="P414" s="101"/>
    </row>
    <row r="415" spans="1:16" ht="12" customHeight="1" x14ac:dyDescent="0.15">
      <c r="A415" s="1" t="str">
        <f t="shared" si="318"/>
        <v>0</v>
      </c>
      <c r="B415" s="1" t="s">
        <v>58</v>
      </c>
      <c r="C415" s="1" t="s">
        <v>58</v>
      </c>
      <c r="D415" s="6"/>
      <c r="E415" s="2" t="s">
        <v>33</v>
      </c>
      <c r="F415" s="2" t="s">
        <v>34</v>
      </c>
      <c r="G415" s="2" t="s">
        <v>35</v>
      </c>
      <c r="H415" s="2" t="s">
        <v>36</v>
      </c>
      <c r="I415" s="2" t="s">
        <v>37</v>
      </c>
      <c r="J415" s="2" t="s">
        <v>38</v>
      </c>
      <c r="K415" s="2" t="s">
        <v>33</v>
      </c>
      <c r="L415" s="2" t="s">
        <v>34</v>
      </c>
      <c r="M415" s="2" t="s">
        <v>35</v>
      </c>
      <c r="N415" s="2" t="s">
        <v>36</v>
      </c>
      <c r="O415" s="2" t="s">
        <v>37</v>
      </c>
      <c r="P415" s="2" t="s">
        <v>37</v>
      </c>
    </row>
    <row r="416" spans="1:16" ht="12" customHeight="1" x14ac:dyDescent="0.15">
      <c r="A416" s="1" t="str">
        <f t="shared" si="318"/>
        <v>15020</v>
      </c>
      <c r="B416" s="1">
        <v>1502</v>
      </c>
      <c r="C416" s="1" t="s">
        <v>58</v>
      </c>
      <c r="D416" s="48" t="s">
        <v>78</v>
      </c>
      <c r="E416" s="49"/>
      <c r="F416" s="49"/>
      <c r="G416" s="49"/>
      <c r="H416" s="49"/>
      <c r="I416" s="49"/>
      <c r="J416" s="49"/>
      <c r="K416" s="5"/>
      <c r="L416" s="5"/>
      <c r="M416" s="5"/>
      <c r="N416" s="5"/>
      <c r="O416" s="5"/>
      <c r="P416" s="13"/>
    </row>
    <row r="417" spans="1:16" ht="12" customHeight="1" x14ac:dyDescent="0.15">
      <c r="A417" s="1" t="str">
        <f t="shared" si="318"/>
        <v>15021</v>
      </c>
      <c r="B417" s="1">
        <v>1502</v>
      </c>
      <c r="C417" s="1">
        <v>1</v>
      </c>
      <c r="D417" s="90" t="s">
        <v>182</v>
      </c>
      <c r="E417" s="91">
        <v>2</v>
      </c>
      <c r="F417" s="91">
        <v>2</v>
      </c>
      <c r="G417" s="91">
        <v>2</v>
      </c>
      <c r="H417" s="91">
        <v>2</v>
      </c>
      <c r="I417" s="91">
        <v>2</v>
      </c>
      <c r="J417" s="92"/>
      <c r="K417" s="69">
        <f t="shared" ref="K417:N417" si="341">(E417/SUM(E417:E421)*100)</f>
        <v>8</v>
      </c>
      <c r="L417" s="69">
        <f t="shared" si="341"/>
        <v>8.3333333333333321</v>
      </c>
      <c r="M417" s="69">
        <f t="shared" si="341"/>
        <v>8.695652173913043</v>
      </c>
      <c r="N417" s="69">
        <f t="shared" si="341"/>
        <v>8.3333333333333321</v>
      </c>
      <c r="O417" s="69">
        <f>(I417/SUM(I417:I421)*100)</f>
        <v>8.695652173913043</v>
      </c>
      <c r="P417" s="69" t="e">
        <f>(J417/SUM(J417:J421)*100)</f>
        <v>#DIV/0!</v>
      </c>
    </row>
    <row r="418" spans="1:16" ht="12" customHeight="1" x14ac:dyDescent="0.15">
      <c r="A418" s="1" t="str">
        <f t="shared" si="318"/>
        <v>15028</v>
      </c>
      <c r="B418" s="1">
        <v>1502</v>
      </c>
      <c r="C418" s="1">
        <v>8</v>
      </c>
      <c r="D418" s="50" t="s">
        <v>186</v>
      </c>
      <c r="E418" s="53"/>
      <c r="F418" s="53"/>
      <c r="G418" s="53"/>
      <c r="H418" s="53">
        <v>1</v>
      </c>
      <c r="I418" s="53">
        <v>1</v>
      </c>
      <c r="J418" s="59"/>
      <c r="K418" s="14">
        <f t="shared" ref="K418:N418" si="342">(E418/SUM(E417:E421)*100)</f>
        <v>0</v>
      </c>
      <c r="L418" s="14">
        <f t="shared" si="342"/>
        <v>0</v>
      </c>
      <c r="M418" s="14">
        <f t="shared" si="342"/>
        <v>0</v>
      </c>
      <c r="N418" s="14">
        <f t="shared" si="342"/>
        <v>4.1666666666666661</v>
      </c>
      <c r="O418" s="14">
        <f>(I418/SUM(I417:I421)*100)</f>
        <v>4.3478260869565215</v>
      </c>
      <c r="P418" s="14" t="e">
        <f>(J418/SUM(J417:J421)*100)</f>
        <v>#DIV/0!</v>
      </c>
    </row>
    <row r="419" spans="1:16" ht="12" customHeight="1" x14ac:dyDescent="0.15">
      <c r="A419" s="1" t="str">
        <f t="shared" si="318"/>
        <v>15026</v>
      </c>
      <c r="B419" s="1">
        <v>1502</v>
      </c>
      <c r="C419" s="1">
        <v>6</v>
      </c>
      <c r="D419" s="50" t="s">
        <v>187</v>
      </c>
      <c r="E419" s="53">
        <v>2</v>
      </c>
      <c r="F419" s="53">
        <v>2</v>
      </c>
      <c r="G419" s="53">
        <v>1</v>
      </c>
      <c r="H419" s="53">
        <v>1</v>
      </c>
      <c r="I419" s="53">
        <v>1</v>
      </c>
      <c r="J419" s="59"/>
      <c r="K419" s="14">
        <f t="shared" ref="K419:N419" si="343">(E419/SUM(E417:E421)*100)</f>
        <v>8</v>
      </c>
      <c r="L419" s="14">
        <f t="shared" si="343"/>
        <v>8.3333333333333321</v>
      </c>
      <c r="M419" s="14">
        <f t="shared" si="343"/>
        <v>4.3478260869565215</v>
      </c>
      <c r="N419" s="14">
        <f t="shared" si="343"/>
        <v>4.1666666666666661</v>
      </c>
      <c r="O419" s="14">
        <f>(I419/SUM(I417:I421)*100)</f>
        <v>4.3478260869565215</v>
      </c>
      <c r="P419" s="14" t="e">
        <f>(J419/SUM(J417:J421)*100)</f>
        <v>#DIV/0!</v>
      </c>
    </row>
    <row r="420" spans="1:16" ht="12" customHeight="1" x14ac:dyDescent="0.15">
      <c r="A420" s="1" t="str">
        <f t="shared" si="318"/>
        <v>15025</v>
      </c>
      <c r="B420" s="1">
        <v>1502</v>
      </c>
      <c r="C420" s="1">
        <v>5</v>
      </c>
      <c r="D420" s="50" t="s">
        <v>188</v>
      </c>
      <c r="E420" s="53">
        <v>7</v>
      </c>
      <c r="F420" s="53">
        <v>7</v>
      </c>
      <c r="G420" s="53">
        <v>6</v>
      </c>
      <c r="H420" s="53">
        <v>6</v>
      </c>
      <c r="I420" s="53">
        <v>7</v>
      </c>
      <c r="J420" s="59"/>
      <c r="K420" s="14">
        <f t="shared" ref="K420:N420" si="344">(E420/SUM(E417:E421)*100)</f>
        <v>28.000000000000004</v>
      </c>
      <c r="L420" s="14">
        <f t="shared" si="344"/>
        <v>29.166666666666668</v>
      </c>
      <c r="M420" s="14">
        <f t="shared" si="344"/>
        <v>26.086956521739129</v>
      </c>
      <c r="N420" s="14">
        <f t="shared" si="344"/>
        <v>25</v>
      </c>
      <c r="O420" s="14">
        <f>(I420/SUM(I417:I421)*100)</f>
        <v>30.434782608695656</v>
      </c>
      <c r="P420" s="14" t="e">
        <f>(J420/SUM(J417:J421)*100)</f>
        <v>#DIV/0!</v>
      </c>
    </row>
    <row r="421" spans="1:16" ht="12" customHeight="1" x14ac:dyDescent="0.15">
      <c r="A421" s="1" t="str">
        <f t="shared" si="318"/>
        <v>15022</v>
      </c>
      <c r="B421" s="1">
        <v>1502</v>
      </c>
      <c r="C421" s="1">
        <v>2</v>
      </c>
      <c r="D421" s="55" t="s">
        <v>190</v>
      </c>
      <c r="E421" s="56">
        <v>14</v>
      </c>
      <c r="F421" s="56">
        <v>13</v>
      </c>
      <c r="G421" s="56">
        <v>14</v>
      </c>
      <c r="H421" s="56">
        <v>14</v>
      </c>
      <c r="I421" s="56">
        <v>12</v>
      </c>
      <c r="J421" s="60"/>
      <c r="K421" s="57">
        <f t="shared" ref="K421:N421" si="345">(E421/SUM(E417:E421)*100)</f>
        <v>56.000000000000007</v>
      </c>
      <c r="L421" s="57">
        <f t="shared" si="345"/>
        <v>54.166666666666664</v>
      </c>
      <c r="M421" s="57">
        <f t="shared" si="345"/>
        <v>60.869565217391312</v>
      </c>
      <c r="N421" s="57">
        <f t="shared" si="345"/>
        <v>58.333333333333336</v>
      </c>
      <c r="O421" s="57">
        <f>(I421/SUM(I417:I421)*100)</f>
        <v>52.173913043478258</v>
      </c>
      <c r="P421" s="57" t="e">
        <f>(J421/SUM(J417:J421)*100)</f>
        <v>#DIV/0!</v>
      </c>
    </row>
    <row r="422" spans="1:16" ht="12" customHeight="1" x14ac:dyDescent="0.15">
      <c r="A422" s="1" t="str">
        <f t="shared" si="318"/>
        <v>9470</v>
      </c>
      <c r="B422" s="1">
        <v>947</v>
      </c>
      <c r="C422" s="1" t="s">
        <v>58</v>
      </c>
      <c r="D422" s="48" t="s">
        <v>81</v>
      </c>
      <c r="E422" s="49"/>
      <c r="F422" s="49"/>
      <c r="G422" s="49"/>
      <c r="H422" s="49"/>
      <c r="I422" s="49"/>
      <c r="J422" s="49"/>
      <c r="K422" s="5"/>
      <c r="L422" s="5"/>
      <c r="M422" s="5"/>
      <c r="N422" s="5"/>
      <c r="O422" s="5"/>
      <c r="P422" s="13"/>
    </row>
    <row r="423" spans="1:16" ht="12" customHeight="1" x14ac:dyDescent="0.15">
      <c r="A423" s="1" t="str">
        <f t="shared" si="318"/>
        <v>9471</v>
      </c>
      <c r="B423" s="1">
        <v>947</v>
      </c>
      <c r="C423" s="1">
        <v>1</v>
      </c>
      <c r="D423" s="90" t="s">
        <v>182</v>
      </c>
      <c r="E423" s="91">
        <v>4</v>
      </c>
      <c r="F423" s="91">
        <v>4</v>
      </c>
      <c r="G423" s="91">
        <v>4</v>
      </c>
      <c r="H423" s="91">
        <v>2</v>
      </c>
      <c r="I423" s="91">
        <v>4</v>
      </c>
      <c r="J423" s="92"/>
      <c r="K423" s="69">
        <f t="shared" ref="K423:N423" si="346">(E423/SUM(E423:E429)*100)</f>
        <v>17.391304347826086</v>
      </c>
      <c r="L423" s="69">
        <f t="shared" si="346"/>
        <v>33.333333333333329</v>
      </c>
      <c r="M423" s="69">
        <f t="shared" si="346"/>
        <v>17.391304347826086</v>
      </c>
      <c r="N423" s="69">
        <f t="shared" si="346"/>
        <v>9.0909090909090917</v>
      </c>
      <c r="O423" s="69">
        <f>(I423/SUM(I423:I429)*100)</f>
        <v>15.384615384615385</v>
      </c>
      <c r="P423" s="69" t="e">
        <f>(J423/SUM(J423:J429)*100)</f>
        <v>#DIV/0!</v>
      </c>
    </row>
    <row r="424" spans="1:16" ht="12" customHeight="1" x14ac:dyDescent="0.15">
      <c r="A424" s="1" t="str">
        <f t="shared" si="318"/>
        <v>94722</v>
      </c>
      <c r="B424" s="1">
        <v>947</v>
      </c>
      <c r="C424" s="1" t="s">
        <v>58</v>
      </c>
      <c r="D424" s="50" t="s">
        <v>195</v>
      </c>
      <c r="E424" s="53">
        <v>8</v>
      </c>
      <c r="F424" s="53"/>
      <c r="G424" s="53">
        <v>10</v>
      </c>
      <c r="H424" s="53">
        <v>10</v>
      </c>
      <c r="I424" s="53"/>
      <c r="J424" s="59"/>
      <c r="K424" s="14">
        <f t="shared" ref="K424:N424" si="347">(E424/SUM(E423:E429)*100)</f>
        <v>34.782608695652172</v>
      </c>
      <c r="L424" s="14">
        <f t="shared" si="347"/>
        <v>0</v>
      </c>
      <c r="M424" s="14">
        <f t="shared" si="347"/>
        <v>43.478260869565219</v>
      </c>
      <c r="N424" s="14">
        <f t="shared" si="347"/>
        <v>45.454545454545453</v>
      </c>
      <c r="O424" s="14">
        <f>(I424/SUM(I423:I429)*100)</f>
        <v>0</v>
      </c>
      <c r="P424" s="14" t="e">
        <f>(J424/SUM(J423:J429)*100)</f>
        <v>#DIV/0!</v>
      </c>
    </row>
    <row r="425" spans="1:16" ht="12" customHeight="1" x14ac:dyDescent="0.15">
      <c r="A425" s="1" t="str">
        <f t="shared" si="318"/>
        <v>9477</v>
      </c>
      <c r="B425" s="1">
        <v>947</v>
      </c>
      <c r="C425" s="1">
        <v>7</v>
      </c>
      <c r="D425" s="50" t="s">
        <v>185</v>
      </c>
      <c r="E425" s="53"/>
      <c r="F425" s="53"/>
      <c r="G425" s="53"/>
      <c r="H425" s="53">
        <v>1</v>
      </c>
      <c r="I425" s="53"/>
      <c r="J425" s="59"/>
      <c r="K425" s="14">
        <f t="shared" ref="K425:N425" si="348">(E425/SUM(E423:E429)*100)</f>
        <v>0</v>
      </c>
      <c r="L425" s="14">
        <f t="shared" si="348"/>
        <v>0</v>
      </c>
      <c r="M425" s="14">
        <f t="shared" si="348"/>
        <v>0</v>
      </c>
      <c r="N425" s="14">
        <f t="shared" si="348"/>
        <v>4.5454545454545459</v>
      </c>
      <c r="O425" s="14">
        <f>(I425/SUM(I423:I429)*100)</f>
        <v>0</v>
      </c>
      <c r="P425" s="14" t="e">
        <f>(J425/SUM(J423:J429)*100)</f>
        <v>#DIV/0!</v>
      </c>
    </row>
    <row r="426" spans="1:16" ht="12" customHeight="1" x14ac:dyDescent="0.15">
      <c r="A426" s="1" t="str">
        <f t="shared" si="318"/>
        <v>9475</v>
      </c>
      <c r="B426" s="1">
        <v>947</v>
      </c>
      <c r="C426" s="1">
        <v>5</v>
      </c>
      <c r="D426" s="50" t="s">
        <v>188</v>
      </c>
      <c r="E426" s="53">
        <v>4</v>
      </c>
      <c r="F426" s="53">
        <v>4</v>
      </c>
      <c r="G426" s="53">
        <v>3</v>
      </c>
      <c r="H426" s="53">
        <v>3</v>
      </c>
      <c r="I426" s="53">
        <v>4</v>
      </c>
      <c r="J426" s="59"/>
      <c r="K426" s="14">
        <f t="shared" ref="K426:N426" si="349">(E426/SUM(E423:E429)*100)</f>
        <v>17.391304347826086</v>
      </c>
      <c r="L426" s="14">
        <f t="shared" si="349"/>
        <v>33.333333333333329</v>
      </c>
      <c r="M426" s="14">
        <f t="shared" si="349"/>
        <v>13.043478260869565</v>
      </c>
      <c r="N426" s="14">
        <f t="shared" si="349"/>
        <v>13.636363636363635</v>
      </c>
      <c r="O426" s="14">
        <f>(I426/SUM(I423:I429)*100)</f>
        <v>15.384615384615385</v>
      </c>
      <c r="P426" s="14" t="e">
        <f>(J426/SUM(J423:J429)*100)</f>
        <v>#DIV/0!</v>
      </c>
    </row>
    <row r="427" spans="1:16" ht="12" customHeight="1" x14ac:dyDescent="0.15">
      <c r="A427" s="1" t="str">
        <f t="shared" si="318"/>
        <v>94715</v>
      </c>
      <c r="B427" s="1">
        <v>947</v>
      </c>
      <c r="C427" s="1">
        <v>15</v>
      </c>
      <c r="D427" s="50" t="s">
        <v>193</v>
      </c>
      <c r="E427" s="53"/>
      <c r="F427" s="53"/>
      <c r="G427" s="53"/>
      <c r="H427" s="53"/>
      <c r="I427" s="53">
        <v>11</v>
      </c>
      <c r="J427" s="59"/>
      <c r="K427" s="14">
        <f t="shared" ref="K427:N427" si="350">(E427/SUM(E423:E429)*100)</f>
        <v>0</v>
      </c>
      <c r="L427" s="14">
        <f t="shared" si="350"/>
        <v>0</v>
      </c>
      <c r="M427" s="14">
        <f t="shared" si="350"/>
        <v>0</v>
      </c>
      <c r="N427" s="14">
        <f t="shared" si="350"/>
        <v>0</v>
      </c>
      <c r="O427" s="14">
        <f>(I427/SUM(I423:I429)*100)</f>
        <v>42.307692307692307</v>
      </c>
      <c r="P427" s="14" t="e">
        <f>(J427/SUM(J423:J429)*100)</f>
        <v>#DIV/0!</v>
      </c>
    </row>
    <row r="428" spans="1:16" ht="12" customHeight="1" x14ac:dyDescent="0.15">
      <c r="A428" s="1" t="str">
        <f t="shared" si="318"/>
        <v>94710</v>
      </c>
      <c r="B428" s="1">
        <v>947</v>
      </c>
      <c r="C428" s="1">
        <v>10</v>
      </c>
      <c r="D428" s="50" t="s">
        <v>189</v>
      </c>
      <c r="E428" s="53"/>
      <c r="F428" s="53"/>
      <c r="G428" s="53"/>
      <c r="H428" s="53">
        <v>1</v>
      </c>
      <c r="I428" s="53">
        <v>2</v>
      </c>
      <c r="J428" s="59"/>
      <c r="K428" s="14">
        <f t="shared" ref="K428:N428" si="351">(E428/SUM(E423:E429)*100)</f>
        <v>0</v>
      </c>
      <c r="L428" s="14">
        <f t="shared" si="351"/>
        <v>0</v>
      </c>
      <c r="M428" s="14">
        <f t="shared" si="351"/>
        <v>0</v>
      </c>
      <c r="N428" s="14">
        <f t="shared" si="351"/>
        <v>4.5454545454545459</v>
      </c>
      <c r="O428" s="14">
        <f>(I428/SUM(I423:I429)*100)</f>
        <v>7.6923076923076925</v>
      </c>
      <c r="P428" s="14" t="e">
        <f>(J428/SUM(J423:J429)*100)</f>
        <v>#DIV/0!</v>
      </c>
    </row>
    <row r="429" spans="1:16" ht="12" customHeight="1" x14ac:dyDescent="0.15">
      <c r="A429" s="1" t="str">
        <f t="shared" si="318"/>
        <v>9472</v>
      </c>
      <c r="B429" s="1">
        <v>947</v>
      </c>
      <c r="C429" s="1">
        <v>2</v>
      </c>
      <c r="D429" s="50" t="s">
        <v>190</v>
      </c>
      <c r="E429" s="53">
        <v>7</v>
      </c>
      <c r="F429" s="53">
        <v>4</v>
      </c>
      <c r="G429" s="53">
        <v>6</v>
      </c>
      <c r="H429" s="53">
        <v>5</v>
      </c>
      <c r="I429" s="53">
        <v>5</v>
      </c>
      <c r="J429" s="59"/>
      <c r="K429" s="14">
        <f t="shared" ref="K429:N429" si="352">(E429/SUM(E423:E429)*100)</f>
        <v>30.434782608695656</v>
      </c>
      <c r="L429" s="14">
        <f t="shared" si="352"/>
        <v>33.333333333333329</v>
      </c>
      <c r="M429" s="14">
        <f t="shared" si="352"/>
        <v>26.086956521739129</v>
      </c>
      <c r="N429" s="14">
        <f t="shared" si="352"/>
        <v>22.727272727272727</v>
      </c>
      <c r="O429" s="14">
        <f>(I429/SUM(I423:I429)*100)</f>
        <v>19.230769230769234</v>
      </c>
      <c r="P429" s="14" t="e">
        <f>(J429/SUM(J423:J429)*100)</f>
        <v>#DIV/0!</v>
      </c>
    </row>
    <row r="430" spans="1:16" s="6" customFormat="1" x14ac:dyDescent="0.15">
      <c r="A430" s="1" t="str">
        <f t="shared" si="318"/>
        <v>0</v>
      </c>
      <c r="B430" s="1" t="s">
        <v>58</v>
      </c>
      <c r="C430" s="1" t="s">
        <v>58</v>
      </c>
      <c r="E430" s="44"/>
      <c r="F430" s="44"/>
      <c r="G430" s="44"/>
      <c r="H430" s="44"/>
      <c r="I430" s="44"/>
      <c r="J430" s="44"/>
    </row>
    <row r="431" spans="1:16" ht="12" customHeight="1" x14ac:dyDescent="0.15">
      <c r="A431" s="1" t="str">
        <f t="shared" si="318"/>
        <v>0</v>
      </c>
      <c r="B431" s="1" t="s">
        <v>58</v>
      </c>
      <c r="C431" s="1" t="s">
        <v>58</v>
      </c>
      <c r="D431" s="6"/>
      <c r="E431" s="99"/>
      <c r="F431" s="100"/>
      <c r="G431" s="100" t="s">
        <v>178</v>
      </c>
      <c r="H431" s="100"/>
      <c r="I431" s="100"/>
      <c r="J431" s="101"/>
      <c r="K431" s="99"/>
      <c r="L431" s="100"/>
      <c r="M431" s="100" t="s">
        <v>179</v>
      </c>
      <c r="N431" s="100"/>
      <c r="O431" s="100"/>
      <c r="P431" s="101"/>
    </row>
    <row r="432" spans="1:16" ht="12" customHeight="1" x14ac:dyDescent="0.15">
      <c r="A432" s="1" t="str">
        <f t="shared" si="318"/>
        <v>0</v>
      </c>
      <c r="B432" s="1" t="s">
        <v>58</v>
      </c>
      <c r="C432" s="1" t="s">
        <v>58</v>
      </c>
      <c r="D432" s="6"/>
      <c r="E432" s="2" t="s">
        <v>33</v>
      </c>
      <c r="F432" s="2" t="s">
        <v>34</v>
      </c>
      <c r="G432" s="2" t="s">
        <v>35</v>
      </c>
      <c r="H432" s="2" t="s">
        <v>36</v>
      </c>
      <c r="I432" s="2" t="s">
        <v>37</v>
      </c>
      <c r="J432" s="2" t="s">
        <v>38</v>
      </c>
      <c r="K432" s="2" t="s">
        <v>33</v>
      </c>
      <c r="L432" s="2" t="s">
        <v>34</v>
      </c>
      <c r="M432" s="2" t="s">
        <v>35</v>
      </c>
      <c r="N432" s="2" t="s">
        <v>36</v>
      </c>
      <c r="O432" s="2" t="s">
        <v>37</v>
      </c>
      <c r="P432" s="2" t="s">
        <v>37</v>
      </c>
    </row>
    <row r="433" spans="1:16" ht="12" customHeight="1" x14ac:dyDescent="0.15">
      <c r="A433" s="1" t="str">
        <f t="shared" si="318"/>
        <v>0</v>
      </c>
      <c r="B433" s="1" t="s">
        <v>58</v>
      </c>
      <c r="C433" s="1" t="s">
        <v>58</v>
      </c>
      <c r="D433" s="3" t="s">
        <v>82</v>
      </c>
      <c r="E433" s="45"/>
      <c r="F433" s="45"/>
      <c r="G433" s="45"/>
      <c r="H433" s="45"/>
      <c r="I433" s="45"/>
      <c r="J433" s="45"/>
      <c r="K433" s="62"/>
      <c r="L433" s="62"/>
      <c r="M433" s="62"/>
      <c r="N433" s="62"/>
      <c r="O433" s="62"/>
      <c r="P433" s="71"/>
    </row>
    <row r="434" spans="1:16" ht="12" customHeight="1" x14ac:dyDescent="0.15">
      <c r="A434" s="1" t="str">
        <f t="shared" si="318"/>
        <v>51090</v>
      </c>
      <c r="B434" s="1">
        <v>5109</v>
      </c>
      <c r="C434" s="1" t="s">
        <v>58</v>
      </c>
      <c r="D434" s="58" t="s">
        <v>83</v>
      </c>
      <c r="E434" s="63"/>
      <c r="F434" s="63"/>
      <c r="G434" s="63"/>
      <c r="H434" s="63"/>
      <c r="I434" s="63"/>
      <c r="J434" s="63"/>
      <c r="K434" s="5"/>
      <c r="L434" s="5"/>
      <c r="M434" s="5"/>
      <c r="N434" s="5"/>
      <c r="O434" s="5"/>
      <c r="P434" s="13"/>
    </row>
    <row r="435" spans="1:16" ht="12" customHeight="1" x14ac:dyDescent="0.15">
      <c r="A435" s="1" t="str">
        <f t="shared" si="318"/>
        <v>51099</v>
      </c>
      <c r="B435" s="1">
        <v>5109</v>
      </c>
      <c r="C435" s="1">
        <v>9</v>
      </c>
      <c r="D435" s="90" t="s">
        <v>196</v>
      </c>
      <c r="E435" s="91">
        <v>1</v>
      </c>
      <c r="F435" s="91"/>
      <c r="G435" s="91"/>
      <c r="H435" s="91"/>
      <c r="I435" s="91"/>
      <c r="J435" s="92"/>
      <c r="K435" s="69">
        <f t="shared" ref="K435:N435" si="353">(E435/SUM(E435:E444)*100)</f>
        <v>1.7857142857142856</v>
      </c>
      <c r="L435" s="69">
        <f t="shared" si="353"/>
        <v>0</v>
      </c>
      <c r="M435" s="69">
        <f t="shared" si="353"/>
        <v>0</v>
      </c>
      <c r="N435" s="69">
        <f t="shared" si="353"/>
        <v>0</v>
      </c>
      <c r="O435" s="69">
        <f>(I435/SUM(I435:I444)*100)</f>
        <v>0</v>
      </c>
      <c r="P435" s="69" t="e">
        <f>(J435/SUM(J435:J444)*100)</f>
        <v>#DIV/0!</v>
      </c>
    </row>
    <row r="436" spans="1:16" ht="12" customHeight="1" x14ac:dyDescent="0.15">
      <c r="A436" s="1" t="str">
        <f t="shared" si="318"/>
        <v>51093</v>
      </c>
      <c r="B436" s="1">
        <v>5109</v>
      </c>
      <c r="C436" s="1">
        <v>3</v>
      </c>
      <c r="D436" s="50" t="s">
        <v>181</v>
      </c>
      <c r="E436" s="53">
        <v>1</v>
      </c>
      <c r="F436" s="53">
        <v>1</v>
      </c>
      <c r="G436" s="53">
        <v>1</v>
      </c>
      <c r="H436" s="53">
        <v>1</v>
      </c>
      <c r="I436" s="53">
        <v>1</v>
      </c>
      <c r="J436" s="59"/>
      <c r="K436" s="14">
        <f t="shared" ref="K436:N436" si="354">(E436/SUM(E435:E444)*100)</f>
        <v>1.7857142857142856</v>
      </c>
      <c r="L436" s="14">
        <f t="shared" si="354"/>
        <v>1.7241379310344827</v>
      </c>
      <c r="M436" s="14">
        <f t="shared" si="354"/>
        <v>2</v>
      </c>
      <c r="N436" s="14">
        <f t="shared" si="354"/>
        <v>1.9230769230769231</v>
      </c>
      <c r="O436" s="14">
        <f>(I436/SUM(I435:I444)*100)</f>
        <v>2</v>
      </c>
      <c r="P436" s="14" t="e">
        <f>(J436/SUM(J435:J444)*100)</f>
        <v>#DIV/0!</v>
      </c>
    </row>
    <row r="437" spans="1:16" ht="12" customHeight="1" x14ac:dyDescent="0.15">
      <c r="A437" s="1" t="str">
        <f t="shared" si="318"/>
        <v>51091</v>
      </c>
      <c r="B437" s="1">
        <v>5109</v>
      </c>
      <c r="C437" s="1">
        <v>1</v>
      </c>
      <c r="D437" s="50" t="s">
        <v>182</v>
      </c>
      <c r="E437" s="53">
        <v>1</v>
      </c>
      <c r="F437" s="53"/>
      <c r="G437" s="53"/>
      <c r="H437" s="53"/>
      <c r="I437" s="53"/>
      <c r="J437" s="59"/>
      <c r="K437" s="14">
        <f t="shared" ref="K437:N437" si="355">(E437/SUM(E435:E444)*100)</f>
        <v>1.7857142857142856</v>
      </c>
      <c r="L437" s="14">
        <f t="shared" si="355"/>
        <v>0</v>
      </c>
      <c r="M437" s="14">
        <f t="shared" si="355"/>
        <v>0</v>
      </c>
      <c r="N437" s="14">
        <f t="shared" si="355"/>
        <v>0</v>
      </c>
      <c r="O437" s="14">
        <f>(I437/SUM(I435:I444)*100)</f>
        <v>0</v>
      </c>
      <c r="P437" s="14" t="e">
        <f>(J437/SUM(J435:J444)*100)</f>
        <v>#DIV/0!</v>
      </c>
    </row>
    <row r="438" spans="1:16" ht="12" customHeight="1" x14ac:dyDescent="0.15">
      <c r="A438" s="1" t="str">
        <f t="shared" si="318"/>
        <v>51097</v>
      </c>
      <c r="B438" s="1">
        <v>5109</v>
      </c>
      <c r="C438" s="1">
        <v>7</v>
      </c>
      <c r="D438" s="50" t="s">
        <v>185</v>
      </c>
      <c r="E438" s="53">
        <v>9</v>
      </c>
      <c r="F438" s="53">
        <v>10</v>
      </c>
      <c r="G438" s="53">
        <v>7</v>
      </c>
      <c r="H438" s="53">
        <v>6</v>
      </c>
      <c r="I438" s="53">
        <v>7</v>
      </c>
      <c r="J438" s="59"/>
      <c r="K438" s="14">
        <f t="shared" ref="K438:N438" si="356">(E438/SUM(E435:E444)*100)</f>
        <v>16.071428571428573</v>
      </c>
      <c r="L438" s="14">
        <f t="shared" si="356"/>
        <v>17.241379310344829</v>
      </c>
      <c r="M438" s="14">
        <f t="shared" si="356"/>
        <v>14.000000000000002</v>
      </c>
      <c r="N438" s="14">
        <f t="shared" si="356"/>
        <v>11.538461538461538</v>
      </c>
      <c r="O438" s="14">
        <f>(I438/SUM(I435:I444)*100)</f>
        <v>14.000000000000002</v>
      </c>
      <c r="P438" s="14" t="e">
        <f>(J438/SUM(J435:J444)*100)</f>
        <v>#DIV/0!</v>
      </c>
    </row>
    <row r="439" spans="1:16" ht="12" customHeight="1" x14ac:dyDescent="0.15">
      <c r="A439" s="1" t="str">
        <f t="shared" si="318"/>
        <v>51098</v>
      </c>
      <c r="B439" s="1">
        <v>5109</v>
      </c>
      <c r="C439" s="1">
        <v>8</v>
      </c>
      <c r="D439" s="50" t="s">
        <v>186</v>
      </c>
      <c r="E439" s="53">
        <v>1</v>
      </c>
      <c r="F439" s="53">
        <v>1</v>
      </c>
      <c r="G439" s="53">
        <v>2</v>
      </c>
      <c r="H439" s="53"/>
      <c r="I439" s="53"/>
      <c r="J439" s="59"/>
      <c r="K439" s="14">
        <f t="shared" ref="K439:N439" si="357">(E439/SUM(E435:E444)*100)</f>
        <v>1.7857142857142856</v>
      </c>
      <c r="L439" s="14">
        <f t="shared" si="357"/>
        <v>1.7241379310344827</v>
      </c>
      <c r="M439" s="14">
        <f t="shared" si="357"/>
        <v>4</v>
      </c>
      <c r="N439" s="14">
        <f t="shared" si="357"/>
        <v>0</v>
      </c>
      <c r="O439" s="14">
        <f>(I439/SUM(I435:I444)*100)</f>
        <v>0</v>
      </c>
      <c r="P439" s="14" t="e">
        <f>(J439/SUM(J435:J444)*100)</f>
        <v>#DIV/0!</v>
      </c>
    </row>
    <row r="440" spans="1:16" ht="12" customHeight="1" x14ac:dyDescent="0.15">
      <c r="A440" s="1" t="str">
        <f t="shared" si="318"/>
        <v>51096</v>
      </c>
      <c r="B440" s="1">
        <v>5109</v>
      </c>
      <c r="C440" s="1">
        <v>6</v>
      </c>
      <c r="D440" s="50" t="s">
        <v>187</v>
      </c>
      <c r="E440" s="53">
        <v>9</v>
      </c>
      <c r="F440" s="53">
        <v>10</v>
      </c>
      <c r="G440" s="53">
        <v>10</v>
      </c>
      <c r="H440" s="53">
        <v>10</v>
      </c>
      <c r="I440" s="53">
        <v>10</v>
      </c>
      <c r="J440" s="59"/>
      <c r="K440" s="14">
        <f t="shared" ref="K440:N440" si="358">(E440/SUM(E435:E444)*100)</f>
        <v>16.071428571428573</v>
      </c>
      <c r="L440" s="14">
        <f t="shared" si="358"/>
        <v>17.241379310344829</v>
      </c>
      <c r="M440" s="14">
        <f t="shared" si="358"/>
        <v>20</v>
      </c>
      <c r="N440" s="14">
        <f t="shared" si="358"/>
        <v>19.230769230769234</v>
      </c>
      <c r="O440" s="14">
        <f>(I440/SUM(I435:I444)*100)</f>
        <v>20</v>
      </c>
      <c r="P440" s="14" t="e">
        <f>(J440/SUM(J435:J444)*100)</f>
        <v>#DIV/0!</v>
      </c>
    </row>
    <row r="441" spans="1:16" ht="12" customHeight="1" x14ac:dyDescent="0.15">
      <c r="A441" s="1" t="str">
        <f t="shared" si="318"/>
        <v>51095</v>
      </c>
      <c r="B441" s="1">
        <v>5109</v>
      </c>
      <c r="C441" s="1">
        <v>5</v>
      </c>
      <c r="D441" s="50" t="s">
        <v>188</v>
      </c>
      <c r="E441" s="53">
        <v>7</v>
      </c>
      <c r="F441" s="53">
        <v>7</v>
      </c>
      <c r="G441" s="53">
        <v>5</v>
      </c>
      <c r="H441" s="53">
        <v>5</v>
      </c>
      <c r="I441" s="53">
        <v>4</v>
      </c>
      <c r="J441" s="59"/>
      <c r="K441" s="14">
        <f t="shared" ref="K441:N441" si="359">(E441/SUM(E435:E444)*100)</f>
        <v>12.5</v>
      </c>
      <c r="L441" s="14">
        <f t="shared" si="359"/>
        <v>12.068965517241379</v>
      </c>
      <c r="M441" s="14">
        <f t="shared" si="359"/>
        <v>10</v>
      </c>
      <c r="N441" s="14">
        <f t="shared" si="359"/>
        <v>9.6153846153846168</v>
      </c>
      <c r="O441" s="14">
        <f>(I441/SUM(I435:I444)*100)</f>
        <v>8</v>
      </c>
      <c r="P441" s="14" t="e">
        <f>(J441/SUM(J435:J444)*100)</f>
        <v>#DIV/0!</v>
      </c>
    </row>
    <row r="442" spans="1:16" ht="12" customHeight="1" x14ac:dyDescent="0.15">
      <c r="A442" s="1" t="str">
        <f t="shared" si="318"/>
        <v>510910</v>
      </c>
      <c r="B442" s="1">
        <v>5109</v>
      </c>
      <c r="C442" s="1">
        <v>10</v>
      </c>
      <c r="D442" s="50" t="s">
        <v>189</v>
      </c>
      <c r="E442" s="53">
        <v>8</v>
      </c>
      <c r="F442" s="53">
        <v>9</v>
      </c>
      <c r="G442" s="53">
        <v>11</v>
      </c>
      <c r="H442" s="53">
        <v>16</v>
      </c>
      <c r="I442" s="53">
        <v>16</v>
      </c>
      <c r="J442" s="59"/>
      <c r="K442" s="14">
        <f t="shared" ref="K442:N442" si="360">(E442/SUM(E435:E444)*100)</f>
        <v>14.285714285714285</v>
      </c>
      <c r="L442" s="14">
        <f t="shared" si="360"/>
        <v>15.517241379310345</v>
      </c>
      <c r="M442" s="14">
        <f t="shared" si="360"/>
        <v>22</v>
      </c>
      <c r="N442" s="14">
        <f t="shared" si="360"/>
        <v>30.76923076923077</v>
      </c>
      <c r="O442" s="14">
        <f>(I442/SUM(I435:I444)*100)</f>
        <v>32</v>
      </c>
      <c r="P442" s="14" t="e">
        <f>(J442/SUM(J435:J444)*100)</f>
        <v>#DIV/0!</v>
      </c>
    </row>
    <row r="443" spans="1:16" ht="12" customHeight="1" x14ac:dyDescent="0.15">
      <c r="A443" s="1" t="str">
        <f t="shared" si="318"/>
        <v>51092</v>
      </c>
      <c r="B443" s="1">
        <v>5109</v>
      </c>
      <c r="C443" s="1">
        <v>2</v>
      </c>
      <c r="D443" s="50" t="s">
        <v>190</v>
      </c>
      <c r="E443" s="53">
        <v>14</v>
      </c>
      <c r="F443" s="53">
        <v>16</v>
      </c>
      <c r="G443" s="53">
        <v>12</v>
      </c>
      <c r="H443" s="53">
        <v>12</v>
      </c>
      <c r="I443" s="53">
        <v>10</v>
      </c>
      <c r="J443" s="59"/>
      <c r="K443" s="14">
        <f t="shared" ref="K443:N443" si="361">(E443/SUM(E435:E444)*100)</f>
        <v>25</v>
      </c>
      <c r="L443" s="14">
        <f t="shared" si="361"/>
        <v>27.586206896551722</v>
      </c>
      <c r="M443" s="14">
        <f t="shared" si="361"/>
        <v>24</v>
      </c>
      <c r="N443" s="14">
        <f t="shared" si="361"/>
        <v>23.076923076923077</v>
      </c>
      <c r="O443" s="14">
        <f>(I443/SUM(I435:I444)*100)</f>
        <v>20</v>
      </c>
      <c r="P443" s="14" t="e">
        <f>(J443/SUM(J435:J444)*100)</f>
        <v>#DIV/0!</v>
      </c>
    </row>
    <row r="444" spans="1:16" ht="12" customHeight="1" x14ac:dyDescent="0.15">
      <c r="A444" s="1" t="str">
        <f t="shared" si="318"/>
        <v>51094</v>
      </c>
      <c r="B444" s="1">
        <v>5109</v>
      </c>
      <c r="C444" s="1">
        <v>4</v>
      </c>
      <c r="D444" s="55" t="s">
        <v>191</v>
      </c>
      <c r="E444" s="56">
        <v>5</v>
      </c>
      <c r="F444" s="56">
        <v>4</v>
      </c>
      <c r="G444" s="56">
        <v>2</v>
      </c>
      <c r="H444" s="56">
        <v>2</v>
      </c>
      <c r="I444" s="56">
        <v>2</v>
      </c>
      <c r="J444" s="60"/>
      <c r="K444" s="57">
        <f t="shared" ref="K444:N444" si="362">(E444/SUM(E435:E444)*100)</f>
        <v>8.9285714285714288</v>
      </c>
      <c r="L444" s="57">
        <f t="shared" si="362"/>
        <v>6.8965517241379306</v>
      </c>
      <c r="M444" s="57">
        <f t="shared" si="362"/>
        <v>4</v>
      </c>
      <c r="N444" s="57">
        <f t="shared" si="362"/>
        <v>3.8461538461538463</v>
      </c>
      <c r="O444" s="57">
        <f>(I444/SUM(I435:I444)*100)</f>
        <v>4</v>
      </c>
      <c r="P444" s="57" t="e">
        <f>(J444/SUM(J435:J444)*100)</f>
        <v>#DIV/0!</v>
      </c>
    </row>
    <row r="445" spans="1:16" ht="12" customHeight="1" x14ac:dyDescent="0.15">
      <c r="A445" s="1" t="str">
        <f t="shared" si="318"/>
        <v>51130</v>
      </c>
      <c r="B445" s="1">
        <v>5113</v>
      </c>
      <c r="C445" s="1" t="s">
        <v>58</v>
      </c>
      <c r="D445" s="48" t="s">
        <v>84</v>
      </c>
      <c r="E445" s="49"/>
      <c r="F445" s="49"/>
      <c r="G445" s="49"/>
      <c r="H445" s="49"/>
      <c r="I445" s="49"/>
      <c r="J445" s="49"/>
      <c r="K445" s="5"/>
      <c r="L445" s="5"/>
      <c r="M445" s="5"/>
      <c r="N445" s="5"/>
      <c r="O445" s="5"/>
      <c r="P445" s="13"/>
    </row>
    <row r="446" spans="1:16" ht="12" customHeight="1" x14ac:dyDescent="0.15">
      <c r="A446" s="1" t="str">
        <f t="shared" si="318"/>
        <v>51133</v>
      </c>
      <c r="B446" s="1">
        <v>5113</v>
      </c>
      <c r="C446" s="1">
        <v>3</v>
      </c>
      <c r="D446" s="90" t="s">
        <v>181</v>
      </c>
      <c r="E446" s="91"/>
      <c r="F446" s="91">
        <v>1</v>
      </c>
      <c r="G446" s="91">
        <v>1</v>
      </c>
      <c r="H446" s="91">
        <v>1</v>
      </c>
      <c r="I446" s="91">
        <v>1</v>
      </c>
      <c r="J446" s="92"/>
      <c r="K446" s="69">
        <f t="shared" ref="K446:N446" si="363">(E446/SUM(E446:E454)*100)</f>
        <v>0</v>
      </c>
      <c r="L446" s="69">
        <f t="shared" si="363"/>
        <v>1.7241379310344827</v>
      </c>
      <c r="M446" s="69">
        <f t="shared" si="363"/>
        <v>2.1276595744680851</v>
      </c>
      <c r="N446" s="69">
        <f t="shared" si="363"/>
        <v>2.1739130434782608</v>
      </c>
      <c r="O446" s="69">
        <f>(I446/SUM(I446:I454)*100)</f>
        <v>2.1739130434782608</v>
      </c>
      <c r="P446" s="69" t="e">
        <f>(J446/SUM(J446:J454)*100)</f>
        <v>#DIV/0!</v>
      </c>
    </row>
    <row r="447" spans="1:16" ht="12" customHeight="1" x14ac:dyDescent="0.15">
      <c r="A447" s="1" t="str">
        <f t="shared" si="318"/>
        <v>51131</v>
      </c>
      <c r="B447" s="1">
        <v>5113</v>
      </c>
      <c r="C447" s="1">
        <v>1</v>
      </c>
      <c r="D447" s="50" t="s">
        <v>182</v>
      </c>
      <c r="E447" s="53">
        <v>1</v>
      </c>
      <c r="F447" s="53"/>
      <c r="G447" s="53"/>
      <c r="H447" s="53"/>
      <c r="I447" s="53"/>
      <c r="J447" s="59"/>
      <c r="K447" s="14">
        <f t="shared" ref="K447:N447" si="364">(E447/SUM(E446:E454)*100)</f>
        <v>2.1276595744680851</v>
      </c>
      <c r="L447" s="14">
        <f t="shared" si="364"/>
        <v>0</v>
      </c>
      <c r="M447" s="14">
        <f t="shared" si="364"/>
        <v>0</v>
      </c>
      <c r="N447" s="14">
        <f t="shared" si="364"/>
        <v>0</v>
      </c>
      <c r="O447" s="14">
        <f>(I447/SUM(I446:I454)*100)</f>
        <v>0</v>
      </c>
      <c r="P447" s="14" t="e">
        <f>(J447/SUM(J446:J454)*100)</f>
        <v>#DIV/0!</v>
      </c>
    </row>
    <row r="448" spans="1:16" ht="12" customHeight="1" x14ac:dyDescent="0.15">
      <c r="A448" s="1" t="str">
        <f t="shared" si="318"/>
        <v>51137</v>
      </c>
      <c r="B448" s="1">
        <v>5113</v>
      </c>
      <c r="C448" s="1">
        <v>7</v>
      </c>
      <c r="D448" s="50" t="s">
        <v>185</v>
      </c>
      <c r="E448" s="53">
        <v>11</v>
      </c>
      <c r="F448" s="53">
        <v>16</v>
      </c>
      <c r="G448" s="53">
        <v>11</v>
      </c>
      <c r="H448" s="53">
        <v>8</v>
      </c>
      <c r="I448" s="53">
        <v>9</v>
      </c>
      <c r="J448" s="59"/>
      <c r="K448" s="14">
        <f t="shared" ref="K448:N448" si="365">(E448/SUM(E446:E454)*100)</f>
        <v>23.404255319148938</v>
      </c>
      <c r="L448" s="14">
        <f t="shared" si="365"/>
        <v>27.586206896551722</v>
      </c>
      <c r="M448" s="14">
        <f t="shared" si="365"/>
        <v>23.404255319148938</v>
      </c>
      <c r="N448" s="14">
        <f t="shared" si="365"/>
        <v>17.391304347826086</v>
      </c>
      <c r="O448" s="14">
        <f>(I448/SUM(I446:I454)*100)</f>
        <v>19.565217391304348</v>
      </c>
      <c r="P448" s="14" t="e">
        <f>(J448/SUM(J446:J454)*100)</f>
        <v>#DIV/0!</v>
      </c>
    </row>
    <row r="449" spans="1:16" ht="12" customHeight="1" x14ac:dyDescent="0.15">
      <c r="A449" s="1" t="str">
        <f t="shared" si="318"/>
        <v>51138</v>
      </c>
      <c r="B449" s="1">
        <v>5113</v>
      </c>
      <c r="C449" s="1">
        <v>8</v>
      </c>
      <c r="D449" s="50" t="s">
        <v>186</v>
      </c>
      <c r="E449" s="53">
        <v>1</v>
      </c>
      <c r="F449" s="53">
        <v>1</v>
      </c>
      <c r="G449" s="53">
        <v>2</v>
      </c>
      <c r="H449" s="53"/>
      <c r="I449" s="53"/>
      <c r="J449" s="59"/>
      <c r="K449" s="14">
        <f t="shared" ref="K449:N449" si="366">(E449/SUM(E446:E454)*100)</f>
        <v>2.1276595744680851</v>
      </c>
      <c r="L449" s="14">
        <f t="shared" si="366"/>
        <v>1.7241379310344827</v>
      </c>
      <c r="M449" s="14">
        <f t="shared" si="366"/>
        <v>4.2553191489361701</v>
      </c>
      <c r="N449" s="14">
        <f t="shared" si="366"/>
        <v>0</v>
      </c>
      <c r="O449" s="14">
        <f>(I449/SUM(I446:I454)*100)</f>
        <v>0</v>
      </c>
      <c r="P449" s="14" t="e">
        <f>(J449/SUM(J446:J454)*100)</f>
        <v>#DIV/0!</v>
      </c>
    </row>
    <row r="450" spans="1:16" ht="12" customHeight="1" x14ac:dyDescent="0.15">
      <c r="A450" s="1" t="str">
        <f t="shared" si="318"/>
        <v>51136</v>
      </c>
      <c r="B450" s="1">
        <v>5113</v>
      </c>
      <c r="C450" s="1">
        <v>6</v>
      </c>
      <c r="D450" s="50" t="s">
        <v>187</v>
      </c>
      <c r="E450" s="53">
        <v>8</v>
      </c>
      <c r="F450" s="53">
        <v>10</v>
      </c>
      <c r="G450" s="53">
        <v>9</v>
      </c>
      <c r="H450" s="53">
        <v>9</v>
      </c>
      <c r="I450" s="53">
        <v>10</v>
      </c>
      <c r="J450" s="59"/>
      <c r="K450" s="14">
        <f t="shared" ref="K450:N450" si="367">(E450/SUM(E446:E454)*100)</f>
        <v>17.021276595744681</v>
      </c>
      <c r="L450" s="14">
        <f t="shared" si="367"/>
        <v>17.241379310344829</v>
      </c>
      <c r="M450" s="14">
        <f t="shared" si="367"/>
        <v>19.148936170212767</v>
      </c>
      <c r="N450" s="14">
        <f t="shared" si="367"/>
        <v>19.565217391304348</v>
      </c>
      <c r="O450" s="14">
        <f>(I450/SUM(I446:I454)*100)</f>
        <v>21.739130434782609</v>
      </c>
      <c r="P450" s="14" t="e">
        <f>(J450/SUM(J446:J454)*100)</f>
        <v>#DIV/0!</v>
      </c>
    </row>
    <row r="451" spans="1:16" ht="12" customHeight="1" x14ac:dyDescent="0.15">
      <c r="A451" s="1" t="str">
        <f t="shared" si="318"/>
        <v>51135</v>
      </c>
      <c r="B451" s="1">
        <v>5113</v>
      </c>
      <c r="C451" s="1">
        <v>5</v>
      </c>
      <c r="D451" s="50" t="s">
        <v>188</v>
      </c>
      <c r="E451" s="53">
        <v>5</v>
      </c>
      <c r="F451" s="53">
        <v>9</v>
      </c>
      <c r="G451" s="53">
        <v>4</v>
      </c>
      <c r="H451" s="53">
        <v>5</v>
      </c>
      <c r="I451" s="53">
        <v>5</v>
      </c>
      <c r="J451" s="59"/>
      <c r="K451" s="14">
        <f t="shared" ref="K451:N451" si="368">(E451/SUM(E446:E454)*100)</f>
        <v>10.638297872340425</v>
      </c>
      <c r="L451" s="14">
        <f t="shared" si="368"/>
        <v>15.517241379310345</v>
      </c>
      <c r="M451" s="14">
        <f t="shared" si="368"/>
        <v>8.5106382978723403</v>
      </c>
      <c r="N451" s="14">
        <f t="shared" si="368"/>
        <v>10.869565217391305</v>
      </c>
      <c r="O451" s="14">
        <f>(I451/SUM(I446:I454)*100)</f>
        <v>10.869565217391305</v>
      </c>
      <c r="P451" s="14" t="e">
        <f>(J451/SUM(J446:J454)*100)</f>
        <v>#DIV/0!</v>
      </c>
    </row>
    <row r="452" spans="1:16" ht="12" customHeight="1" x14ac:dyDescent="0.15">
      <c r="A452" s="1" t="str">
        <f t="shared" si="318"/>
        <v>511310</v>
      </c>
      <c r="B452" s="1">
        <v>5113</v>
      </c>
      <c r="C452" s="1">
        <v>10</v>
      </c>
      <c r="D452" s="50" t="s">
        <v>189</v>
      </c>
      <c r="E452" s="53">
        <v>7</v>
      </c>
      <c r="F452" s="53">
        <v>4</v>
      </c>
      <c r="G452" s="53">
        <v>8</v>
      </c>
      <c r="H452" s="53">
        <v>11</v>
      </c>
      <c r="I452" s="53">
        <v>10</v>
      </c>
      <c r="J452" s="59"/>
      <c r="K452" s="14">
        <f t="shared" ref="K452:N452" si="369">(E452/SUM(E446:E454)*100)</f>
        <v>14.893617021276595</v>
      </c>
      <c r="L452" s="14">
        <f t="shared" si="369"/>
        <v>6.8965517241379306</v>
      </c>
      <c r="M452" s="14">
        <f t="shared" si="369"/>
        <v>17.021276595744681</v>
      </c>
      <c r="N452" s="14">
        <f t="shared" si="369"/>
        <v>23.913043478260871</v>
      </c>
      <c r="O452" s="14">
        <f>(I452/SUM(I446:I454)*100)</f>
        <v>21.739130434782609</v>
      </c>
      <c r="P452" s="14" t="e">
        <f>(J452/SUM(J446:J454)*100)</f>
        <v>#DIV/0!</v>
      </c>
    </row>
    <row r="453" spans="1:16" ht="12" customHeight="1" x14ac:dyDescent="0.15">
      <c r="A453" s="1" t="str">
        <f t="shared" ref="A453:A516" si="370">IF(D453="NO CONSTA",B453&amp;22,IF(AND(B453&gt;0,C453=""),B453&amp;0,IF(ISNUMBER(C453),B453&amp;C453)))</f>
        <v>51132</v>
      </c>
      <c r="B453" s="1">
        <v>5113</v>
      </c>
      <c r="C453" s="1">
        <v>2</v>
      </c>
      <c r="D453" s="50" t="s">
        <v>190</v>
      </c>
      <c r="E453" s="53">
        <v>11</v>
      </c>
      <c r="F453" s="53">
        <v>15</v>
      </c>
      <c r="G453" s="53">
        <v>11</v>
      </c>
      <c r="H453" s="53">
        <v>11</v>
      </c>
      <c r="I453" s="53">
        <v>10</v>
      </c>
      <c r="J453" s="59"/>
      <c r="K453" s="14">
        <f t="shared" ref="K453:N453" si="371">(E453/SUM(E446:E454)*100)</f>
        <v>23.404255319148938</v>
      </c>
      <c r="L453" s="14">
        <f t="shared" si="371"/>
        <v>25.862068965517242</v>
      </c>
      <c r="M453" s="14">
        <f t="shared" si="371"/>
        <v>23.404255319148938</v>
      </c>
      <c r="N453" s="14">
        <f t="shared" si="371"/>
        <v>23.913043478260871</v>
      </c>
      <c r="O453" s="14">
        <f>(I453/SUM(I446:I454)*100)</f>
        <v>21.739130434782609</v>
      </c>
      <c r="P453" s="14" t="e">
        <f>(J453/SUM(J446:J454)*100)</f>
        <v>#DIV/0!</v>
      </c>
    </row>
    <row r="454" spans="1:16" ht="12" customHeight="1" x14ac:dyDescent="0.15">
      <c r="A454" s="1" t="str">
        <f t="shared" si="370"/>
        <v>51134</v>
      </c>
      <c r="B454" s="1">
        <v>5113</v>
      </c>
      <c r="C454" s="1">
        <v>4</v>
      </c>
      <c r="D454" s="55" t="s">
        <v>191</v>
      </c>
      <c r="E454" s="56">
        <v>3</v>
      </c>
      <c r="F454" s="56">
        <v>2</v>
      </c>
      <c r="G454" s="56">
        <v>1</v>
      </c>
      <c r="H454" s="56">
        <v>1</v>
      </c>
      <c r="I454" s="56">
        <v>1</v>
      </c>
      <c r="J454" s="60"/>
      <c r="K454" s="57">
        <f t="shared" ref="K454:N454" si="372">(E454/SUM(E446:E454)*100)</f>
        <v>6.3829787234042552</v>
      </c>
      <c r="L454" s="57">
        <f t="shared" si="372"/>
        <v>3.4482758620689653</v>
      </c>
      <c r="M454" s="57">
        <f t="shared" si="372"/>
        <v>2.1276595744680851</v>
      </c>
      <c r="N454" s="57">
        <f t="shared" si="372"/>
        <v>2.1739130434782608</v>
      </c>
      <c r="O454" s="57">
        <f>(I454/SUM(I446:I454)*100)</f>
        <v>2.1739130434782608</v>
      </c>
      <c r="P454" s="57" t="e">
        <f>(J454/SUM(J446:J454)*100)</f>
        <v>#DIV/0!</v>
      </c>
    </row>
    <row r="455" spans="1:16" ht="12" customHeight="1" x14ac:dyDescent="0.15">
      <c r="A455" s="1" t="str">
        <f t="shared" si="370"/>
        <v>16190</v>
      </c>
      <c r="B455" s="1">
        <v>1619</v>
      </c>
      <c r="C455" s="1" t="s">
        <v>58</v>
      </c>
      <c r="D455" s="48" t="s">
        <v>85</v>
      </c>
      <c r="E455" s="49"/>
      <c r="F455" s="49"/>
      <c r="G455" s="49"/>
      <c r="H455" s="49"/>
      <c r="I455" s="49"/>
      <c r="J455" s="49"/>
      <c r="K455" s="5"/>
      <c r="L455" s="5"/>
      <c r="M455" s="5"/>
      <c r="N455" s="5"/>
      <c r="O455" s="5"/>
      <c r="P455" s="13"/>
    </row>
    <row r="456" spans="1:16" ht="12" customHeight="1" x14ac:dyDescent="0.15">
      <c r="A456" s="1" t="str">
        <f t="shared" si="370"/>
        <v>16191</v>
      </c>
      <c r="B456" s="1">
        <v>1619</v>
      </c>
      <c r="C456" s="1">
        <v>1</v>
      </c>
      <c r="D456" s="90" t="s">
        <v>182</v>
      </c>
      <c r="E456" s="91">
        <v>1</v>
      </c>
      <c r="F456" s="91"/>
      <c r="G456" s="91"/>
      <c r="H456" s="91"/>
      <c r="I456" s="91"/>
      <c r="J456" s="92"/>
      <c r="K456" s="69">
        <f t="shared" ref="K456:N456" si="373">IFERROR(E456/SUM(E456:E459)*100,"")</f>
        <v>16.666666666666664</v>
      </c>
      <c r="L456" s="69">
        <f t="shared" si="373"/>
        <v>0</v>
      </c>
      <c r="M456" s="69">
        <f t="shared" si="373"/>
        <v>0</v>
      </c>
      <c r="N456" s="69">
        <f t="shared" si="373"/>
        <v>0</v>
      </c>
      <c r="O456" s="69">
        <f>IFERROR(I456/SUM(I456:I459)*100,"")</f>
        <v>0</v>
      </c>
      <c r="P456" s="69" t="str">
        <f>IFERROR(J456/SUM(J456:J459)*100,"")</f>
        <v/>
      </c>
    </row>
    <row r="457" spans="1:16" ht="12" customHeight="1" x14ac:dyDescent="0.15">
      <c r="A457" s="1" t="str">
        <f t="shared" si="370"/>
        <v>16197</v>
      </c>
      <c r="B457" s="1">
        <v>1619</v>
      </c>
      <c r="C457" s="1">
        <v>7</v>
      </c>
      <c r="D457" s="50" t="s">
        <v>185</v>
      </c>
      <c r="E457" s="53">
        <v>1</v>
      </c>
      <c r="F457" s="53">
        <v>1</v>
      </c>
      <c r="G457" s="53">
        <v>1</v>
      </c>
      <c r="H457" s="53">
        <v>1</v>
      </c>
      <c r="I457" s="53"/>
      <c r="J457" s="59"/>
      <c r="K457" s="69">
        <f t="shared" ref="K457:N457" si="374">IFERROR(E457/SUM(E456:E459)*100,"")</f>
        <v>16.666666666666664</v>
      </c>
      <c r="L457" s="69">
        <f t="shared" si="374"/>
        <v>20</v>
      </c>
      <c r="M457" s="69">
        <f t="shared" si="374"/>
        <v>20</v>
      </c>
      <c r="N457" s="69">
        <f t="shared" si="374"/>
        <v>20</v>
      </c>
      <c r="O457" s="69">
        <f>IFERROR(I457/SUM(I456:I459)*100,"")</f>
        <v>0</v>
      </c>
      <c r="P457" s="69" t="str">
        <f>IFERROR(J457/SUM(J456:J459)*100,"")</f>
        <v/>
      </c>
    </row>
    <row r="458" spans="1:16" ht="12" customHeight="1" x14ac:dyDescent="0.15">
      <c r="A458" s="1" t="str">
        <f t="shared" si="370"/>
        <v>16195</v>
      </c>
      <c r="B458" s="1">
        <v>1619</v>
      </c>
      <c r="C458" s="1">
        <v>5</v>
      </c>
      <c r="D458" s="50" t="s">
        <v>188</v>
      </c>
      <c r="E458" s="53">
        <v>2</v>
      </c>
      <c r="F458" s="53">
        <v>2</v>
      </c>
      <c r="G458" s="53">
        <v>2</v>
      </c>
      <c r="H458" s="53">
        <v>2</v>
      </c>
      <c r="I458" s="53">
        <v>3</v>
      </c>
      <c r="J458" s="59"/>
      <c r="K458" s="69">
        <f t="shared" ref="K458:N458" si="375">IFERROR(E458/SUM(E456:E459)*100,"")</f>
        <v>33.333333333333329</v>
      </c>
      <c r="L458" s="69">
        <f t="shared" si="375"/>
        <v>40</v>
      </c>
      <c r="M458" s="69">
        <f t="shared" si="375"/>
        <v>40</v>
      </c>
      <c r="N458" s="69">
        <f t="shared" si="375"/>
        <v>40</v>
      </c>
      <c r="O458" s="69">
        <f>IFERROR(I458/SUM(I456:I459)*100,"")</f>
        <v>60</v>
      </c>
      <c r="P458" s="69" t="str">
        <f>IFERROR(J458/SUM(J456:J459)*100,"")</f>
        <v/>
      </c>
    </row>
    <row r="459" spans="1:16" ht="12" customHeight="1" x14ac:dyDescent="0.15">
      <c r="A459" s="1" t="str">
        <f t="shared" si="370"/>
        <v>16192</v>
      </c>
      <c r="B459" s="1">
        <v>1619</v>
      </c>
      <c r="C459" s="1">
        <v>2</v>
      </c>
      <c r="D459" s="50" t="s">
        <v>190</v>
      </c>
      <c r="E459" s="53">
        <v>2</v>
      </c>
      <c r="F459" s="53">
        <v>2</v>
      </c>
      <c r="G459" s="53">
        <v>2</v>
      </c>
      <c r="H459" s="53">
        <v>2</v>
      </c>
      <c r="I459" s="53">
        <v>2</v>
      </c>
      <c r="J459" s="59"/>
      <c r="K459" s="69">
        <f t="shared" ref="K459:N459" si="376">IFERROR(E459/SUM(E456:E459)*100,"")</f>
        <v>33.333333333333329</v>
      </c>
      <c r="L459" s="69">
        <f t="shared" si="376"/>
        <v>40</v>
      </c>
      <c r="M459" s="69">
        <f t="shared" si="376"/>
        <v>40</v>
      </c>
      <c r="N459" s="69">
        <f t="shared" si="376"/>
        <v>40</v>
      </c>
      <c r="O459" s="69">
        <f>IFERROR(I459/SUM(I456:I459)*100,"")</f>
        <v>40</v>
      </c>
      <c r="P459" s="69" t="str">
        <f>IFERROR(J459/SUM(J456:J459)*100,"")</f>
        <v/>
      </c>
    </row>
    <row r="460" spans="1:16" s="6" customFormat="1" x14ac:dyDescent="0.15">
      <c r="A460" s="1" t="str">
        <f t="shared" si="370"/>
        <v>0</v>
      </c>
      <c r="B460" s="1" t="s">
        <v>58</v>
      </c>
      <c r="C460" s="1" t="s">
        <v>58</v>
      </c>
      <c r="E460" s="44"/>
      <c r="F460" s="44"/>
      <c r="G460" s="44"/>
      <c r="H460" s="44"/>
      <c r="I460" s="44"/>
      <c r="J460" s="44"/>
    </row>
    <row r="461" spans="1:16" ht="12" customHeight="1" x14ac:dyDescent="0.15">
      <c r="A461" s="1" t="str">
        <f t="shared" si="370"/>
        <v>0</v>
      </c>
      <c r="B461" s="1" t="s">
        <v>58</v>
      </c>
      <c r="C461" s="1" t="s">
        <v>58</v>
      </c>
      <c r="D461" s="6"/>
      <c r="E461" s="99"/>
      <c r="F461" s="100"/>
      <c r="G461" s="100" t="s">
        <v>178</v>
      </c>
      <c r="H461" s="100"/>
      <c r="I461" s="100"/>
      <c r="J461" s="101"/>
      <c r="K461" s="99"/>
      <c r="L461" s="100"/>
      <c r="M461" s="100" t="s">
        <v>179</v>
      </c>
      <c r="N461" s="100"/>
      <c r="O461" s="100"/>
      <c r="P461" s="101"/>
    </row>
    <row r="462" spans="1:16" ht="12" customHeight="1" x14ac:dyDescent="0.15">
      <c r="A462" s="1" t="str">
        <f t="shared" si="370"/>
        <v>0</v>
      </c>
      <c r="B462" s="1" t="s">
        <v>58</v>
      </c>
      <c r="C462" s="1" t="s">
        <v>58</v>
      </c>
      <c r="D462" s="6"/>
      <c r="E462" s="2" t="s">
        <v>33</v>
      </c>
      <c r="F462" s="2" t="s">
        <v>34</v>
      </c>
      <c r="G462" s="2" t="s">
        <v>35</v>
      </c>
      <c r="H462" s="2" t="s">
        <v>36</v>
      </c>
      <c r="I462" s="2" t="s">
        <v>37</v>
      </c>
      <c r="J462" s="2" t="s">
        <v>38</v>
      </c>
      <c r="K462" s="2" t="s">
        <v>33</v>
      </c>
      <c r="L462" s="2" t="s">
        <v>34</v>
      </c>
      <c r="M462" s="2" t="s">
        <v>35</v>
      </c>
      <c r="N462" s="2" t="s">
        <v>36</v>
      </c>
      <c r="O462" s="2" t="s">
        <v>37</v>
      </c>
      <c r="P462" s="2" t="s">
        <v>37</v>
      </c>
    </row>
    <row r="463" spans="1:16" ht="12" customHeight="1" x14ac:dyDescent="0.15">
      <c r="A463" s="1" t="str">
        <f t="shared" si="370"/>
        <v>19030</v>
      </c>
      <c r="B463" s="1">
        <v>1903</v>
      </c>
      <c r="C463" s="1" t="s">
        <v>58</v>
      </c>
      <c r="D463" s="48" t="s">
        <v>90</v>
      </c>
      <c r="E463" s="49"/>
      <c r="F463" s="49"/>
      <c r="G463" s="49"/>
      <c r="H463" s="49"/>
      <c r="I463" s="49"/>
      <c r="J463" s="49"/>
      <c r="K463" s="5"/>
      <c r="L463" s="5"/>
      <c r="M463" s="5"/>
      <c r="N463" s="5"/>
      <c r="O463" s="5"/>
      <c r="P463" s="13"/>
    </row>
    <row r="464" spans="1:16" ht="12" customHeight="1" x14ac:dyDescent="0.15">
      <c r="A464" s="1" t="str">
        <f t="shared" si="370"/>
        <v>19033</v>
      </c>
      <c r="B464" s="1">
        <v>1903</v>
      </c>
      <c r="C464" s="1">
        <v>3</v>
      </c>
      <c r="D464" s="90" t="s">
        <v>181</v>
      </c>
      <c r="E464" s="91"/>
      <c r="F464" s="91"/>
      <c r="G464" s="91"/>
      <c r="H464" s="91">
        <v>1</v>
      </c>
      <c r="I464" s="91">
        <v>1</v>
      </c>
      <c r="J464" s="92"/>
      <c r="K464" s="69" t="str">
        <f t="shared" ref="K464:N464" si="377">IFERROR(E464/SUM(E464:E469)*100,"")</f>
        <v/>
      </c>
      <c r="L464" s="69" t="str">
        <f t="shared" si="377"/>
        <v/>
      </c>
      <c r="M464" s="69" t="str">
        <f t="shared" si="377"/>
        <v/>
      </c>
      <c r="N464" s="69">
        <f t="shared" si="377"/>
        <v>7.6923076923076925</v>
      </c>
      <c r="O464" s="69">
        <f>IFERROR(I464/SUM(I464:I469)*100,"")</f>
        <v>7.1428571428571423</v>
      </c>
      <c r="P464" s="69" t="str">
        <f>IFERROR(J464/SUM(J464:J469)*100,"")</f>
        <v/>
      </c>
    </row>
    <row r="465" spans="1:16" ht="12" customHeight="1" x14ac:dyDescent="0.15">
      <c r="A465" s="1" t="str">
        <f t="shared" si="370"/>
        <v>19037</v>
      </c>
      <c r="B465" s="1">
        <v>1903</v>
      </c>
      <c r="C465" s="1">
        <v>7</v>
      </c>
      <c r="D465" s="50" t="s">
        <v>185</v>
      </c>
      <c r="E465" s="53"/>
      <c r="F465" s="53"/>
      <c r="G465" s="53"/>
      <c r="H465" s="53">
        <v>2</v>
      </c>
      <c r="I465" s="53">
        <v>1</v>
      </c>
      <c r="J465" s="59"/>
      <c r="K465" s="69" t="str">
        <f t="shared" ref="K465:N465" si="378">IFERROR(E465/SUM(E464:E469)*100,"")</f>
        <v/>
      </c>
      <c r="L465" s="69" t="str">
        <f t="shared" si="378"/>
        <v/>
      </c>
      <c r="M465" s="69" t="str">
        <f t="shared" si="378"/>
        <v/>
      </c>
      <c r="N465" s="69">
        <f t="shared" si="378"/>
        <v>15.384615384615385</v>
      </c>
      <c r="O465" s="69">
        <f>IFERROR(I465/SUM(I464:I469)*100,"")</f>
        <v>7.1428571428571423</v>
      </c>
      <c r="P465" s="69" t="str">
        <f>IFERROR(J465/SUM(J464:J469)*100,"")</f>
        <v/>
      </c>
    </row>
    <row r="466" spans="1:16" ht="12" customHeight="1" x14ac:dyDescent="0.15">
      <c r="A466" s="1" t="str">
        <f t="shared" si="370"/>
        <v>19035</v>
      </c>
      <c r="B466" s="1">
        <v>1903</v>
      </c>
      <c r="C466" s="1">
        <v>5</v>
      </c>
      <c r="D466" s="50" t="s">
        <v>188</v>
      </c>
      <c r="E466" s="53"/>
      <c r="F466" s="53"/>
      <c r="G466" s="53"/>
      <c r="H466" s="53">
        <v>5</v>
      </c>
      <c r="I466" s="53">
        <v>6</v>
      </c>
      <c r="J466" s="59"/>
      <c r="K466" s="69" t="str">
        <f t="shared" ref="K466:N466" si="379">IFERROR(E466/SUM(E464:E469)*100,"")</f>
        <v/>
      </c>
      <c r="L466" s="69" t="str">
        <f t="shared" si="379"/>
        <v/>
      </c>
      <c r="M466" s="69" t="str">
        <f t="shared" si="379"/>
        <v/>
      </c>
      <c r="N466" s="69">
        <f t="shared" si="379"/>
        <v>38.461538461538467</v>
      </c>
      <c r="O466" s="69">
        <f>IFERROR(I466/SUM(I464:I469)*100,"")</f>
        <v>42.857142857142854</v>
      </c>
      <c r="P466" s="69" t="str">
        <f>IFERROR(J466/SUM(J464:J469)*100,"")</f>
        <v/>
      </c>
    </row>
    <row r="467" spans="1:16" ht="12" customHeight="1" x14ac:dyDescent="0.15">
      <c r="A467" s="1" t="str">
        <f t="shared" si="370"/>
        <v>190310</v>
      </c>
      <c r="B467" s="1">
        <v>1903</v>
      </c>
      <c r="C467" s="1">
        <v>10</v>
      </c>
      <c r="D467" s="50" t="s">
        <v>189</v>
      </c>
      <c r="E467" s="53"/>
      <c r="F467" s="53"/>
      <c r="G467" s="53"/>
      <c r="H467" s="53"/>
      <c r="I467" s="53">
        <v>1</v>
      </c>
      <c r="J467" s="59"/>
      <c r="K467" s="69" t="str">
        <f t="shared" ref="K467:N467" si="380">IFERROR(E467/SUM(E464:E469)*100,"")</f>
        <v/>
      </c>
      <c r="L467" s="69" t="str">
        <f t="shared" si="380"/>
        <v/>
      </c>
      <c r="M467" s="69" t="str">
        <f t="shared" si="380"/>
        <v/>
      </c>
      <c r="N467" s="69">
        <f t="shared" si="380"/>
        <v>0</v>
      </c>
      <c r="O467" s="69">
        <f>IFERROR(I467/SUM(I464:I469)*100,"")</f>
        <v>7.1428571428571423</v>
      </c>
      <c r="P467" s="69" t="str">
        <f>IFERROR(J467/SUM(J464:J469)*100,"")</f>
        <v/>
      </c>
    </row>
    <row r="468" spans="1:16" ht="12" customHeight="1" x14ac:dyDescent="0.15">
      <c r="A468" s="1" t="str">
        <f t="shared" si="370"/>
        <v>19032</v>
      </c>
      <c r="B468" s="1">
        <v>1903</v>
      </c>
      <c r="C468" s="1">
        <v>2</v>
      </c>
      <c r="D468" s="50" t="s">
        <v>190</v>
      </c>
      <c r="E468" s="53"/>
      <c r="F468" s="53"/>
      <c r="G468" s="53"/>
      <c r="H468" s="53">
        <v>4</v>
      </c>
      <c r="I468" s="53">
        <v>4</v>
      </c>
      <c r="J468" s="59"/>
      <c r="K468" s="69" t="str">
        <f t="shared" ref="K468:N468" si="381">IFERROR(E468/SUM(E464:E469)*100,"")</f>
        <v/>
      </c>
      <c r="L468" s="69" t="str">
        <f t="shared" si="381"/>
        <v/>
      </c>
      <c r="M468" s="69" t="str">
        <f t="shared" si="381"/>
        <v/>
      </c>
      <c r="N468" s="69">
        <f t="shared" si="381"/>
        <v>30.76923076923077</v>
      </c>
      <c r="O468" s="69">
        <f>IFERROR(I468/SUM(I464:I469)*100,"")</f>
        <v>28.571428571428569</v>
      </c>
      <c r="P468" s="69" t="str">
        <f>IFERROR(J468/SUM(J464:J469)*100,"")</f>
        <v/>
      </c>
    </row>
    <row r="469" spans="1:16" ht="12" customHeight="1" x14ac:dyDescent="0.15">
      <c r="A469" s="1" t="str">
        <f t="shared" si="370"/>
        <v>19034</v>
      </c>
      <c r="B469" s="1">
        <v>1903</v>
      </c>
      <c r="C469" s="1">
        <v>4</v>
      </c>
      <c r="D469" s="50" t="s">
        <v>191</v>
      </c>
      <c r="E469" s="53"/>
      <c r="F469" s="53"/>
      <c r="G469" s="53"/>
      <c r="H469" s="53">
        <v>1</v>
      </c>
      <c r="I469" s="53">
        <v>1</v>
      </c>
      <c r="J469" s="59"/>
      <c r="K469" s="69" t="str">
        <f t="shared" ref="K469:N469" si="382">IFERROR(E469/SUM(E464:E469)*100,"")</f>
        <v/>
      </c>
      <c r="L469" s="69" t="str">
        <f t="shared" si="382"/>
        <v/>
      </c>
      <c r="M469" s="69" t="str">
        <f t="shared" si="382"/>
        <v/>
      </c>
      <c r="N469" s="69">
        <f t="shared" si="382"/>
        <v>7.6923076923076925</v>
      </c>
      <c r="O469" s="69">
        <f>IFERROR(I469/SUM(I464:I469)*100,"")</f>
        <v>7.1428571428571423</v>
      </c>
      <c r="P469" s="69" t="str">
        <f>IFERROR(J469/SUM(J464:J469)*100,"")</f>
        <v/>
      </c>
    </row>
    <row r="470" spans="1:16" ht="12" customHeight="1" x14ac:dyDescent="0.15">
      <c r="A470" s="1" t="str">
        <f t="shared" si="370"/>
        <v>9530</v>
      </c>
      <c r="B470" s="1">
        <v>953</v>
      </c>
      <c r="C470" s="1" t="s">
        <v>58</v>
      </c>
      <c r="D470" s="48" t="s">
        <v>86</v>
      </c>
      <c r="E470" s="49"/>
      <c r="F470" s="49"/>
      <c r="G470" s="49"/>
      <c r="H470" s="49"/>
      <c r="I470" s="49"/>
      <c r="J470" s="49"/>
      <c r="K470" s="5"/>
      <c r="L470" s="5"/>
      <c r="M470" s="5"/>
      <c r="N470" s="5"/>
      <c r="O470" s="5"/>
      <c r="P470" s="13"/>
    </row>
    <row r="471" spans="1:16" ht="12" customHeight="1" x14ac:dyDescent="0.15">
      <c r="A471" s="1" t="str">
        <f t="shared" si="370"/>
        <v>9533</v>
      </c>
      <c r="B471" s="1">
        <v>953</v>
      </c>
      <c r="C471" s="1">
        <v>3</v>
      </c>
      <c r="D471" s="90" t="s">
        <v>181</v>
      </c>
      <c r="E471" s="91"/>
      <c r="F471" s="91"/>
      <c r="G471" s="91"/>
      <c r="H471" s="91"/>
      <c r="I471" s="91"/>
      <c r="J471" s="92"/>
      <c r="K471" s="69" t="str">
        <f t="shared" ref="K471:N471" si="383">IFERROR(E471/SUM(E471:E475)*100,"")</f>
        <v/>
      </c>
      <c r="L471" s="69" t="str">
        <f t="shared" si="383"/>
        <v/>
      </c>
      <c r="M471" s="69" t="str">
        <f t="shared" si="383"/>
        <v/>
      </c>
      <c r="N471" s="69" t="str">
        <f t="shared" si="383"/>
        <v/>
      </c>
      <c r="O471" s="69" t="str">
        <f>IFERROR(I471/SUM(I471:I475)*100,"")</f>
        <v/>
      </c>
      <c r="P471" s="69" t="str">
        <f>IFERROR(J471/SUM(J471:J475)*100,"")</f>
        <v/>
      </c>
    </row>
    <row r="472" spans="1:16" ht="12" customHeight="1" x14ac:dyDescent="0.15">
      <c r="A472" s="1" t="str">
        <f t="shared" si="370"/>
        <v>9531</v>
      </c>
      <c r="B472" s="1">
        <v>953</v>
      </c>
      <c r="C472" s="1">
        <v>1</v>
      </c>
      <c r="D472" s="50" t="s">
        <v>182</v>
      </c>
      <c r="E472" s="53"/>
      <c r="F472" s="53"/>
      <c r="G472" s="53"/>
      <c r="H472" s="53"/>
      <c r="I472" s="53"/>
      <c r="J472" s="59"/>
      <c r="K472" s="69" t="str">
        <f t="shared" ref="K472:N472" si="384">IFERROR(E472/SUM(E471:E475)*100,"")</f>
        <v/>
      </c>
      <c r="L472" s="69" t="str">
        <f t="shared" si="384"/>
        <v/>
      </c>
      <c r="M472" s="69" t="str">
        <f t="shared" si="384"/>
        <v/>
      </c>
      <c r="N472" s="69" t="str">
        <f t="shared" si="384"/>
        <v/>
      </c>
      <c r="O472" s="69" t="str">
        <f>IFERROR(I472/SUM(I471:I475)*100,"")</f>
        <v/>
      </c>
      <c r="P472" s="69" t="str">
        <f>IFERROR(J472/SUM(J471:J475)*100,"")</f>
        <v/>
      </c>
    </row>
    <row r="473" spans="1:16" ht="12" customHeight="1" x14ac:dyDescent="0.15">
      <c r="A473" s="1" t="str">
        <f t="shared" si="370"/>
        <v>9536</v>
      </c>
      <c r="B473" s="1">
        <v>953</v>
      </c>
      <c r="C473" s="1">
        <v>6</v>
      </c>
      <c r="D473" s="50" t="s">
        <v>187</v>
      </c>
      <c r="E473" s="53"/>
      <c r="F473" s="53"/>
      <c r="G473" s="53"/>
      <c r="H473" s="53"/>
      <c r="I473" s="53"/>
      <c r="J473" s="59"/>
      <c r="K473" s="69" t="str">
        <f t="shared" ref="K473:N473" si="385">IFERROR(E473/SUM(E471:E475)*100,"")</f>
        <v/>
      </c>
      <c r="L473" s="69" t="str">
        <f t="shared" si="385"/>
        <v/>
      </c>
      <c r="M473" s="69" t="str">
        <f t="shared" si="385"/>
        <v/>
      </c>
      <c r="N473" s="69" t="str">
        <f t="shared" si="385"/>
        <v/>
      </c>
      <c r="O473" s="69" t="str">
        <f>IFERROR(I473/SUM(I471:I475)*100,"")</f>
        <v/>
      </c>
      <c r="P473" s="69" t="str">
        <f>IFERROR(J473/SUM(J471:J475)*100,"")</f>
        <v/>
      </c>
    </row>
    <row r="474" spans="1:16" ht="12" customHeight="1" x14ac:dyDescent="0.15">
      <c r="A474" s="1" t="str">
        <f t="shared" si="370"/>
        <v>9535</v>
      </c>
      <c r="B474" s="1">
        <v>953</v>
      </c>
      <c r="C474" s="1">
        <v>5</v>
      </c>
      <c r="D474" s="50" t="s">
        <v>188</v>
      </c>
      <c r="E474" s="53"/>
      <c r="F474" s="53"/>
      <c r="G474" s="53"/>
      <c r="H474" s="53"/>
      <c r="I474" s="53"/>
      <c r="J474" s="59"/>
      <c r="K474" s="69" t="str">
        <f t="shared" ref="K474:N474" si="386">IFERROR(E474/SUM(E471:E475)*100,"")</f>
        <v/>
      </c>
      <c r="L474" s="69" t="str">
        <f t="shared" si="386"/>
        <v/>
      </c>
      <c r="M474" s="69" t="str">
        <f t="shared" si="386"/>
        <v/>
      </c>
      <c r="N474" s="69" t="str">
        <f t="shared" si="386"/>
        <v/>
      </c>
      <c r="O474" s="69" t="str">
        <f>IFERROR(I474/SUM(I471:I475)*100,"")</f>
        <v/>
      </c>
      <c r="P474" s="69" t="str">
        <f>IFERROR(J474/SUM(J471:J475)*100,"")</f>
        <v/>
      </c>
    </row>
    <row r="475" spans="1:16" ht="12" customHeight="1" x14ac:dyDescent="0.15">
      <c r="A475" s="1" t="str">
        <f t="shared" si="370"/>
        <v>9532</v>
      </c>
      <c r="B475" s="1">
        <v>953</v>
      </c>
      <c r="C475" s="1">
        <v>2</v>
      </c>
      <c r="D475" s="50" t="s">
        <v>190</v>
      </c>
      <c r="E475" s="53"/>
      <c r="F475" s="53"/>
      <c r="G475" s="53"/>
      <c r="H475" s="53"/>
      <c r="I475" s="53"/>
      <c r="J475" s="59"/>
      <c r="K475" s="69" t="str">
        <f t="shared" ref="K475:N475" si="387">IFERROR(E475/SUM(E471:E475)*100,"")</f>
        <v/>
      </c>
      <c r="L475" s="69" t="str">
        <f t="shared" si="387"/>
        <v/>
      </c>
      <c r="M475" s="69" t="str">
        <f t="shared" si="387"/>
        <v/>
      </c>
      <c r="N475" s="69" t="str">
        <f t="shared" si="387"/>
        <v/>
      </c>
      <c r="O475" s="69" t="str">
        <f>IFERROR(I475/SUM(I471:I475)*100,"")</f>
        <v/>
      </c>
      <c r="P475" s="69" t="str">
        <f>IFERROR(J475/SUM(J471:J475)*100,"")</f>
        <v/>
      </c>
    </row>
    <row r="476" spans="1:16" ht="12" customHeight="1" x14ac:dyDescent="0.15">
      <c r="A476" s="1" t="str">
        <f t="shared" si="370"/>
        <v>9510</v>
      </c>
      <c r="B476" s="1">
        <v>951</v>
      </c>
      <c r="C476" s="1" t="s">
        <v>58</v>
      </c>
      <c r="D476" s="48" t="s">
        <v>87</v>
      </c>
      <c r="E476" s="49"/>
      <c r="F476" s="49"/>
      <c r="G476" s="49"/>
      <c r="H476" s="49"/>
      <c r="I476" s="49"/>
      <c r="J476" s="49"/>
      <c r="K476" s="5"/>
      <c r="L476" s="5"/>
      <c r="M476" s="5"/>
      <c r="N476" s="5"/>
      <c r="O476" s="5"/>
      <c r="P476" s="13"/>
    </row>
    <row r="477" spans="1:16" ht="12" customHeight="1" x14ac:dyDescent="0.15">
      <c r="A477" s="1" t="str">
        <f t="shared" si="370"/>
        <v>9513</v>
      </c>
      <c r="B477" s="1">
        <v>951</v>
      </c>
      <c r="C477" s="1">
        <v>3</v>
      </c>
      <c r="D477" s="90" t="s">
        <v>181</v>
      </c>
      <c r="E477" s="91">
        <v>3</v>
      </c>
      <c r="F477" s="91">
        <v>3</v>
      </c>
      <c r="G477" s="91">
        <v>3</v>
      </c>
      <c r="H477" s="91">
        <v>3</v>
      </c>
      <c r="I477" s="91">
        <v>3</v>
      </c>
      <c r="J477" s="92"/>
      <c r="K477" s="69">
        <f t="shared" ref="K477:N477" si="388">(E477/SUM(E477:E485)*100)</f>
        <v>8.5714285714285712</v>
      </c>
      <c r="L477" s="69">
        <f t="shared" si="388"/>
        <v>18.75</v>
      </c>
      <c r="M477" s="69">
        <f t="shared" si="388"/>
        <v>9.0909090909090917</v>
      </c>
      <c r="N477" s="69">
        <f t="shared" si="388"/>
        <v>9.0909090909090917</v>
      </c>
      <c r="O477" s="69">
        <f>(I477/SUM(I477:I485)*100)</f>
        <v>9.375</v>
      </c>
      <c r="P477" s="69" t="e">
        <f>(J477/SUM(J477:J485)*100)</f>
        <v>#DIV/0!</v>
      </c>
    </row>
    <row r="478" spans="1:16" ht="12" customHeight="1" x14ac:dyDescent="0.15">
      <c r="A478" s="1" t="str">
        <f t="shared" si="370"/>
        <v>9511</v>
      </c>
      <c r="B478" s="1">
        <v>951</v>
      </c>
      <c r="C478" s="1">
        <v>1</v>
      </c>
      <c r="D478" s="50" t="s">
        <v>182</v>
      </c>
      <c r="E478" s="53">
        <v>2</v>
      </c>
      <c r="F478" s="53">
        <v>1</v>
      </c>
      <c r="G478" s="53">
        <v>1</v>
      </c>
      <c r="H478" s="53">
        <v>1</v>
      </c>
      <c r="I478" s="53">
        <v>1</v>
      </c>
      <c r="J478" s="59"/>
      <c r="K478" s="14">
        <f t="shared" ref="K478:N478" si="389">(E478/SUM(E477:E485)*100)</f>
        <v>5.7142857142857144</v>
      </c>
      <c r="L478" s="14">
        <f t="shared" si="389"/>
        <v>6.25</v>
      </c>
      <c r="M478" s="14">
        <f t="shared" si="389"/>
        <v>3.0303030303030303</v>
      </c>
      <c r="N478" s="14">
        <f t="shared" si="389"/>
        <v>3.0303030303030303</v>
      </c>
      <c r="O478" s="14">
        <f>(I478/SUM(I477:I485)*100)</f>
        <v>3.125</v>
      </c>
      <c r="P478" s="14" t="e">
        <f>(J478/SUM(J477:J485)*100)</f>
        <v>#DIV/0!</v>
      </c>
    </row>
    <row r="479" spans="1:16" ht="12" customHeight="1" x14ac:dyDescent="0.15">
      <c r="A479" s="1" t="str">
        <f t="shared" si="370"/>
        <v>95122</v>
      </c>
      <c r="B479" s="1">
        <v>951</v>
      </c>
      <c r="C479" s="1" t="s">
        <v>58</v>
      </c>
      <c r="D479" s="50" t="s">
        <v>195</v>
      </c>
      <c r="E479" s="53">
        <v>21</v>
      </c>
      <c r="F479" s="53"/>
      <c r="G479" s="53">
        <v>20</v>
      </c>
      <c r="H479" s="53">
        <v>20</v>
      </c>
      <c r="I479" s="53"/>
      <c r="J479" s="59"/>
      <c r="K479" s="14">
        <f t="shared" ref="K479:N479" si="390">(E479/SUM(E477:E485)*100)</f>
        <v>60</v>
      </c>
      <c r="L479" s="14">
        <f t="shared" si="390"/>
        <v>0</v>
      </c>
      <c r="M479" s="14">
        <f t="shared" si="390"/>
        <v>60.606060606060609</v>
      </c>
      <c r="N479" s="14">
        <f t="shared" si="390"/>
        <v>60.606060606060609</v>
      </c>
      <c r="O479" s="14">
        <f>(I479/SUM(I477:I485)*100)</f>
        <v>0</v>
      </c>
      <c r="P479" s="14" t="e">
        <f>(J479/SUM(J477:J485)*100)</f>
        <v>#DIV/0!</v>
      </c>
    </row>
    <row r="480" spans="1:16" ht="12" customHeight="1" x14ac:dyDescent="0.15">
      <c r="A480" s="1" t="str">
        <f t="shared" si="370"/>
        <v>9517</v>
      </c>
      <c r="B480" s="1">
        <v>951</v>
      </c>
      <c r="C480" s="1">
        <v>7</v>
      </c>
      <c r="D480" s="50" t="s">
        <v>185</v>
      </c>
      <c r="E480" s="53">
        <v>1</v>
      </c>
      <c r="F480" s="53">
        <v>2</v>
      </c>
      <c r="G480" s="53"/>
      <c r="H480" s="53"/>
      <c r="I480" s="53"/>
      <c r="J480" s="59"/>
      <c r="K480" s="14">
        <f t="shared" ref="K480:N480" si="391">(E480/SUM(E477:E485)*100)</f>
        <v>2.8571428571428572</v>
      </c>
      <c r="L480" s="14">
        <f t="shared" si="391"/>
        <v>12.5</v>
      </c>
      <c r="M480" s="14">
        <f t="shared" si="391"/>
        <v>0</v>
      </c>
      <c r="N480" s="14">
        <f t="shared" si="391"/>
        <v>0</v>
      </c>
      <c r="O480" s="14">
        <f>(I480/SUM(I477:I485)*100)</f>
        <v>0</v>
      </c>
      <c r="P480" s="14" t="e">
        <f>(J480/SUM(J477:J485)*100)</f>
        <v>#DIV/0!</v>
      </c>
    </row>
    <row r="481" spans="1:16" ht="12" customHeight="1" x14ac:dyDescent="0.15">
      <c r="A481" s="1" t="str">
        <f t="shared" si="370"/>
        <v>9518</v>
      </c>
      <c r="B481" s="1">
        <v>951</v>
      </c>
      <c r="C481" s="1">
        <v>8</v>
      </c>
      <c r="D481" s="50" t="s">
        <v>186</v>
      </c>
      <c r="E481" s="53">
        <v>1</v>
      </c>
      <c r="F481" s="53">
        <v>1</v>
      </c>
      <c r="G481" s="53">
        <v>1</v>
      </c>
      <c r="H481" s="53"/>
      <c r="I481" s="53"/>
      <c r="J481" s="59"/>
      <c r="K481" s="14">
        <f t="shared" ref="K481:N481" si="392">(E481/SUM(E477:E485)*100)</f>
        <v>2.8571428571428572</v>
      </c>
      <c r="L481" s="14">
        <f t="shared" si="392"/>
        <v>6.25</v>
      </c>
      <c r="M481" s="14">
        <f t="shared" si="392"/>
        <v>3.0303030303030303</v>
      </c>
      <c r="N481" s="14">
        <f t="shared" si="392"/>
        <v>0</v>
      </c>
      <c r="O481" s="14">
        <f>(I481/SUM(I477:I485)*100)</f>
        <v>0</v>
      </c>
      <c r="P481" s="14" t="e">
        <f>(J481/SUM(J477:J485)*100)</f>
        <v>#DIV/0!</v>
      </c>
    </row>
    <row r="482" spans="1:16" ht="12" customHeight="1" x14ac:dyDescent="0.15">
      <c r="A482" s="1" t="str">
        <f t="shared" si="370"/>
        <v>9515</v>
      </c>
      <c r="B482" s="1">
        <v>951</v>
      </c>
      <c r="C482" s="1">
        <v>5</v>
      </c>
      <c r="D482" s="50" t="s">
        <v>188</v>
      </c>
      <c r="E482" s="53">
        <v>2</v>
      </c>
      <c r="F482" s="53">
        <v>3</v>
      </c>
      <c r="G482" s="53">
        <v>2</v>
      </c>
      <c r="H482" s="53">
        <v>3</v>
      </c>
      <c r="I482" s="53">
        <v>2</v>
      </c>
      <c r="J482" s="59"/>
      <c r="K482" s="14">
        <f t="shared" ref="K482:N482" si="393">(E482/SUM(E477:E485)*100)</f>
        <v>5.7142857142857144</v>
      </c>
      <c r="L482" s="14">
        <f t="shared" si="393"/>
        <v>18.75</v>
      </c>
      <c r="M482" s="14">
        <f t="shared" si="393"/>
        <v>6.0606060606060606</v>
      </c>
      <c r="N482" s="14">
        <f t="shared" si="393"/>
        <v>9.0909090909090917</v>
      </c>
      <c r="O482" s="14">
        <f>(I482/SUM(I477:I485)*100)</f>
        <v>6.25</v>
      </c>
      <c r="P482" s="14" t="e">
        <f>(J482/SUM(J477:J485)*100)</f>
        <v>#DIV/0!</v>
      </c>
    </row>
    <row r="483" spans="1:16" ht="12" customHeight="1" x14ac:dyDescent="0.15">
      <c r="A483" s="1" t="str">
        <f t="shared" si="370"/>
        <v>95115</v>
      </c>
      <c r="B483" s="1">
        <v>951</v>
      </c>
      <c r="C483" s="1">
        <v>15</v>
      </c>
      <c r="D483" s="50" t="s">
        <v>193</v>
      </c>
      <c r="E483" s="53"/>
      <c r="F483" s="53"/>
      <c r="G483" s="53"/>
      <c r="H483" s="53"/>
      <c r="I483" s="53">
        <v>19</v>
      </c>
      <c r="J483" s="59"/>
      <c r="K483" s="14">
        <f t="shared" ref="K483:N483" si="394">(E483/SUM(E477:E485)*100)</f>
        <v>0</v>
      </c>
      <c r="L483" s="14">
        <f t="shared" si="394"/>
        <v>0</v>
      </c>
      <c r="M483" s="14">
        <f t="shared" si="394"/>
        <v>0</v>
      </c>
      <c r="N483" s="14">
        <f t="shared" si="394"/>
        <v>0</v>
      </c>
      <c r="O483" s="14">
        <f>(I483/SUM(I477:I485)*100)</f>
        <v>59.375</v>
      </c>
      <c r="P483" s="14" t="e">
        <f>(J483/SUM(J477:J485)*100)</f>
        <v>#DIV/0!</v>
      </c>
    </row>
    <row r="484" spans="1:16" ht="12" customHeight="1" x14ac:dyDescent="0.15">
      <c r="A484" s="1" t="str">
        <f t="shared" si="370"/>
        <v>9512</v>
      </c>
      <c r="B484" s="1">
        <v>951</v>
      </c>
      <c r="C484" s="1">
        <v>2</v>
      </c>
      <c r="D484" s="50" t="s">
        <v>190</v>
      </c>
      <c r="E484" s="53">
        <v>4</v>
      </c>
      <c r="F484" s="53">
        <v>6</v>
      </c>
      <c r="G484" s="53">
        <v>6</v>
      </c>
      <c r="H484" s="53">
        <v>6</v>
      </c>
      <c r="I484" s="53">
        <v>7</v>
      </c>
      <c r="J484" s="59"/>
      <c r="K484" s="14">
        <f t="shared" ref="K484:N484" si="395">(E484/SUM(E477:E485)*100)</f>
        <v>11.428571428571429</v>
      </c>
      <c r="L484" s="14">
        <f t="shared" si="395"/>
        <v>37.5</v>
      </c>
      <c r="M484" s="14">
        <f t="shared" si="395"/>
        <v>18.181818181818183</v>
      </c>
      <c r="N484" s="14">
        <f t="shared" si="395"/>
        <v>18.181818181818183</v>
      </c>
      <c r="O484" s="14">
        <f>(I484/SUM(I477:I485)*100)</f>
        <v>21.875</v>
      </c>
      <c r="P484" s="14" t="e">
        <f>(J484/SUM(J477:J485)*100)</f>
        <v>#DIV/0!</v>
      </c>
    </row>
    <row r="485" spans="1:16" ht="12" customHeight="1" x14ac:dyDescent="0.15">
      <c r="A485" s="1" t="str">
        <f t="shared" si="370"/>
        <v>9514</v>
      </c>
      <c r="B485" s="1">
        <v>951</v>
      </c>
      <c r="C485" s="1">
        <v>4</v>
      </c>
      <c r="D485" s="50" t="s">
        <v>191</v>
      </c>
      <c r="E485" s="53">
        <v>1</v>
      </c>
      <c r="F485" s="53"/>
      <c r="G485" s="53"/>
      <c r="H485" s="53"/>
      <c r="I485" s="53"/>
      <c r="J485" s="59"/>
      <c r="K485" s="14">
        <f t="shared" ref="K485:N485" si="396">(E485/SUM(E477:E485)*100)</f>
        <v>2.8571428571428572</v>
      </c>
      <c r="L485" s="14">
        <f t="shared" si="396"/>
        <v>0</v>
      </c>
      <c r="M485" s="14">
        <f t="shared" si="396"/>
        <v>0</v>
      </c>
      <c r="N485" s="14">
        <f t="shared" si="396"/>
        <v>0</v>
      </c>
      <c r="O485" s="14">
        <f>(I485/SUM(I477:I485)*100)</f>
        <v>0</v>
      </c>
      <c r="P485" s="14" t="e">
        <f>(J485/SUM(J477:J485)*100)</f>
        <v>#DIV/0!</v>
      </c>
    </row>
    <row r="486" spans="1:16" s="6" customFormat="1" x14ac:dyDescent="0.15">
      <c r="A486" s="1" t="str">
        <f t="shared" si="370"/>
        <v>0</v>
      </c>
      <c r="B486" s="1" t="s">
        <v>58</v>
      </c>
      <c r="C486" s="1" t="s">
        <v>58</v>
      </c>
      <c r="E486" s="44"/>
      <c r="F486" s="44"/>
      <c r="G486" s="44"/>
      <c r="H486" s="44"/>
      <c r="I486" s="44"/>
      <c r="J486" s="44"/>
    </row>
    <row r="487" spans="1:16" ht="12" customHeight="1" x14ac:dyDescent="0.15">
      <c r="A487" s="1" t="str">
        <f t="shared" si="370"/>
        <v>0</v>
      </c>
      <c r="B487" s="1" t="s">
        <v>58</v>
      </c>
      <c r="C487" s="1" t="s">
        <v>58</v>
      </c>
      <c r="D487" s="6"/>
      <c r="E487" s="99"/>
      <c r="F487" s="100"/>
      <c r="G487" s="100" t="s">
        <v>178</v>
      </c>
      <c r="H487" s="100"/>
      <c r="I487" s="100"/>
      <c r="J487" s="101"/>
      <c r="K487" s="99"/>
      <c r="L487" s="100"/>
      <c r="M487" s="100" t="s">
        <v>179</v>
      </c>
      <c r="N487" s="100"/>
      <c r="O487" s="100"/>
      <c r="P487" s="101"/>
    </row>
    <row r="488" spans="1:16" ht="12" customHeight="1" x14ac:dyDescent="0.15">
      <c r="A488" s="1" t="str">
        <f t="shared" si="370"/>
        <v>0</v>
      </c>
      <c r="B488" s="1" t="s">
        <v>58</v>
      </c>
      <c r="C488" s="1" t="s">
        <v>58</v>
      </c>
      <c r="D488" s="6"/>
      <c r="E488" s="2" t="s">
        <v>33</v>
      </c>
      <c r="F488" s="2" t="s">
        <v>34</v>
      </c>
      <c r="G488" s="2" t="s">
        <v>35</v>
      </c>
      <c r="H488" s="2" t="s">
        <v>36</v>
      </c>
      <c r="I488" s="2" t="s">
        <v>37</v>
      </c>
      <c r="J488" s="2" t="s">
        <v>38</v>
      </c>
      <c r="K488" s="2" t="s">
        <v>33</v>
      </c>
      <c r="L488" s="2" t="s">
        <v>34</v>
      </c>
      <c r="M488" s="2" t="s">
        <v>35</v>
      </c>
      <c r="N488" s="2" t="s">
        <v>36</v>
      </c>
      <c r="O488" s="2" t="s">
        <v>37</v>
      </c>
      <c r="P488" s="2" t="s">
        <v>37</v>
      </c>
    </row>
    <row r="489" spans="1:16" ht="12" customHeight="1" x14ac:dyDescent="0.15">
      <c r="A489" s="1" t="str">
        <f t="shared" si="370"/>
        <v>0</v>
      </c>
      <c r="B489" s="1" t="s">
        <v>58</v>
      </c>
      <c r="C489" s="1" t="s">
        <v>58</v>
      </c>
      <c r="D489" s="3" t="s">
        <v>91</v>
      </c>
      <c r="E489" s="45"/>
      <c r="F489" s="45"/>
      <c r="G489" s="45"/>
      <c r="H489" s="45"/>
      <c r="I489" s="45"/>
      <c r="J489" s="45"/>
      <c r="K489" s="62"/>
      <c r="L489" s="62"/>
      <c r="M489" s="62"/>
      <c r="N489" s="62"/>
      <c r="O489" s="62"/>
      <c r="P489" s="71"/>
    </row>
    <row r="490" spans="1:16" ht="12" customHeight="1" x14ac:dyDescent="0.15">
      <c r="A490" s="1" t="str">
        <f t="shared" si="370"/>
        <v>79140</v>
      </c>
      <c r="B490" s="1">
        <v>7914</v>
      </c>
      <c r="C490" s="1" t="s">
        <v>58</v>
      </c>
      <c r="D490" s="58" t="s">
        <v>92</v>
      </c>
      <c r="E490" s="63"/>
      <c r="F490" s="63"/>
      <c r="G490" s="63"/>
      <c r="H490" s="63"/>
      <c r="I490" s="63"/>
      <c r="J490" s="63"/>
      <c r="K490" s="5"/>
      <c r="L490" s="5"/>
      <c r="M490" s="5"/>
      <c r="N490" s="5"/>
      <c r="O490" s="5"/>
      <c r="P490" s="13"/>
    </row>
    <row r="491" spans="1:16" ht="12" customHeight="1" x14ac:dyDescent="0.15">
      <c r="A491" s="1" t="str">
        <f t="shared" si="370"/>
        <v>79143</v>
      </c>
      <c r="B491" s="1">
        <v>7914</v>
      </c>
      <c r="C491" s="1">
        <v>3</v>
      </c>
      <c r="D491" s="90" t="s">
        <v>181</v>
      </c>
      <c r="E491" s="91">
        <v>3</v>
      </c>
      <c r="F491" s="91">
        <v>3</v>
      </c>
      <c r="G491" s="91">
        <v>3</v>
      </c>
      <c r="H491" s="91">
        <v>3</v>
      </c>
      <c r="I491" s="91">
        <v>3</v>
      </c>
      <c r="J491" s="92"/>
      <c r="K491" s="69">
        <f t="shared" ref="K491:N491" si="397">(E491/SUM(E491:E503)*100)</f>
        <v>3.6144578313253009</v>
      </c>
      <c r="L491" s="69">
        <f t="shared" si="397"/>
        <v>3.1914893617021276</v>
      </c>
      <c r="M491" s="69">
        <f t="shared" si="397"/>
        <v>3.3707865168539324</v>
      </c>
      <c r="N491" s="69">
        <f t="shared" si="397"/>
        <v>3.3333333333333335</v>
      </c>
      <c r="O491" s="69">
        <f>(I491/SUM(I491:I503)*100)</f>
        <v>3.4090909090909087</v>
      </c>
      <c r="P491" s="69" t="e">
        <f>(J491/SUM(J491:J503)*100)</f>
        <v>#DIV/0!</v>
      </c>
    </row>
    <row r="492" spans="1:16" ht="12" customHeight="1" x14ac:dyDescent="0.15">
      <c r="A492" s="1" t="str">
        <f t="shared" si="370"/>
        <v>79141</v>
      </c>
      <c r="B492" s="1">
        <v>7914</v>
      </c>
      <c r="C492" s="1">
        <v>1</v>
      </c>
      <c r="D492" s="50" t="s">
        <v>182</v>
      </c>
      <c r="E492" s="53">
        <v>13</v>
      </c>
      <c r="F492" s="53">
        <v>18</v>
      </c>
      <c r="G492" s="53">
        <v>17</v>
      </c>
      <c r="H492" s="53">
        <v>17</v>
      </c>
      <c r="I492" s="53">
        <v>19</v>
      </c>
      <c r="J492" s="59"/>
      <c r="K492" s="14">
        <f t="shared" ref="K492:N492" si="398">(E492/SUM(E491:E503)*100)</f>
        <v>15.66265060240964</v>
      </c>
      <c r="L492" s="14">
        <f t="shared" si="398"/>
        <v>19.148936170212767</v>
      </c>
      <c r="M492" s="14">
        <f t="shared" si="398"/>
        <v>19.101123595505616</v>
      </c>
      <c r="N492" s="14">
        <f t="shared" si="398"/>
        <v>18.888888888888889</v>
      </c>
      <c r="O492" s="14">
        <f>(I492/SUM(I491:I503)*100)</f>
        <v>21.59090909090909</v>
      </c>
      <c r="P492" s="14" t="e">
        <f>(J492/SUM(J491:J503)*100)</f>
        <v>#DIV/0!</v>
      </c>
    </row>
    <row r="493" spans="1:16" ht="12" customHeight="1" x14ac:dyDescent="0.15">
      <c r="A493" s="1" t="str">
        <f t="shared" si="370"/>
        <v>791412</v>
      </c>
      <c r="B493" s="1">
        <v>7914</v>
      </c>
      <c r="C493" s="1">
        <v>12</v>
      </c>
      <c r="D493" s="50" t="s">
        <v>183</v>
      </c>
      <c r="E493" s="53">
        <v>3</v>
      </c>
      <c r="F493" s="53">
        <v>5</v>
      </c>
      <c r="G493" s="53">
        <v>2</v>
      </c>
      <c r="H493" s="53">
        <v>2</v>
      </c>
      <c r="I493" s="53">
        <v>2</v>
      </c>
      <c r="J493" s="59"/>
      <c r="K493" s="14">
        <f t="shared" ref="K493:N493" si="399">(E493/SUM(E491:E503)*100)</f>
        <v>3.6144578313253009</v>
      </c>
      <c r="L493" s="14">
        <f t="shared" si="399"/>
        <v>5.3191489361702127</v>
      </c>
      <c r="M493" s="14">
        <f t="shared" si="399"/>
        <v>2.2471910112359552</v>
      </c>
      <c r="N493" s="14">
        <f t="shared" si="399"/>
        <v>2.2222222222222223</v>
      </c>
      <c r="O493" s="14">
        <f>(I493/SUM(I491:I503)*100)</f>
        <v>2.2727272727272729</v>
      </c>
      <c r="P493" s="14" t="e">
        <f>(J493/SUM(J491:J503)*100)</f>
        <v>#DIV/0!</v>
      </c>
    </row>
    <row r="494" spans="1:16" ht="12" customHeight="1" x14ac:dyDescent="0.15">
      <c r="A494" s="1" t="str">
        <f t="shared" si="370"/>
        <v>791413</v>
      </c>
      <c r="B494" s="1">
        <v>7914</v>
      </c>
      <c r="C494" s="1">
        <v>13</v>
      </c>
      <c r="D494" s="50" t="s">
        <v>184</v>
      </c>
      <c r="E494" s="53">
        <v>2</v>
      </c>
      <c r="F494" s="53">
        <v>7</v>
      </c>
      <c r="G494" s="53">
        <v>6</v>
      </c>
      <c r="H494" s="53">
        <v>4</v>
      </c>
      <c r="I494" s="53">
        <v>4</v>
      </c>
      <c r="J494" s="59"/>
      <c r="K494" s="14">
        <f t="shared" ref="K494:N494" si="400">(E494/SUM(E491:E503)*100)</f>
        <v>2.4096385542168677</v>
      </c>
      <c r="L494" s="14">
        <f t="shared" si="400"/>
        <v>7.4468085106382977</v>
      </c>
      <c r="M494" s="14">
        <f t="shared" si="400"/>
        <v>6.7415730337078648</v>
      </c>
      <c r="N494" s="14">
        <f t="shared" si="400"/>
        <v>4.4444444444444446</v>
      </c>
      <c r="O494" s="14">
        <f>(I494/SUM(I491:I503)*100)</f>
        <v>4.5454545454545459</v>
      </c>
      <c r="P494" s="14" t="e">
        <f>(J494/SUM(J491:J503)*100)</f>
        <v>#DIV/0!</v>
      </c>
    </row>
    <row r="495" spans="1:16" ht="12" customHeight="1" x14ac:dyDescent="0.15">
      <c r="A495" s="1" t="str">
        <f t="shared" si="370"/>
        <v>791422</v>
      </c>
      <c r="B495" s="1">
        <v>7914</v>
      </c>
      <c r="C495" s="1" t="s">
        <v>58</v>
      </c>
      <c r="D495" s="50" t="s">
        <v>195</v>
      </c>
      <c r="E495" s="53"/>
      <c r="F495" s="53">
        <v>1</v>
      </c>
      <c r="G495" s="53"/>
      <c r="H495" s="53"/>
      <c r="I495" s="53"/>
      <c r="J495" s="59"/>
      <c r="K495" s="14">
        <f t="shared" ref="K495:N495" si="401">(E495/SUM(E491:E503)*100)</f>
        <v>0</v>
      </c>
      <c r="L495" s="14">
        <f t="shared" si="401"/>
        <v>1.0638297872340425</v>
      </c>
      <c r="M495" s="14">
        <f t="shared" si="401"/>
        <v>0</v>
      </c>
      <c r="N495" s="14">
        <f t="shared" si="401"/>
        <v>0</v>
      </c>
      <c r="O495" s="14">
        <f>(I495/SUM(I491:I503)*100)</f>
        <v>0</v>
      </c>
      <c r="P495" s="14" t="e">
        <f>(J495/SUM(J491:J503)*100)</f>
        <v>#DIV/0!</v>
      </c>
    </row>
    <row r="496" spans="1:16" ht="12" customHeight="1" x14ac:dyDescent="0.15">
      <c r="A496" s="1" t="str">
        <f t="shared" si="370"/>
        <v>791421</v>
      </c>
      <c r="B496" s="1">
        <v>7914</v>
      </c>
      <c r="C496" s="1">
        <v>21</v>
      </c>
      <c r="D496" s="50" t="s">
        <v>194</v>
      </c>
      <c r="E496" s="53">
        <v>1</v>
      </c>
      <c r="F496" s="53"/>
      <c r="G496" s="53"/>
      <c r="H496" s="53"/>
      <c r="I496" s="53"/>
      <c r="J496" s="59"/>
      <c r="K496" s="14">
        <f t="shared" ref="K496:N496" si="402">(E496/SUM(E491:E503)*100)</f>
        <v>1.2048192771084338</v>
      </c>
      <c r="L496" s="14">
        <f t="shared" si="402"/>
        <v>0</v>
      </c>
      <c r="M496" s="14">
        <f t="shared" si="402"/>
        <v>0</v>
      </c>
      <c r="N496" s="14">
        <f t="shared" si="402"/>
        <v>0</v>
      </c>
      <c r="O496" s="14">
        <f>(I496/SUM(I491:I503)*100)</f>
        <v>0</v>
      </c>
      <c r="P496" s="14" t="e">
        <f>(J496/SUM(J491:J503)*100)</f>
        <v>#DIV/0!</v>
      </c>
    </row>
    <row r="497" spans="1:16" ht="12" customHeight="1" x14ac:dyDescent="0.15">
      <c r="A497" s="1" t="str">
        <f t="shared" si="370"/>
        <v>79147</v>
      </c>
      <c r="B497" s="1">
        <v>7914</v>
      </c>
      <c r="C497" s="1">
        <v>7</v>
      </c>
      <c r="D497" s="50" t="s">
        <v>185</v>
      </c>
      <c r="E497" s="53">
        <v>4</v>
      </c>
      <c r="F497" s="53">
        <v>1</v>
      </c>
      <c r="G497" s="53">
        <v>2</v>
      </c>
      <c r="H497" s="53">
        <v>2</v>
      </c>
      <c r="I497" s="53">
        <v>2</v>
      </c>
      <c r="J497" s="59"/>
      <c r="K497" s="14">
        <f t="shared" ref="K497:N497" si="403">(E497/SUM(E491:E503)*100)</f>
        <v>4.8192771084337354</v>
      </c>
      <c r="L497" s="14">
        <f t="shared" si="403"/>
        <v>1.0638297872340425</v>
      </c>
      <c r="M497" s="14">
        <f t="shared" si="403"/>
        <v>2.2471910112359552</v>
      </c>
      <c r="N497" s="14">
        <f t="shared" si="403"/>
        <v>2.2222222222222223</v>
      </c>
      <c r="O497" s="14">
        <f>(I497/SUM(I491:I503)*100)</f>
        <v>2.2727272727272729</v>
      </c>
      <c r="P497" s="14" t="e">
        <f>(J497/SUM(J491:J503)*100)</f>
        <v>#DIV/0!</v>
      </c>
    </row>
    <row r="498" spans="1:16" ht="12" customHeight="1" x14ac:dyDescent="0.15">
      <c r="A498" s="1" t="str">
        <f t="shared" si="370"/>
        <v>79148</v>
      </c>
      <c r="B498" s="1">
        <v>7914</v>
      </c>
      <c r="C498" s="1">
        <v>8</v>
      </c>
      <c r="D498" s="50" t="s">
        <v>186</v>
      </c>
      <c r="E498" s="53"/>
      <c r="F498" s="53">
        <v>2</v>
      </c>
      <c r="G498" s="53">
        <v>2</v>
      </c>
      <c r="H498" s="53">
        <v>4</v>
      </c>
      <c r="I498" s="53">
        <v>1</v>
      </c>
      <c r="J498" s="59"/>
      <c r="K498" s="14">
        <f t="shared" ref="K498:N498" si="404">(E498/SUM(E491:E503)*100)</f>
        <v>0</v>
      </c>
      <c r="L498" s="14">
        <f t="shared" si="404"/>
        <v>2.1276595744680851</v>
      </c>
      <c r="M498" s="14">
        <f t="shared" si="404"/>
        <v>2.2471910112359552</v>
      </c>
      <c r="N498" s="14">
        <f t="shared" si="404"/>
        <v>4.4444444444444446</v>
      </c>
      <c r="O498" s="14">
        <f>(I498/SUM(I491:I503)*100)</f>
        <v>1.1363636363636365</v>
      </c>
      <c r="P498" s="14" t="e">
        <f>(J498/SUM(J491:J503)*100)</f>
        <v>#DIV/0!</v>
      </c>
    </row>
    <row r="499" spans="1:16" ht="12" customHeight="1" x14ac:dyDescent="0.15">
      <c r="A499" s="1" t="str">
        <f t="shared" si="370"/>
        <v>79146</v>
      </c>
      <c r="B499" s="1">
        <v>7914</v>
      </c>
      <c r="C499" s="1">
        <v>6</v>
      </c>
      <c r="D499" s="50" t="s">
        <v>187</v>
      </c>
      <c r="E499" s="53">
        <v>3</v>
      </c>
      <c r="F499" s="53">
        <v>3</v>
      </c>
      <c r="G499" s="53">
        <v>3</v>
      </c>
      <c r="H499" s="53">
        <v>2</v>
      </c>
      <c r="I499" s="53">
        <v>3</v>
      </c>
      <c r="J499" s="59"/>
      <c r="K499" s="14">
        <f t="shared" ref="K499:N499" si="405">(E499/SUM(E491:E503)*100)</f>
        <v>3.6144578313253009</v>
      </c>
      <c r="L499" s="14">
        <f t="shared" si="405"/>
        <v>3.1914893617021276</v>
      </c>
      <c r="M499" s="14">
        <f t="shared" si="405"/>
        <v>3.3707865168539324</v>
      </c>
      <c r="N499" s="14">
        <f t="shared" si="405"/>
        <v>2.2222222222222223</v>
      </c>
      <c r="O499" s="14">
        <f>(I499/SUM(I491:I503)*100)</f>
        <v>3.4090909090909087</v>
      </c>
      <c r="P499" s="14" t="e">
        <f>(J499/SUM(J491:J503)*100)</f>
        <v>#DIV/0!</v>
      </c>
    </row>
    <row r="500" spans="1:16" ht="12" customHeight="1" x14ac:dyDescent="0.15">
      <c r="A500" s="1" t="str">
        <f t="shared" si="370"/>
        <v>79145</v>
      </c>
      <c r="B500" s="1">
        <v>7914</v>
      </c>
      <c r="C500" s="1">
        <v>5</v>
      </c>
      <c r="D500" s="50" t="s">
        <v>188</v>
      </c>
      <c r="E500" s="53">
        <v>5</v>
      </c>
      <c r="F500" s="53">
        <v>4</v>
      </c>
      <c r="G500" s="53">
        <v>4</v>
      </c>
      <c r="H500" s="53">
        <v>3</v>
      </c>
      <c r="I500" s="53">
        <v>3</v>
      </c>
      <c r="J500" s="59"/>
      <c r="K500" s="14">
        <f t="shared" ref="K500:N500" si="406">(E500/SUM(E491:E503)*100)</f>
        <v>6.024096385542169</v>
      </c>
      <c r="L500" s="14">
        <f t="shared" si="406"/>
        <v>4.2553191489361701</v>
      </c>
      <c r="M500" s="14">
        <f t="shared" si="406"/>
        <v>4.4943820224719104</v>
      </c>
      <c r="N500" s="14">
        <f t="shared" si="406"/>
        <v>3.3333333333333335</v>
      </c>
      <c r="O500" s="14">
        <f>(I500/SUM(I491:I503)*100)</f>
        <v>3.4090909090909087</v>
      </c>
      <c r="P500" s="14" t="e">
        <f>(J500/SUM(J491:J503)*100)</f>
        <v>#DIV/0!</v>
      </c>
    </row>
    <row r="501" spans="1:16" ht="12" customHeight="1" x14ac:dyDescent="0.15">
      <c r="A501" s="1" t="str">
        <f t="shared" si="370"/>
        <v>791410</v>
      </c>
      <c r="B501" s="1">
        <v>7914</v>
      </c>
      <c r="C501" s="1">
        <v>10</v>
      </c>
      <c r="D501" s="50" t="s">
        <v>189</v>
      </c>
      <c r="E501" s="53">
        <v>4</v>
      </c>
      <c r="F501" s="53">
        <v>8</v>
      </c>
      <c r="G501" s="53">
        <v>13</v>
      </c>
      <c r="H501" s="53">
        <v>14</v>
      </c>
      <c r="I501" s="53">
        <v>10</v>
      </c>
      <c r="J501" s="59"/>
      <c r="K501" s="14">
        <f t="shared" ref="K501:N501" si="407">(E501/SUM(E491:E503)*100)</f>
        <v>4.8192771084337354</v>
      </c>
      <c r="L501" s="14">
        <f t="shared" si="407"/>
        <v>8.5106382978723403</v>
      </c>
      <c r="M501" s="14">
        <f t="shared" si="407"/>
        <v>14.606741573033707</v>
      </c>
      <c r="N501" s="14">
        <f t="shared" si="407"/>
        <v>15.555555555555555</v>
      </c>
      <c r="O501" s="14">
        <f>(I501/SUM(I491:I503)*100)</f>
        <v>11.363636363636363</v>
      </c>
      <c r="P501" s="14" t="e">
        <f>(J501/SUM(J491:J503)*100)</f>
        <v>#DIV/0!</v>
      </c>
    </row>
    <row r="502" spans="1:16" ht="12" customHeight="1" x14ac:dyDescent="0.15">
      <c r="A502" s="1" t="str">
        <f t="shared" si="370"/>
        <v>79142</v>
      </c>
      <c r="B502" s="1">
        <v>7914</v>
      </c>
      <c r="C502" s="1">
        <v>2</v>
      </c>
      <c r="D502" s="50" t="s">
        <v>190</v>
      </c>
      <c r="E502" s="53">
        <v>41</v>
      </c>
      <c r="F502" s="53">
        <v>37</v>
      </c>
      <c r="G502" s="53">
        <v>35</v>
      </c>
      <c r="H502" s="53">
        <v>37</v>
      </c>
      <c r="I502" s="53">
        <v>39</v>
      </c>
      <c r="J502" s="59"/>
      <c r="K502" s="14">
        <f t="shared" ref="K502:N502" si="408">(E502/SUM(E491:E503)*100)</f>
        <v>49.397590361445779</v>
      </c>
      <c r="L502" s="14">
        <f t="shared" si="408"/>
        <v>39.361702127659576</v>
      </c>
      <c r="M502" s="14">
        <f t="shared" si="408"/>
        <v>39.325842696629216</v>
      </c>
      <c r="N502" s="14">
        <f t="shared" si="408"/>
        <v>41.111111111111107</v>
      </c>
      <c r="O502" s="14">
        <f>(I502/SUM(I491:I503)*100)</f>
        <v>44.31818181818182</v>
      </c>
      <c r="P502" s="14" t="e">
        <f>(J502/SUM(J491:J503)*100)</f>
        <v>#DIV/0!</v>
      </c>
    </row>
    <row r="503" spans="1:16" ht="12" customHeight="1" x14ac:dyDescent="0.15">
      <c r="A503" s="1" t="str">
        <f t="shared" si="370"/>
        <v>79144</v>
      </c>
      <c r="B503" s="1">
        <v>7914</v>
      </c>
      <c r="C503" s="1">
        <v>4</v>
      </c>
      <c r="D503" s="55" t="s">
        <v>191</v>
      </c>
      <c r="E503" s="56">
        <v>4</v>
      </c>
      <c r="F503" s="56">
        <v>5</v>
      </c>
      <c r="G503" s="56">
        <v>2</v>
      </c>
      <c r="H503" s="56">
        <v>2</v>
      </c>
      <c r="I503" s="56">
        <v>2</v>
      </c>
      <c r="J503" s="60"/>
      <c r="K503" s="57">
        <f t="shared" ref="K503:N503" si="409">(E503/SUM(E491:E503)*100)</f>
        <v>4.8192771084337354</v>
      </c>
      <c r="L503" s="57">
        <f t="shared" si="409"/>
        <v>5.3191489361702127</v>
      </c>
      <c r="M503" s="57">
        <f t="shared" si="409"/>
        <v>2.2471910112359552</v>
      </c>
      <c r="N503" s="57">
        <f t="shared" si="409"/>
        <v>2.2222222222222223</v>
      </c>
      <c r="O503" s="57">
        <f>(I503/SUM(I491:I503)*100)</f>
        <v>2.2727272727272729</v>
      </c>
      <c r="P503" s="57" t="e">
        <f>(J503/SUM(J491:J503)*100)</f>
        <v>#DIV/0!</v>
      </c>
    </row>
    <row r="504" spans="1:16" ht="12" customHeight="1" x14ac:dyDescent="0.15">
      <c r="A504" s="1" t="str">
        <f t="shared" si="370"/>
        <v>90200</v>
      </c>
      <c r="B504" s="1">
        <v>9020</v>
      </c>
      <c r="C504" s="1" t="s">
        <v>58</v>
      </c>
      <c r="D504" s="48" t="s">
        <v>42</v>
      </c>
      <c r="E504" s="49"/>
      <c r="F504" s="49"/>
      <c r="G504" s="49"/>
      <c r="H504" s="49"/>
      <c r="I504" s="49"/>
      <c r="J504" s="49"/>
      <c r="K504" s="5"/>
      <c r="L504" s="5"/>
      <c r="M504" s="5"/>
      <c r="N504" s="5"/>
      <c r="O504" s="5"/>
      <c r="P504" s="13"/>
    </row>
    <row r="505" spans="1:16" ht="12" customHeight="1" x14ac:dyDescent="0.15">
      <c r="A505" s="1" t="str">
        <f t="shared" si="370"/>
        <v>90203</v>
      </c>
      <c r="B505" s="1">
        <v>9020</v>
      </c>
      <c r="C505" s="1">
        <v>3</v>
      </c>
      <c r="D505" s="90" t="s">
        <v>181</v>
      </c>
      <c r="E505" s="91"/>
      <c r="F505" s="91"/>
      <c r="G505" s="91"/>
      <c r="H505" s="91"/>
      <c r="I505" s="91"/>
      <c r="J505" s="92"/>
      <c r="K505" s="69" t="str">
        <f t="shared" ref="K505:N505" si="410">IFERROR(E505/SUM(E505:E515,E32:E42)*100,"")</f>
        <v/>
      </c>
      <c r="L505" s="69" t="str">
        <f t="shared" si="410"/>
        <v/>
      </c>
      <c r="M505" s="69" t="str">
        <f t="shared" si="410"/>
        <v/>
      </c>
      <c r="N505" s="69" t="str">
        <f t="shared" si="410"/>
        <v/>
      </c>
      <c r="O505" s="69">
        <f>IFERROR(I505/SUM(I505:I515,I32:I42)*100,"")</f>
        <v>0</v>
      </c>
      <c r="P505" s="69" t="str">
        <f>IFERROR(J505/SUM(J505:J515,J32:J42)*100,"")</f>
        <v/>
      </c>
    </row>
    <row r="506" spans="1:16" ht="12" customHeight="1" x14ac:dyDescent="0.15">
      <c r="A506" s="1" t="str">
        <f t="shared" si="370"/>
        <v>90201</v>
      </c>
      <c r="B506" s="1">
        <v>9020</v>
      </c>
      <c r="C506" s="1">
        <v>1</v>
      </c>
      <c r="D506" s="50" t="s">
        <v>182</v>
      </c>
      <c r="E506" s="53"/>
      <c r="F506" s="53"/>
      <c r="G506" s="53"/>
      <c r="H506" s="53"/>
      <c r="I506" s="53">
        <v>2</v>
      </c>
      <c r="J506" s="59"/>
      <c r="K506" s="69" t="str">
        <f t="shared" ref="K506:N506" si="411">IFERROR(E506/SUM(E505:E515,E32:E42)*100,"")</f>
        <v/>
      </c>
      <c r="L506" s="69" t="str">
        <f t="shared" si="411"/>
        <v/>
      </c>
      <c r="M506" s="69" t="str">
        <f t="shared" si="411"/>
        <v/>
      </c>
      <c r="N506" s="69" t="str">
        <f t="shared" si="411"/>
        <v/>
      </c>
      <c r="O506" s="69">
        <f>IFERROR(I506/SUM(I505:I515,I32:I42)*100,"")</f>
        <v>3.8461538461538463</v>
      </c>
      <c r="P506" s="69" t="str">
        <f>IFERROR(J506/SUM(J505:J515,J32:J42)*100,"")</f>
        <v/>
      </c>
    </row>
    <row r="507" spans="1:16" ht="12" customHeight="1" x14ac:dyDescent="0.15">
      <c r="A507" s="1" t="str">
        <f t="shared" si="370"/>
        <v>902012</v>
      </c>
      <c r="B507" s="1">
        <v>9020</v>
      </c>
      <c r="C507" s="1">
        <v>12</v>
      </c>
      <c r="D507" s="50" t="s">
        <v>183</v>
      </c>
      <c r="E507" s="53"/>
      <c r="F507" s="53"/>
      <c r="G507" s="53"/>
      <c r="H507" s="53"/>
      <c r="I507" s="53"/>
      <c r="J507" s="59"/>
      <c r="K507" s="69" t="str">
        <f t="shared" ref="K507:N507" si="412">IFERROR(E507/SUM(E505:E515,E32:E42)*100,"")</f>
        <v/>
      </c>
      <c r="L507" s="69" t="str">
        <f t="shared" si="412"/>
        <v/>
      </c>
      <c r="M507" s="69" t="str">
        <f t="shared" si="412"/>
        <v/>
      </c>
      <c r="N507" s="69" t="str">
        <f t="shared" si="412"/>
        <v/>
      </c>
      <c r="O507" s="69">
        <f>IFERROR(I507/SUM(I505:I515,I32:I42)*100,"")</f>
        <v>0</v>
      </c>
      <c r="P507" s="69" t="str">
        <f>IFERROR(J507/SUM(J505:J515,J32:J42)*100,"")</f>
        <v/>
      </c>
    </row>
    <row r="508" spans="1:16" ht="12" customHeight="1" x14ac:dyDescent="0.15">
      <c r="A508" s="1" t="str">
        <f t="shared" si="370"/>
        <v>902013</v>
      </c>
      <c r="B508" s="1">
        <v>9020</v>
      </c>
      <c r="C508" s="1">
        <v>13</v>
      </c>
      <c r="D508" s="50" t="s">
        <v>184</v>
      </c>
      <c r="E508" s="53"/>
      <c r="F508" s="53"/>
      <c r="G508" s="53"/>
      <c r="H508" s="53"/>
      <c r="I508" s="53">
        <v>2</v>
      </c>
      <c r="J508" s="59"/>
      <c r="K508" s="69" t="str">
        <f t="shared" ref="K508:N508" si="413">IFERROR(E508/SUM(E505:E515,E32:E42)*100,"")</f>
        <v/>
      </c>
      <c r="L508" s="69" t="str">
        <f t="shared" si="413"/>
        <v/>
      </c>
      <c r="M508" s="69" t="str">
        <f t="shared" si="413"/>
        <v/>
      </c>
      <c r="N508" s="69" t="str">
        <f t="shared" si="413"/>
        <v/>
      </c>
      <c r="O508" s="69">
        <f>IFERROR(I508/SUM(I505:I515,I32:I42)*100,"")</f>
        <v>3.8461538461538463</v>
      </c>
      <c r="P508" s="69" t="str">
        <f>IFERROR(J508/SUM(J505:J515,J32:J42)*100,"")</f>
        <v/>
      </c>
    </row>
    <row r="509" spans="1:16" ht="12" customHeight="1" x14ac:dyDescent="0.15">
      <c r="A509" s="1" t="str">
        <f t="shared" si="370"/>
        <v>90207</v>
      </c>
      <c r="B509" s="1">
        <v>9020</v>
      </c>
      <c r="C509" s="1">
        <v>7</v>
      </c>
      <c r="D509" s="50" t="s">
        <v>185</v>
      </c>
      <c r="E509" s="53"/>
      <c r="F509" s="53"/>
      <c r="G509" s="53"/>
      <c r="H509" s="53"/>
      <c r="I509" s="53">
        <v>4</v>
      </c>
      <c r="J509" s="59"/>
      <c r="K509" s="69" t="str">
        <f t="shared" ref="K509:N509" si="414">IFERROR(E509/SUM(E505:E515,E32:E42)*100,"")</f>
        <v/>
      </c>
      <c r="L509" s="69" t="str">
        <f t="shared" si="414"/>
        <v/>
      </c>
      <c r="M509" s="69" t="str">
        <f t="shared" si="414"/>
        <v/>
      </c>
      <c r="N509" s="69" t="str">
        <f t="shared" si="414"/>
        <v/>
      </c>
      <c r="O509" s="69">
        <f>IFERROR(I509/SUM(I505:I515,I32:I42)*100,"")</f>
        <v>7.6923076923076925</v>
      </c>
      <c r="P509" s="69" t="str">
        <f>IFERROR(J509/SUM(J505:J515,J32:J42)*100,"")</f>
        <v/>
      </c>
    </row>
    <row r="510" spans="1:16" ht="12" customHeight="1" x14ac:dyDescent="0.15">
      <c r="A510" s="1" t="str">
        <f t="shared" si="370"/>
        <v>90208</v>
      </c>
      <c r="B510" s="1">
        <v>9020</v>
      </c>
      <c r="C510" s="1">
        <v>8</v>
      </c>
      <c r="D510" s="50" t="s">
        <v>186</v>
      </c>
      <c r="E510" s="53"/>
      <c r="F510" s="53"/>
      <c r="G510" s="53"/>
      <c r="H510" s="53"/>
      <c r="I510" s="53"/>
      <c r="J510" s="59"/>
      <c r="K510" s="69" t="str">
        <f t="shared" ref="K510:N510" si="415">IFERROR(E510/SUM(E505:E515,E32:E42)*100,"")</f>
        <v/>
      </c>
      <c r="L510" s="69" t="str">
        <f t="shared" si="415"/>
        <v/>
      </c>
      <c r="M510" s="69" t="str">
        <f t="shared" si="415"/>
        <v/>
      </c>
      <c r="N510" s="69" t="str">
        <f t="shared" si="415"/>
        <v/>
      </c>
      <c r="O510" s="69">
        <f>IFERROR(I510/SUM(I505:I515,I32:I42)*100,"")</f>
        <v>0</v>
      </c>
      <c r="P510" s="69" t="str">
        <f>IFERROR(J510/SUM(J505:J515,J32:J42)*100,"")</f>
        <v/>
      </c>
    </row>
    <row r="511" spans="1:16" ht="12" customHeight="1" x14ac:dyDescent="0.15">
      <c r="A511" s="1" t="str">
        <f t="shared" si="370"/>
        <v>90206</v>
      </c>
      <c r="B511" s="1">
        <v>9020</v>
      </c>
      <c r="C511" s="1">
        <v>6</v>
      </c>
      <c r="D511" s="50" t="s">
        <v>187</v>
      </c>
      <c r="E511" s="53"/>
      <c r="F511" s="53"/>
      <c r="G511" s="53"/>
      <c r="H511" s="53"/>
      <c r="I511" s="53">
        <v>4</v>
      </c>
      <c r="J511" s="59"/>
      <c r="K511" s="69" t="str">
        <f t="shared" ref="K511:N511" si="416">IFERROR(E511/SUM(E505:E515,E32:E42)*100,"")</f>
        <v/>
      </c>
      <c r="L511" s="69" t="str">
        <f t="shared" si="416"/>
        <v/>
      </c>
      <c r="M511" s="69" t="str">
        <f t="shared" si="416"/>
        <v/>
      </c>
      <c r="N511" s="69" t="str">
        <f t="shared" si="416"/>
        <v/>
      </c>
      <c r="O511" s="69">
        <f>IFERROR(I511/SUM(I505:I515,I32:I42)*100,"")</f>
        <v>7.6923076923076925</v>
      </c>
      <c r="P511" s="69" t="str">
        <f>IFERROR(J511/SUM(J505:J515,J32:J42)*100,"")</f>
        <v/>
      </c>
    </row>
    <row r="512" spans="1:16" ht="12" customHeight="1" x14ac:dyDescent="0.15">
      <c r="A512" s="1" t="str">
        <f t="shared" si="370"/>
        <v>90205</v>
      </c>
      <c r="B512" s="1">
        <v>9020</v>
      </c>
      <c r="C512" s="1">
        <v>5</v>
      </c>
      <c r="D512" s="50" t="s">
        <v>188</v>
      </c>
      <c r="E512" s="53"/>
      <c r="F512" s="53"/>
      <c r="G512" s="53"/>
      <c r="H512" s="53"/>
      <c r="I512" s="53">
        <v>1</v>
      </c>
      <c r="J512" s="59"/>
      <c r="K512" s="69" t="str">
        <f t="shared" ref="K512:N512" si="417">IFERROR(E512/SUM(E505:E515,E32:E42)*100,"")</f>
        <v/>
      </c>
      <c r="L512" s="69" t="str">
        <f t="shared" si="417"/>
        <v/>
      </c>
      <c r="M512" s="69" t="str">
        <f t="shared" si="417"/>
        <v/>
      </c>
      <c r="N512" s="69" t="str">
        <f t="shared" si="417"/>
        <v/>
      </c>
      <c r="O512" s="69">
        <f>IFERROR(I512/SUM(I505:I515,I32:I42)*100,"")</f>
        <v>1.9230769230769231</v>
      </c>
      <c r="P512" s="69" t="str">
        <f>IFERROR(J512/SUM(J505:J515,J32:J42)*100,"")</f>
        <v/>
      </c>
    </row>
    <row r="513" spans="1:16" ht="12" customHeight="1" x14ac:dyDescent="0.15">
      <c r="A513" s="1" t="str">
        <f t="shared" si="370"/>
        <v>902010</v>
      </c>
      <c r="B513" s="1">
        <v>9020</v>
      </c>
      <c r="C513" s="1">
        <v>10</v>
      </c>
      <c r="D513" s="50" t="s">
        <v>189</v>
      </c>
      <c r="E513" s="53"/>
      <c r="F513" s="53"/>
      <c r="G513" s="53"/>
      <c r="H513" s="53"/>
      <c r="I513" s="53">
        <v>3</v>
      </c>
      <c r="J513" s="59"/>
      <c r="K513" s="69" t="str">
        <f t="shared" ref="K513:N513" si="418">IFERROR(E513/SUM(E505:E515,E32:E42)*100,"")</f>
        <v/>
      </c>
      <c r="L513" s="69" t="str">
        <f t="shared" si="418"/>
        <v/>
      </c>
      <c r="M513" s="69" t="str">
        <f t="shared" si="418"/>
        <v/>
      </c>
      <c r="N513" s="69" t="str">
        <f t="shared" si="418"/>
        <v/>
      </c>
      <c r="O513" s="69">
        <f>IFERROR(I513/SUM(I505:I515,I32:I42)*100,"")</f>
        <v>5.7692307692307692</v>
      </c>
      <c r="P513" s="69" t="str">
        <f>IFERROR(J513/SUM(J505:J515,J32:J42)*100,"")</f>
        <v/>
      </c>
    </row>
    <row r="514" spans="1:16" ht="12" customHeight="1" x14ac:dyDescent="0.15">
      <c r="A514" s="1" t="str">
        <f t="shared" si="370"/>
        <v>90202</v>
      </c>
      <c r="B514" s="1">
        <v>9020</v>
      </c>
      <c r="C514" s="1">
        <v>2</v>
      </c>
      <c r="D514" s="50" t="s">
        <v>190</v>
      </c>
      <c r="E514" s="53"/>
      <c r="F514" s="53"/>
      <c r="G514" s="53"/>
      <c r="H514" s="53"/>
      <c r="I514" s="53">
        <v>9</v>
      </c>
      <c r="J514" s="59"/>
      <c r="K514" s="69" t="str">
        <f t="shared" ref="K514:N514" si="419">IFERROR(E514/SUM(E505:E515,E32:E42)*100,"")</f>
        <v/>
      </c>
      <c r="L514" s="69" t="str">
        <f t="shared" si="419"/>
        <v/>
      </c>
      <c r="M514" s="69" t="str">
        <f t="shared" si="419"/>
        <v/>
      </c>
      <c r="N514" s="69" t="str">
        <f t="shared" si="419"/>
        <v/>
      </c>
      <c r="O514" s="69">
        <f>IFERROR(I514/SUM(I505:I515,I32:I42)*100,"")</f>
        <v>17.307692307692307</v>
      </c>
      <c r="P514" s="69" t="str">
        <f>IFERROR(J514/SUM(J505:J515,J32:J42)*100,"")</f>
        <v/>
      </c>
    </row>
    <row r="515" spans="1:16" ht="12" customHeight="1" x14ac:dyDescent="0.15">
      <c r="A515" s="1" t="str">
        <f t="shared" si="370"/>
        <v>90204</v>
      </c>
      <c r="B515" s="1">
        <v>9020</v>
      </c>
      <c r="C515" s="1">
        <v>4</v>
      </c>
      <c r="D515" s="50" t="s">
        <v>191</v>
      </c>
      <c r="E515" s="53"/>
      <c r="F515" s="53"/>
      <c r="G515" s="53"/>
      <c r="H515" s="53"/>
      <c r="I515" s="53">
        <v>1</v>
      </c>
      <c r="J515" s="59"/>
      <c r="K515" s="69" t="str">
        <f t="shared" ref="K515:N515" si="420">IFERROR(E515/SUM(E505:E515,E32:E42)*100,"")</f>
        <v/>
      </c>
      <c r="L515" s="69" t="str">
        <f t="shared" si="420"/>
        <v/>
      </c>
      <c r="M515" s="69" t="str">
        <f t="shared" si="420"/>
        <v/>
      </c>
      <c r="N515" s="69" t="str">
        <f t="shared" si="420"/>
        <v/>
      </c>
      <c r="O515" s="69">
        <f>IFERROR(I515/SUM(I505:I515,I32:I42)*100,"")</f>
        <v>1.9230769230769231</v>
      </c>
      <c r="P515" s="69" t="str">
        <f>IFERROR(J515/SUM(J505:J515,J32:J42)*100,"")</f>
        <v/>
      </c>
    </row>
    <row r="516" spans="1:16" s="6" customFormat="1" x14ac:dyDescent="0.15">
      <c r="A516" s="1" t="str">
        <f t="shared" si="370"/>
        <v>0</v>
      </c>
      <c r="B516" s="1" t="s">
        <v>58</v>
      </c>
      <c r="C516" s="1" t="s">
        <v>58</v>
      </c>
      <c r="E516" s="44"/>
      <c r="F516" s="44"/>
      <c r="G516" s="44"/>
      <c r="H516" s="44"/>
      <c r="I516" s="44"/>
      <c r="J516" s="44"/>
    </row>
    <row r="517" spans="1:16" ht="12" customHeight="1" x14ac:dyDescent="0.15">
      <c r="A517" s="1" t="str">
        <f t="shared" ref="A517:A580" si="421">IF(D517="NO CONSTA",B517&amp;22,IF(AND(B517&gt;0,C517=""),B517&amp;0,IF(ISNUMBER(C517),B517&amp;C517)))</f>
        <v>0</v>
      </c>
      <c r="B517" s="1" t="s">
        <v>58</v>
      </c>
      <c r="C517" s="1" t="s">
        <v>58</v>
      </c>
      <c r="D517" s="6"/>
      <c r="E517" s="99"/>
      <c r="F517" s="100"/>
      <c r="G517" s="100" t="s">
        <v>178</v>
      </c>
      <c r="H517" s="100"/>
      <c r="I517" s="100"/>
      <c r="J517" s="101"/>
      <c r="K517" s="99"/>
      <c r="L517" s="100"/>
      <c r="M517" s="100" t="s">
        <v>179</v>
      </c>
      <c r="N517" s="100"/>
      <c r="O517" s="100"/>
      <c r="P517" s="101"/>
    </row>
    <row r="518" spans="1:16" ht="12" customHeight="1" x14ac:dyDescent="0.15">
      <c r="A518" s="1" t="str">
        <f t="shared" si="421"/>
        <v>0</v>
      </c>
      <c r="B518" s="1" t="s">
        <v>58</v>
      </c>
      <c r="C518" s="1" t="s">
        <v>58</v>
      </c>
      <c r="D518" s="6"/>
      <c r="E518" s="2" t="s">
        <v>33</v>
      </c>
      <c r="F518" s="2" t="s">
        <v>34</v>
      </c>
      <c r="G518" s="2" t="s">
        <v>35</v>
      </c>
      <c r="H518" s="2" t="s">
        <v>36</v>
      </c>
      <c r="I518" s="2" t="s">
        <v>37</v>
      </c>
      <c r="J518" s="2" t="s">
        <v>38</v>
      </c>
      <c r="K518" s="2" t="s">
        <v>33</v>
      </c>
      <c r="L518" s="2" t="s">
        <v>34</v>
      </c>
      <c r="M518" s="2" t="s">
        <v>35</v>
      </c>
      <c r="N518" s="2" t="s">
        <v>36</v>
      </c>
      <c r="O518" s="2" t="s">
        <v>37</v>
      </c>
      <c r="P518" s="2" t="s">
        <v>37</v>
      </c>
    </row>
    <row r="519" spans="1:16" ht="12" customHeight="1" x14ac:dyDescent="0.15">
      <c r="A519" s="1" t="str">
        <f t="shared" si="421"/>
        <v>77090</v>
      </c>
      <c r="B519" s="1">
        <v>7709</v>
      </c>
      <c r="C519" s="1" t="s">
        <v>58</v>
      </c>
      <c r="D519" s="48" t="s">
        <v>93</v>
      </c>
      <c r="E519" s="49"/>
      <c r="F519" s="49"/>
      <c r="G519" s="49"/>
      <c r="H519" s="49"/>
      <c r="I519" s="49"/>
      <c r="J519" s="49"/>
      <c r="K519" s="5"/>
      <c r="L519" s="5"/>
      <c r="M519" s="5"/>
      <c r="N519" s="5"/>
      <c r="O519" s="5"/>
      <c r="P519" s="13"/>
    </row>
    <row r="520" spans="1:16" ht="12" customHeight="1" x14ac:dyDescent="0.15">
      <c r="A520" s="1" t="str">
        <f t="shared" si="421"/>
        <v>77093</v>
      </c>
      <c r="B520" s="1">
        <v>7709</v>
      </c>
      <c r="C520" s="1">
        <v>3</v>
      </c>
      <c r="D520" s="90" t="s">
        <v>181</v>
      </c>
      <c r="E520" s="91">
        <v>3</v>
      </c>
      <c r="F520" s="91">
        <v>3</v>
      </c>
      <c r="G520" s="91">
        <v>3</v>
      </c>
      <c r="H520" s="91">
        <v>3</v>
      </c>
      <c r="I520" s="91">
        <v>3</v>
      </c>
      <c r="J520" s="92"/>
      <c r="K520" s="69">
        <f t="shared" ref="K520:N520" si="422">(E520/SUM(E520:E532)*100)</f>
        <v>3.9473684210526314</v>
      </c>
      <c r="L520" s="69">
        <f t="shared" si="422"/>
        <v>3.8961038961038961</v>
      </c>
      <c r="M520" s="69">
        <f t="shared" si="422"/>
        <v>3.79746835443038</v>
      </c>
      <c r="N520" s="69">
        <f t="shared" si="422"/>
        <v>3.9473684210526314</v>
      </c>
      <c r="O520" s="69">
        <f>(I520/SUM(I520:I532)*100)</f>
        <v>4.0540540540540544</v>
      </c>
      <c r="P520" s="69" t="e">
        <f>(J520/SUM(J520:J532)*100)</f>
        <v>#DIV/0!</v>
      </c>
    </row>
    <row r="521" spans="1:16" ht="12" customHeight="1" x14ac:dyDescent="0.15">
      <c r="A521" s="1" t="str">
        <f t="shared" si="421"/>
        <v>77091</v>
      </c>
      <c r="B521" s="1">
        <v>7709</v>
      </c>
      <c r="C521" s="1">
        <v>1</v>
      </c>
      <c r="D521" s="50" t="s">
        <v>182</v>
      </c>
      <c r="E521" s="53">
        <v>11</v>
      </c>
      <c r="F521" s="53">
        <v>12</v>
      </c>
      <c r="G521" s="53">
        <v>14</v>
      </c>
      <c r="H521" s="53">
        <v>12</v>
      </c>
      <c r="I521" s="53">
        <v>15</v>
      </c>
      <c r="J521" s="59"/>
      <c r="K521" s="14">
        <f t="shared" ref="K521:N521" si="423">(E521/SUM(E520:E532)*100)</f>
        <v>14.473684210526317</v>
      </c>
      <c r="L521" s="14">
        <f t="shared" si="423"/>
        <v>15.584415584415584</v>
      </c>
      <c r="M521" s="14">
        <f t="shared" si="423"/>
        <v>17.721518987341771</v>
      </c>
      <c r="N521" s="14">
        <f t="shared" si="423"/>
        <v>15.789473684210526</v>
      </c>
      <c r="O521" s="14">
        <f>(I521/SUM(I520:I532)*100)</f>
        <v>20.27027027027027</v>
      </c>
      <c r="P521" s="14" t="e">
        <f>(J521/SUM(J520:J532)*100)</f>
        <v>#DIV/0!</v>
      </c>
    </row>
    <row r="522" spans="1:16" ht="12" customHeight="1" x14ac:dyDescent="0.15">
      <c r="A522" s="1" t="str">
        <f t="shared" si="421"/>
        <v>770912</v>
      </c>
      <c r="B522" s="1">
        <v>7709</v>
      </c>
      <c r="C522" s="1">
        <v>12</v>
      </c>
      <c r="D522" s="50" t="s">
        <v>183</v>
      </c>
      <c r="E522" s="53">
        <v>3</v>
      </c>
      <c r="F522" s="53">
        <v>3</v>
      </c>
      <c r="G522" s="53">
        <v>2</v>
      </c>
      <c r="H522" s="53">
        <v>2</v>
      </c>
      <c r="I522" s="53">
        <v>2</v>
      </c>
      <c r="J522" s="59"/>
      <c r="K522" s="14">
        <f t="shared" ref="K522:N522" si="424">(E522/SUM(E520:E532)*100)</f>
        <v>3.9473684210526314</v>
      </c>
      <c r="L522" s="14">
        <f t="shared" si="424"/>
        <v>3.8961038961038961</v>
      </c>
      <c r="M522" s="14">
        <f t="shared" si="424"/>
        <v>2.5316455696202533</v>
      </c>
      <c r="N522" s="14">
        <f t="shared" si="424"/>
        <v>2.6315789473684208</v>
      </c>
      <c r="O522" s="14">
        <f>(I522/SUM(I520:I532)*100)</f>
        <v>2.7027027027027026</v>
      </c>
      <c r="P522" s="14" t="e">
        <f>(J522/SUM(J520:J532)*100)</f>
        <v>#DIV/0!</v>
      </c>
    </row>
    <row r="523" spans="1:16" ht="12" customHeight="1" x14ac:dyDescent="0.15">
      <c r="A523" s="1" t="str">
        <f t="shared" si="421"/>
        <v>770913</v>
      </c>
      <c r="B523" s="1">
        <v>7709</v>
      </c>
      <c r="C523" s="1">
        <v>13</v>
      </c>
      <c r="D523" s="50" t="s">
        <v>184</v>
      </c>
      <c r="E523" s="53">
        <v>2</v>
      </c>
      <c r="F523" s="53">
        <v>6</v>
      </c>
      <c r="G523" s="53">
        <v>5</v>
      </c>
      <c r="H523" s="53">
        <v>4</v>
      </c>
      <c r="I523" s="53">
        <v>3</v>
      </c>
      <c r="J523" s="59"/>
      <c r="K523" s="14">
        <f t="shared" ref="K523:N523" si="425">(E523/SUM(E520:E532)*100)</f>
        <v>2.6315789473684208</v>
      </c>
      <c r="L523" s="14">
        <f t="shared" si="425"/>
        <v>7.7922077922077921</v>
      </c>
      <c r="M523" s="14">
        <f t="shared" si="425"/>
        <v>6.3291139240506329</v>
      </c>
      <c r="N523" s="14">
        <f t="shared" si="425"/>
        <v>5.2631578947368416</v>
      </c>
      <c r="O523" s="14">
        <f>(I523/SUM(I520:I532)*100)</f>
        <v>4.0540540540540544</v>
      </c>
      <c r="P523" s="14" t="e">
        <f>(J523/SUM(J520:J532)*100)</f>
        <v>#DIV/0!</v>
      </c>
    </row>
    <row r="524" spans="1:16" ht="12" customHeight="1" x14ac:dyDescent="0.15">
      <c r="A524" s="1" t="str">
        <f t="shared" si="421"/>
        <v>770922</v>
      </c>
      <c r="B524" s="1">
        <v>7709</v>
      </c>
      <c r="C524" s="1" t="s">
        <v>58</v>
      </c>
      <c r="D524" s="50" t="s">
        <v>195</v>
      </c>
      <c r="E524" s="53"/>
      <c r="F524" s="53">
        <v>1</v>
      </c>
      <c r="G524" s="53"/>
      <c r="H524" s="53"/>
      <c r="I524" s="53"/>
      <c r="J524" s="59"/>
      <c r="K524" s="14">
        <f t="shared" ref="K524:N524" si="426">(E524/SUM(E520:E532)*100)</f>
        <v>0</v>
      </c>
      <c r="L524" s="14">
        <f t="shared" si="426"/>
        <v>1.2987012987012987</v>
      </c>
      <c r="M524" s="14">
        <f t="shared" si="426"/>
        <v>0</v>
      </c>
      <c r="N524" s="14">
        <f t="shared" si="426"/>
        <v>0</v>
      </c>
      <c r="O524" s="14">
        <f>(I524/SUM(I520:I532)*100)</f>
        <v>0</v>
      </c>
      <c r="P524" s="14" t="e">
        <f>(J524/SUM(J520:J532)*100)</f>
        <v>#DIV/0!</v>
      </c>
    </row>
    <row r="525" spans="1:16" ht="12" customHeight="1" x14ac:dyDescent="0.15">
      <c r="A525" s="1" t="str">
        <f t="shared" si="421"/>
        <v>770921</v>
      </c>
      <c r="B525" s="1">
        <v>7709</v>
      </c>
      <c r="C525" s="1">
        <v>21</v>
      </c>
      <c r="D525" s="50" t="s">
        <v>194</v>
      </c>
      <c r="E525" s="53">
        <v>1</v>
      </c>
      <c r="F525" s="53"/>
      <c r="G525" s="53"/>
      <c r="H525" s="53"/>
      <c r="I525" s="53"/>
      <c r="J525" s="59"/>
      <c r="K525" s="14">
        <f t="shared" ref="K525:N525" si="427">(E525/SUM(E520:E532)*100)</f>
        <v>1.3157894736842104</v>
      </c>
      <c r="L525" s="14">
        <f t="shared" si="427"/>
        <v>0</v>
      </c>
      <c r="M525" s="14">
        <f t="shared" si="427"/>
        <v>0</v>
      </c>
      <c r="N525" s="14">
        <f t="shared" si="427"/>
        <v>0</v>
      </c>
      <c r="O525" s="14">
        <f>(I525/SUM(I520:I532)*100)</f>
        <v>0</v>
      </c>
      <c r="P525" s="14" t="e">
        <f>(J525/SUM(J520:J532)*100)</f>
        <v>#DIV/0!</v>
      </c>
    </row>
    <row r="526" spans="1:16" ht="12" customHeight="1" x14ac:dyDescent="0.15">
      <c r="A526" s="1" t="str">
        <f t="shared" si="421"/>
        <v>77097</v>
      </c>
      <c r="B526" s="1">
        <v>7709</v>
      </c>
      <c r="C526" s="1">
        <v>7</v>
      </c>
      <c r="D526" s="50" t="s">
        <v>185</v>
      </c>
      <c r="E526" s="53">
        <v>4</v>
      </c>
      <c r="F526" s="53">
        <v>1</v>
      </c>
      <c r="G526" s="53">
        <v>2</v>
      </c>
      <c r="H526" s="53">
        <v>2</v>
      </c>
      <c r="I526" s="53">
        <v>2</v>
      </c>
      <c r="J526" s="59"/>
      <c r="K526" s="14">
        <f t="shared" ref="K526:N526" si="428">(E526/SUM(E520:E532)*100)</f>
        <v>5.2631578947368416</v>
      </c>
      <c r="L526" s="14">
        <f t="shared" si="428"/>
        <v>1.2987012987012987</v>
      </c>
      <c r="M526" s="14">
        <f t="shared" si="428"/>
        <v>2.5316455696202533</v>
      </c>
      <c r="N526" s="14">
        <f t="shared" si="428"/>
        <v>2.6315789473684208</v>
      </c>
      <c r="O526" s="14">
        <f>(I526/SUM(I520:I532)*100)</f>
        <v>2.7027027027027026</v>
      </c>
      <c r="P526" s="14" t="e">
        <f>(J526/SUM(J520:J532)*100)</f>
        <v>#DIV/0!</v>
      </c>
    </row>
    <row r="527" spans="1:16" ht="12" customHeight="1" x14ac:dyDescent="0.15">
      <c r="A527" s="1" t="str">
        <f t="shared" si="421"/>
        <v>77098</v>
      </c>
      <c r="B527" s="1">
        <v>7709</v>
      </c>
      <c r="C527" s="1">
        <v>8</v>
      </c>
      <c r="D527" s="50" t="s">
        <v>186</v>
      </c>
      <c r="E527" s="53"/>
      <c r="F527" s="53">
        <v>2</v>
      </c>
      <c r="G527" s="53">
        <v>2</v>
      </c>
      <c r="H527" s="53">
        <v>4</v>
      </c>
      <c r="I527" s="53">
        <v>1</v>
      </c>
      <c r="J527" s="59"/>
      <c r="K527" s="14">
        <f t="shared" ref="K527:N527" si="429">(E527/SUM(E520:E532)*100)</f>
        <v>0</v>
      </c>
      <c r="L527" s="14">
        <f t="shared" si="429"/>
        <v>2.5974025974025974</v>
      </c>
      <c r="M527" s="14">
        <f t="shared" si="429"/>
        <v>2.5316455696202533</v>
      </c>
      <c r="N527" s="14">
        <f t="shared" si="429"/>
        <v>5.2631578947368416</v>
      </c>
      <c r="O527" s="14">
        <f>(I527/SUM(I520:I532)*100)</f>
        <v>1.3513513513513513</v>
      </c>
      <c r="P527" s="14" t="e">
        <f>(J527/SUM(J520:J532)*100)</f>
        <v>#DIV/0!</v>
      </c>
    </row>
    <row r="528" spans="1:16" ht="12" customHeight="1" x14ac:dyDescent="0.15">
      <c r="A528" s="1" t="str">
        <f t="shared" si="421"/>
        <v>77096</v>
      </c>
      <c r="B528" s="1">
        <v>7709</v>
      </c>
      <c r="C528" s="1">
        <v>6</v>
      </c>
      <c r="D528" s="50" t="s">
        <v>187</v>
      </c>
      <c r="E528" s="53">
        <v>3</v>
      </c>
      <c r="F528" s="53">
        <v>3</v>
      </c>
      <c r="G528" s="53">
        <v>4</v>
      </c>
      <c r="H528" s="53">
        <v>3</v>
      </c>
      <c r="I528" s="53">
        <v>3</v>
      </c>
      <c r="J528" s="59"/>
      <c r="K528" s="14">
        <f t="shared" ref="K528:N528" si="430">(E528/SUM(E520:E532)*100)</f>
        <v>3.9473684210526314</v>
      </c>
      <c r="L528" s="14">
        <f t="shared" si="430"/>
        <v>3.8961038961038961</v>
      </c>
      <c r="M528" s="14">
        <f t="shared" si="430"/>
        <v>5.0632911392405067</v>
      </c>
      <c r="N528" s="14">
        <f t="shared" si="430"/>
        <v>3.9473684210526314</v>
      </c>
      <c r="O528" s="14">
        <f>(I528/SUM(I520:I532)*100)</f>
        <v>4.0540540540540544</v>
      </c>
      <c r="P528" s="14" t="e">
        <f>(J528/SUM(J520:J532)*100)</f>
        <v>#DIV/0!</v>
      </c>
    </row>
    <row r="529" spans="1:16" ht="12" customHeight="1" x14ac:dyDescent="0.15">
      <c r="A529" s="1" t="str">
        <f t="shared" si="421"/>
        <v>77095</v>
      </c>
      <c r="B529" s="1">
        <v>7709</v>
      </c>
      <c r="C529" s="1">
        <v>5</v>
      </c>
      <c r="D529" s="50" t="s">
        <v>188</v>
      </c>
      <c r="E529" s="53">
        <v>4</v>
      </c>
      <c r="F529" s="53">
        <v>2</v>
      </c>
      <c r="G529" s="53">
        <v>3</v>
      </c>
      <c r="H529" s="53">
        <v>2</v>
      </c>
      <c r="I529" s="53">
        <v>2</v>
      </c>
      <c r="J529" s="59"/>
      <c r="K529" s="14">
        <f t="shared" ref="K529:N529" si="431">(E529/SUM(E520:E532)*100)</f>
        <v>5.2631578947368416</v>
      </c>
      <c r="L529" s="14">
        <f t="shared" si="431"/>
        <v>2.5974025974025974</v>
      </c>
      <c r="M529" s="14">
        <f t="shared" si="431"/>
        <v>3.79746835443038</v>
      </c>
      <c r="N529" s="14">
        <f t="shared" si="431"/>
        <v>2.6315789473684208</v>
      </c>
      <c r="O529" s="14">
        <f>(I529/SUM(I520:I532)*100)</f>
        <v>2.7027027027027026</v>
      </c>
      <c r="P529" s="14" t="e">
        <f>(J529/SUM(J520:J532)*100)</f>
        <v>#DIV/0!</v>
      </c>
    </row>
    <row r="530" spans="1:16" ht="12" customHeight="1" x14ac:dyDescent="0.15">
      <c r="A530" s="1" t="str">
        <f t="shared" si="421"/>
        <v>770910</v>
      </c>
      <c r="B530" s="1">
        <v>7709</v>
      </c>
      <c r="C530" s="1">
        <v>10</v>
      </c>
      <c r="D530" s="50" t="s">
        <v>189</v>
      </c>
      <c r="E530" s="53">
        <v>5</v>
      </c>
      <c r="F530" s="53">
        <v>8</v>
      </c>
      <c r="G530" s="53">
        <v>10</v>
      </c>
      <c r="H530" s="53">
        <v>11</v>
      </c>
      <c r="I530" s="53">
        <v>8</v>
      </c>
      <c r="J530" s="59"/>
      <c r="K530" s="14">
        <f t="shared" ref="K530:N530" si="432">(E530/SUM(E520:E532)*100)</f>
        <v>6.5789473684210522</v>
      </c>
      <c r="L530" s="14">
        <f t="shared" si="432"/>
        <v>10.38961038961039</v>
      </c>
      <c r="M530" s="14">
        <f t="shared" si="432"/>
        <v>12.658227848101266</v>
      </c>
      <c r="N530" s="14">
        <f t="shared" si="432"/>
        <v>14.473684210526317</v>
      </c>
      <c r="O530" s="14">
        <f>(I530/SUM(I520:I532)*100)</f>
        <v>10.810810810810811</v>
      </c>
      <c r="P530" s="14" t="e">
        <f>(J530/SUM(J520:J532)*100)</f>
        <v>#DIV/0!</v>
      </c>
    </row>
    <row r="531" spans="1:16" ht="12" customHeight="1" x14ac:dyDescent="0.15">
      <c r="A531" s="1" t="str">
        <f t="shared" si="421"/>
        <v>77092</v>
      </c>
      <c r="B531" s="1">
        <v>7709</v>
      </c>
      <c r="C531" s="1">
        <v>2</v>
      </c>
      <c r="D531" s="50" t="s">
        <v>190</v>
      </c>
      <c r="E531" s="53">
        <v>36</v>
      </c>
      <c r="F531" s="53">
        <v>31</v>
      </c>
      <c r="G531" s="53">
        <v>32</v>
      </c>
      <c r="H531" s="53">
        <v>31</v>
      </c>
      <c r="I531" s="53">
        <v>33</v>
      </c>
      <c r="J531" s="59"/>
      <c r="K531" s="14">
        <f t="shared" ref="K531:N531" si="433">(E531/SUM(E520:E532)*100)</f>
        <v>47.368421052631575</v>
      </c>
      <c r="L531" s="14">
        <f t="shared" si="433"/>
        <v>40.259740259740262</v>
      </c>
      <c r="M531" s="14">
        <f t="shared" si="433"/>
        <v>40.506329113924053</v>
      </c>
      <c r="N531" s="14">
        <f t="shared" si="433"/>
        <v>40.789473684210527</v>
      </c>
      <c r="O531" s="14">
        <f>(I531/SUM(I520:I532)*100)</f>
        <v>44.594594594594597</v>
      </c>
      <c r="P531" s="14" t="e">
        <f>(J531/SUM(J520:J532)*100)</f>
        <v>#DIV/0!</v>
      </c>
    </row>
    <row r="532" spans="1:16" ht="12" customHeight="1" x14ac:dyDescent="0.15">
      <c r="A532" s="1" t="str">
        <f t="shared" si="421"/>
        <v>77094</v>
      </c>
      <c r="B532" s="1">
        <v>7709</v>
      </c>
      <c r="C532" s="1">
        <v>4</v>
      </c>
      <c r="D532" s="50" t="s">
        <v>191</v>
      </c>
      <c r="E532" s="53">
        <v>4</v>
      </c>
      <c r="F532" s="53">
        <v>5</v>
      </c>
      <c r="G532" s="53">
        <v>2</v>
      </c>
      <c r="H532" s="53">
        <v>2</v>
      </c>
      <c r="I532" s="53">
        <v>2</v>
      </c>
      <c r="J532" s="59"/>
      <c r="K532" s="14">
        <f t="shared" ref="K532:N532" si="434">(E532/SUM(E520:E532)*100)</f>
        <v>5.2631578947368416</v>
      </c>
      <c r="L532" s="14">
        <f t="shared" si="434"/>
        <v>6.4935064935064926</v>
      </c>
      <c r="M532" s="14">
        <f t="shared" si="434"/>
        <v>2.5316455696202533</v>
      </c>
      <c r="N532" s="14">
        <f t="shared" si="434"/>
        <v>2.6315789473684208</v>
      </c>
      <c r="O532" s="14">
        <f>(I532/SUM(I520:I532)*100)</f>
        <v>2.7027027027027026</v>
      </c>
      <c r="P532" s="14" t="e">
        <f>(J532/SUM(J520:J532)*100)</f>
        <v>#DIV/0!</v>
      </c>
    </row>
    <row r="533" spans="1:16" ht="12" customHeight="1" x14ac:dyDescent="0.15">
      <c r="A533" s="1" t="str">
        <f t="shared" si="421"/>
        <v>76090</v>
      </c>
      <c r="B533" s="1">
        <v>7609</v>
      </c>
      <c r="C533" s="1" t="s">
        <v>58</v>
      </c>
      <c r="D533" s="48" t="s">
        <v>94</v>
      </c>
      <c r="E533" s="49"/>
      <c r="F533" s="49"/>
      <c r="G533" s="49"/>
      <c r="H533" s="49"/>
      <c r="I533" s="49"/>
      <c r="J533" s="49"/>
      <c r="K533" s="5"/>
      <c r="L533" s="5"/>
      <c r="M533" s="5"/>
      <c r="N533" s="5"/>
      <c r="O533" s="5"/>
      <c r="P533" s="13"/>
    </row>
    <row r="534" spans="1:16" ht="12" customHeight="1" x14ac:dyDescent="0.15">
      <c r="A534" s="1" t="str">
        <f t="shared" si="421"/>
        <v>76093</v>
      </c>
      <c r="B534" s="1">
        <v>7609</v>
      </c>
      <c r="C534" s="1">
        <v>3</v>
      </c>
      <c r="D534" s="90" t="s">
        <v>181</v>
      </c>
      <c r="E534" s="91">
        <v>1</v>
      </c>
      <c r="F534" s="91">
        <v>2</v>
      </c>
      <c r="G534" s="91">
        <v>1</v>
      </c>
      <c r="H534" s="91">
        <v>2</v>
      </c>
      <c r="I534" s="91">
        <v>1</v>
      </c>
      <c r="J534" s="92"/>
      <c r="K534" s="69">
        <f t="shared" ref="K534:N534" si="435">(E534/SUM(E534:E546)*100)</f>
        <v>1.8867924528301887</v>
      </c>
      <c r="L534" s="69">
        <f t="shared" si="435"/>
        <v>3.278688524590164</v>
      </c>
      <c r="M534" s="69">
        <f t="shared" si="435"/>
        <v>1.6666666666666667</v>
      </c>
      <c r="N534" s="69">
        <f t="shared" si="435"/>
        <v>3.5087719298245612</v>
      </c>
      <c r="O534" s="69">
        <f>(I534/SUM(I534:I546)*100)</f>
        <v>1.7543859649122806</v>
      </c>
      <c r="P534" s="69" t="e">
        <f>(J534/SUM(J534:J546)*100)</f>
        <v>#DIV/0!</v>
      </c>
    </row>
    <row r="535" spans="1:16" ht="12" customHeight="1" x14ac:dyDescent="0.15">
      <c r="A535" s="1" t="str">
        <f t="shared" si="421"/>
        <v>76091</v>
      </c>
      <c r="B535" s="1">
        <v>7609</v>
      </c>
      <c r="C535" s="1">
        <v>1</v>
      </c>
      <c r="D535" s="50" t="s">
        <v>182</v>
      </c>
      <c r="E535" s="53">
        <v>8</v>
      </c>
      <c r="F535" s="53">
        <v>12</v>
      </c>
      <c r="G535" s="53">
        <v>10</v>
      </c>
      <c r="H535" s="53">
        <v>12</v>
      </c>
      <c r="I535" s="53">
        <v>11</v>
      </c>
      <c r="J535" s="59"/>
      <c r="K535" s="14">
        <f t="shared" ref="K535:N535" si="436">(E535/SUM(E534:E546)*100)</f>
        <v>15.09433962264151</v>
      </c>
      <c r="L535" s="14">
        <f t="shared" si="436"/>
        <v>19.672131147540984</v>
      </c>
      <c r="M535" s="14">
        <f t="shared" si="436"/>
        <v>16.666666666666664</v>
      </c>
      <c r="N535" s="14">
        <f t="shared" si="436"/>
        <v>21.052631578947366</v>
      </c>
      <c r="O535" s="14">
        <f>(I535/SUM(I534:I546)*100)</f>
        <v>19.298245614035086</v>
      </c>
      <c r="P535" s="14" t="e">
        <f>(J535/SUM(J534:J546)*100)</f>
        <v>#DIV/0!</v>
      </c>
    </row>
    <row r="536" spans="1:16" ht="12" customHeight="1" x14ac:dyDescent="0.15">
      <c r="A536" s="1" t="str">
        <f t="shared" si="421"/>
        <v>760912</v>
      </c>
      <c r="B536" s="1">
        <v>7609</v>
      </c>
      <c r="C536" s="1">
        <v>12</v>
      </c>
      <c r="D536" s="50" t="s">
        <v>183</v>
      </c>
      <c r="E536" s="53">
        <v>2</v>
      </c>
      <c r="F536" s="53">
        <v>3</v>
      </c>
      <c r="G536" s="53">
        <v>1</v>
      </c>
      <c r="H536" s="53">
        <v>1</v>
      </c>
      <c r="I536" s="53">
        <v>2</v>
      </c>
      <c r="J536" s="59"/>
      <c r="K536" s="14">
        <f t="shared" ref="K536:N536" si="437">(E536/SUM(E534:E546)*100)</f>
        <v>3.7735849056603774</v>
      </c>
      <c r="L536" s="14">
        <f t="shared" si="437"/>
        <v>4.918032786885246</v>
      </c>
      <c r="M536" s="14">
        <f t="shared" si="437"/>
        <v>1.6666666666666667</v>
      </c>
      <c r="N536" s="14">
        <f t="shared" si="437"/>
        <v>1.7543859649122806</v>
      </c>
      <c r="O536" s="14">
        <f>(I536/SUM(I534:I546)*100)</f>
        <v>3.5087719298245612</v>
      </c>
      <c r="P536" s="14" t="e">
        <f>(J536/SUM(J534:J546)*100)</f>
        <v>#DIV/0!</v>
      </c>
    </row>
    <row r="537" spans="1:16" ht="12" customHeight="1" x14ac:dyDescent="0.15">
      <c r="A537" s="1" t="str">
        <f t="shared" si="421"/>
        <v>760913</v>
      </c>
      <c r="B537" s="1">
        <v>7609</v>
      </c>
      <c r="C537" s="1">
        <v>13</v>
      </c>
      <c r="D537" s="50" t="s">
        <v>184</v>
      </c>
      <c r="E537" s="53"/>
      <c r="F537" s="53">
        <v>6</v>
      </c>
      <c r="G537" s="53">
        <v>5</v>
      </c>
      <c r="H537" s="53">
        <v>3</v>
      </c>
      <c r="I537" s="53">
        <v>3</v>
      </c>
      <c r="J537" s="59"/>
      <c r="K537" s="14">
        <f t="shared" ref="K537:N537" si="438">(E537/SUM(E534:E546)*100)</f>
        <v>0</v>
      </c>
      <c r="L537" s="14">
        <f t="shared" si="438"/>
        <v>9.8360655737704921</v>
      </c>
      <c r="M537" s="14">
        <f t="shared" si="438"/>
        <v>8.3333333333333321</v>
      </c>
      <c r="N537" s="14">
        <f t="shared" si="438"/>
        <v>5.2631578947368416</v>
      </c>
      <c r="O537" s="14">
        <f>(I537/SUM(I534:I546)*100)</f>
        <v>5.2631578947368416</v>
      </c>
      <c r="P537" s="14" t="e">
        <f>(J537/SUM(J534:J546)*100)</f>
        <v>#DIV/0!</v>
      </c>
    </row>
    <row r="538" spans="1:16" ht="12" customHeight="1" x14ac:dyDescent="0.15">
      <c r="A538" s="1" t="str">
        <f t="shared" si="421"/>
        <v>760922</v>
      </c>
      <c r="B538" s="1">
        <v>7609</v>
      </c>
      <c r="C538" s="1" t="s">
        <v>58</v>
      </c>
      <c r="D538" s="50" t="s">
        <v>195</v>
      </c>
      <c r="E538" s="53"/>
      <c r="F538" s="53">
        <v>1</v>
      </c>
      <c r="G538" s="53"/>
      <c r="H538" s="53"/>
      <c r="I538" s="53"/>
      <c r="J538" s="59"/>
      <c r="K538" s="14">
        <f t="shared" ref="K538:N538" si="439">(E538/SUM(E534:E546)*100)</f>
        <v>0</v>
      </c>
      <c r="L538" s="14">
        <f t="shared" si="439"/>
        <v>1.639344262295082</v>
      </c>
      <c r="M538" s="14">
        <f t="shared" si="439"/>
        <v>0</v>
      </c>
      <c r="N538" s="14">
        <f t="shared" si="439"/>
        <v>0</v>
      </c>
      <c r="O538" s="14">
        <f>(I538/SUM(I534:I546)*100)</f>
        <v>0</v>
      </c>
      <c r="P538" s="14" t="e">
        <f>(J538/SUM(J534:J546)*100)</f>
        <v>#DIV/0!</v>
      </c>
    </row>
    <row r="539" spans="1:16" ht="12" customHeight="1" x14ac:dyDescent="0.15">
      <c r="A539" s="1" t="str">
        <f t="shared" si="421"/>
        <v>760921</v>
      </c>
      <c r="B539" s="1">
        <v>7609</v>
      </c>
      <c r="C539" s="1">
        <v>21</v>
      </c>
      <c r="D539" s="50" t="s">
        <v>194</v>
      </c>
      <c r="E539" s="53">
        <v>1</v>
      </c>
      <c r="F539" s="53"/>
      <c r="G539" s="53"/>
      <c r="H539" s="53"/>
      <c r="I539" s="53"/>
      <c r="J539" s="59"/>
      <c r="K539" s="14">
        <f t="shared" ref="K539:N539" si="440">(E539/SUM(E534:E546)*100)</f>
        <v>1.8867924528301887</v>
      </c>
      <c r="L539" s="14">
        <f t="shared" si="440"/>
        <v>0</v>
      </c>
      <c r="M539" s="14">
        <f t="shared" si="440"/>
        <v>0</v>
      </c>
      <c r="N539" s="14">
        <f t="shared" si="440"/>
        <v>0</v>
      </c>
      <c r="O539" s="14">
        <f>(I539/SUM(I534:I546)*100)</f>
        <v>0</v>
      </c>
      <c r="P539" s="14" t="e">
        <f>(J539/SUM(J534:J546)*100)</f>
        <v>#DIV/0!</v>
      </c>
    </row>
    <row r="540" spans="1:16" ht="12" customHeight="1" x14ac:dyDescent="0.15">
      <c r="A540" s="1" t="str">
        <f t="shared" si="421"/>
        <v>76097</v>
      </c>
      <c r="B540" s="1">
        <v>7609</v>
      </c>
      <c r="C540" s="1">
        <v>7</v>
      </c>
      <c r="D540" s="50" t="s">
        <v>185</v>
      </c>
      <c r="E540" s="53">
        <v>2</v>
      </c>
      <c r="F540" s="53"/>
      <c r="G540" s="53">
        <v>1</v>
      </c>
      <c r="H540" s="53">
        <v>1</v>
      </c>
      <c r="I540" s="53">
        <v>2</v>
      </c>
      <c r="J540" s="59"/>
      <c r="K540" s="14">
        <f t="shared" ref="K540:N540" si="441">(E540/SUM(E534:E546)*100)</f>
        <v>3.7735849056603774</v>
      </c>
      <c r="L540" s="14">
        <f t="shared" si="441"/>
        <v>0</v>
      </c>
      <c r="M540" s="14">
        <f t="shared" si="441"/>
        <v>1.6666666666666667</v>
      </c>
      <c r="N540" s="14">
        <f t="shared" si="441"/>
        <v>1.7543859649122806</v>
      </c>
      <c r="O540" s="14">
        <f>(I540/SUM(I534:I546)*100)</f>
        <v>3.5087719298245612</v>
      </c>
      <c r="P540" s="14" t="e">
        <f>(J540/SUM(J534:J546)*100)</f>
        <v>#DIV/0!</v>
      </c>
    </row>
    <row r="541" spans="1:16" ht="12" customHeight="1" x14ac:dyDescent="0.15">
      <c r="A541" s="1" t="str">
        <f t="shared" si="421"/>
        <v>76098</v>
      </c>
      <c r="B541" s="1">
        <v>7609</v>
      </c>
      <c r="C541" s="1">
        <v>8</v>
      </c>
      <c r="D541" s="50" t="s">
        <v>186</v>
      </c>
      <c r="E541" s="53"/>
      <c r="F541" s="53"/>
      <c r="G541" s="53">
        <v>1</v>
      </c>
      <c r="H541" s="53">
        <v>2</v>
      </c>
      <c r="I541" s="53"/>
      <c r="J541" s="59"/>
      <c r="K541" s="14">
        <f t="shared" ref="K541:N541" si="442">(E541/SUM(E534:E546)*100)</f>
        <v>0</v>
      </c>
      <c r="L541" s="14">
        <f t="shared" si="442"/>
        <v>0</v>
      </c>
      <c r="M541" s="14">
        <f t="shared" si="442"/>
        <v>1.6666666666666667</v>
      </c>
      <c r="N541" s="14">
        <f t="shared" si="442"/>
        <v>3.5087719298245612</v>
      </c>
      <c r="O541" s="14">
        <f>(I541/SUM(I534:I546)*100)</f>
        <v>0</v>
      </c>
      <c r="P541" s="14" t="e">
        <f>(J541/SUM(J534:J546)*100)</f>
        <v>#DIV/0!</v>
      </c>
    </row>
    <row r="542" spans="1:16" ht="12" customHeight="1" x14ac:dyDescent="0.15">
      <c r="A542" s="1" t="str">
        <f t="shared" si="421"/>
        <v>76096</v>
      </c>
      <c r="B542" s="1">
        <v>7609</v>
      </c>
      <c r="C542" s="1">
        <v>6</v>
      </c>
      <c r="D542" s="50" t="s">
        <v>187</v>
      </c>
      <c r="E542" s="53">
        <v>2</v>
      </c>
      <c r="F542" s="53">
        <v>3</v>
      </c>
      <c r="G542" s="53">
        <v>2</v>
      </c>
      <c r="H542" s="53">
        <v>2</v>
      </c>
      <c r="I542" s="53">
        <v>2</v>
      </c>
      <c r="J542" s="59"/>
      <c r="K542" s="14">
        <f t="shared" ref="K542:N542" si="443">(E542/SUM(E534:E546)*100)</f>
        <v>3.7735849056603774</v>
      </c>
      <c r="L542" s="14">
        <f t="shared" si="443"/>
        <v>4.918032786885246</v>
      </c>
      <c r="M542" s="14">
        <f t="shared" si="443"/>
        <v>3.3333333333333335</v>
      </c>
      <c r="N542" s="14">
        <f t="shared" si="443"/>
        <v>3.5087719298245612</v>
      </c>
      <c r="O542" s="14">
        <f>(I542/SUM(I534:I546)*100)</f>
        <v>3.5087719298245612</v>
      </c>
      <c r="P542" s="14" t="e">
        <f>(J542/SUM(J534:J546)*100)</f>
        <v>#DIV/0!</v>
      </c>
    </row>
    <row r="543" spans="1:16" ht="12" customHeight="1" x14ac:dyDescent="0.15">
      <c r="A543" s="1" t="str">
        <f t="shared" si="421"/>
        <v>76095</v>
      </c>
      <c r="B543" s="1">
        <v>7609</v>
      </c>
      <c r="C543" s="1">
        <v>5</v>
      </c>
      <c r="D543" s="50" t="s">
        <v>188</v>
      </c>
      <c r="E543" s="53">
        <v>4</v>
      </c>
      <c r="F543" s="53">
        <v>4</v>
      </c>
      <c r="G543" s="53">
        <v>3</v>
      </c>
      <c r="H543" s="53">
        <v>3</v>
      </c>
      <c r="I543" s="53">
        <v>3</v>
      </c>
      <c r="J543" s="59"/>
      <c r="K543" s="14">
        <f t="shared" ref="K543:N543" si="444">(E543/SUM(E534:E546)*100)</f>
        <v>7.5471698113207548</v>
      </c>
      <c r="L543" s="14">
        <f t="shared" si="444"/>
        <v>6.557377049180328</v>
      </c>
      <c r="M543" s="14">
        <f t="shared" si="444"/>
        <v>5</v>
      </c>
      <c r="N543" s="14">
        <f t="shared" si="444"/>
        <v>5.2631578947368416</v>
      </c>
      <c r="O543" s="14">
        <f>(I543/SUM(I534:I546)*100)</f>
        <v>5.2631578947368416</v>
      </c>
      <c r="P543" s="14" t="e">
        <f>(J543/SUM(J534:J546)*100)</f>
        <v>#DIV/0!</v>
      </c>
    </row>
    <row r="544" spans="1:16" ht="12" customHeight="1" x14ac:dyDescent="0.15">
      <c r="A544" s="1" t="str">
        <f t="shared" si="421"/>
        <v>760910</v>
      </c>
      <c r="B544" s="1">
        <v>7609</v>
      </c>
      <c r="C544" s="1">
        <v>10</v>
      </c>
      <c r="D544" s="50" t="s">
        <v>189</v>
      </c>
      <c r="E544" s="53">
        <v>2</v>
      </c>
      <c r="F544" s="53">
        <v>5</v>
      </c>
      <c r="G544" s="53">
        <v>11</v>
      </c>
      <c r="H544" s="53">
        <v>9</v>
      </c>
      <c r="I544" s="53">
        <v>7</v>
      </c>
      <c r="J544" s="59"/>
      <c r="K544" s="14">
        <f t="shared" ref="K544:N544" si="445">(E544/SUM(E534:E546)*100)</f>
        <v>3.7735849056603774</v>
      </c>
      <c r="L544" s="14">
        <f t="shared" si="445"/>
        <v>8.1967213114754092</v>
      </c>
      <c r="M544" s="14">
        <f t="shared" si="445"/>
        <v>18.333333333333332</v>
      </c>
      <c r="N544" s="14">
        <f t="shared" si="445"/>
        <v>15.789473684210526</v>
      </c>
      <c r="O544" s="14">
        <f>(I544/SUM(I534:I546)*100)</f>
        <v>12.280701754385964</v>
      </c>
      <c r="P544" s="14" t="e">
        <f>(J544/SUM(J534:J546)*100)</f>
        <v>#DIV/0!</v>
      </c>
    </row>
    <row r="545" spans="1:16" ht="12" customHeight="1" x14ac:dyDescent="0.15">
      <c r="A545" s="1" t="str">
        <f t="shared" si="421"/>
        <v>76092</v>
      </c>
      <c r="B545" s="1">
        <v>7609</v>
      </c>
      <c r="C545" s="1">
        <v>2</v>
      </c>
      <c r="D545" s="50" t="s">
        <v>190</v>
      </c>
      <c r="E545" s="53">
        <v>28</v>
      </c>
      <c r="F545" s="53">
        <v>22</v>
      </c>
      <c r="G545" s="53">
        <v>24</v>
      </c>
      <c r="H545" s="53">
        <v>21</v>
      </c>
      <c r="I545" s="53">
        <v>25</v>
      </c>
      <c r="J545" s="59"/>
      <c r="K545" s="14">
        <f t="shared" ref="K545:N545" si="446">(E545/SUM(E534:E546)*100)</f>
        <v>52.830188679245282</v>
      </c>
      <c r="L545" s="14">
        <f t="shared" si="446"/>
        <v>36.065573770491802</v>
      </c>
      <c r="M545" s="14">
        <f t="shared" si="446"/>
        <v>40</v>
      </c>
      <c r="N545" s="14">
        <f t="shared" si="446"/>
        <v>36.84210526315789</v>
      </c>
      <c r="O545" s="14">
        <f>(I545/SUM(I534:I546)*100)</f>
        <v>43.859649122807014</v>
      </c>
      <c r="P545" s="14" t="e">
        <f>(J545/SUM(J534:J546)*100)</f>
        <v>#DIV/0!</v>
      </c>
    </row>
    <row r="546" spans="1:16" ht="12" customHeight="1" x14ac:dyDescent="0.15">
      <c r="A546" s="1" t="str">
        <f t="shared" si="421"/>
        <v>76094</v>
      </c>
      <c r="B546" s="1">
        <v>7609</v>
      </c>
      <c r="C546" s="1">
        <v>4</v>
      </c>
      <c r="D546" s="50" t="s">
        <v>191</v>
      </c>
      <c r="E546" s="53">
        <v>3</v>
      </c>
      <c r="F546" s="53">
        <v>3</v>
      </c>
      <c r="G546" s="53">
        <v>1</v>
      </c>
      <c r="H546" s="53">
        <v>1</v>
      </c>
      <c r="I546" s="53">
        <v>1</v>
      </c>
      <c r="J546" s="59"/>
      <c r="K546" s="14">
        <f t="shared" ref="K546:N546" si="447">(E546/SUM(E534:E546)*100)</f>
        <v>5.6603773584905666</v>
      </c>
      <c r="L546" s="14">
        <f t="shared" si="447"/>
        <v>4.918032786885246</v>
      </c>
      <c r="M546" s="14">
        <f t="shared" si="447"/>
        <v>1.6666666666666667</v>
      </c>
      <c r="N546" s="14">
        <f t="shared" si="447"/>
        <v>1.7543859649122806</v>
      </c>
      <c r="O546" s="14">
        <f>(I546/SUM(I534:I546)*100)</f>
        <v>1.7543859649122806</v>
      </c>
      <c r="P546" s="14" t="e">
        <f>(J546/SUM(J534:J546)*100)</f>
        <v>#DIV/0!</v>
      </c>
    </row>
    <row r="547" spans="1:16" s="6" customFormat="1" x14ac:dyDescent="0.15">
      <c r="A547" s="1" t="str">
        <f t="shared" si="421"/>
        <v>0</v>
      </c>
      <c r="B547" s="1" t="s">
        <v>58</v>
      </c>
      <c r="C547" s="1" t="s">
        <v>58</v>
      </c>
      <c r="E547" s="44"/>
      <c r="F547" s="44"/>
      <c r="G547" s="44"/>
      <c r="H547" s="44"/>
      <c r="I547" s="44"/>
      <c r="J547" s="44"/>
    </row>
    <row r="548" spans="1:16" ht="12" customHeight="1" x14ac:dyDescent="0.15">
      <c r="A548" s="1" t="str">
        <f t="shared" si="421"/>
        <v>0</v>
      </c>
      <c r="B548" s="1" t="s">
        <v>58</v>
      </c>
      <c r="C548" s="1" t="s">
        <v>58</v>
      </c>
      <c r="D548" s="6"/>
      <c r="E548" s="99"/>
      <c r="F548" s="100"/>
      <c r="G548" s="100" t="s">
        <v>178</v>
      </c>
      <c r="H548" s="100"/>
      <c r="I548" s="100"/>
      <c r="J548" s="101"/>
      <c r="K548" s="99"/>
      <c r="L548" s="100"/>
      <c r="M548" s="100" t="s">
        <v>179</v>
      </c>
      <c r="N548" s="100"/>
      <c r="O548" s="100"/>
      <c r="P548" s="101"/>
    </row>
    <row r="549" spans="1:16" ht="12" customHeight="1" x14ac:dyDescent="0.15">
      <c r="A549" s="1" t="str">
        <f t="shared" si="421"/>
        <v>0</v>
      </c>
      <c r="B549" s="1" t="s">
        <v>58</v>
      </c>
      <c r="C549" s="1" t="s">
        <v>58</v>
      </c>
      <c r="D549" s="6"/>
      <c r="E549" s="2" t="s">
        <v>33</v>
      </c>
      <c r="F549" s="2" t="s">
        <v>34</v>
      </c>
      <c r="G549" s="2" t="s">
        <v>35</v>
      </c>
      <c r="H549" s="2" t="s">
        <v>36</v>
      </c>
      <c r="I549" s="2" t="s">
        <v>37</v>
      </c>
      <c r="J549" s="2" t="s">
        <v>38</v>
      </c>
      <c r="K549" s="2" t="s">
        <v>33</v>
      </c>
      <c r="L549" s="2" t="s">
        <v>34</v>
      </c>
      <c r="M549" s="2" t="s">
        <v>35</v>
      </c>
      <c r="N549" s="2" t="s">
        <v>36</v>
      </c>
      <c r="O549" s="2" t="s">
        <v>37</v>
      </c>
      <c r="P549" s="2" t="s">
        <v>37</v>
      </c>
    </row>
    <row r="550" spans="1:16" ht="12" customHeight="1" x14ac:dyDescent="0.15">
      <c r="A550" s="1" t="str">
        <f t="shared" si="421"/>
        <v>75090</v>
      </c>
      <c r="B550" s="1">
        <v>7509</v>
      </c>
      <c r="C550" s="1" t="s">
        <v>58</v>
      </c>
      <c r="D550" s="48" t="s">
        <v>95</v>
      </c>
      <c r="E550" s="49"/>
      <c r="F550" s="49"/>
      <c r="G550" s="49"/>
      <c r="H550" s="49"/>
      <c r="I550" s="49"/>
      <c r="J550" s="49"/>
      <c r="K550" s="5"/>
      <c r="L550" s="5"/>
      <c r="M550" s="5"/>
      <c r="N550" s="5"/>
      <c r="O550" s="5"/>
      <c r="P550" s="13"/>
    </row>
    <row r="551" spans="1:16" ht="12" customHeight="1" x14ac:dyDescent="0.15">
      <c r="A551" s="1" t="str">
        <f t="shared" si="421"/>
        <v>75093</v>
      </c>
      <c r="B551" s="1">
        <v>7509</v>
      </c>
      <c r="C551" s="1">
        <v>3</v>
      </c>
      <c r="D551" s="90" t="s">
        <v>181</v>
      </c>
      <c r="E551" s="91">
        <v>5</v>
      </c>
      <c r="F551" s="91">
        <v>4</v>
      </c>
      <c r="G551" s="91">
        <v>5</v>
      </c>
      <c r="H551" s="91">
        <v>4</v>
      </c>
      <c r="I551" s="91">
        <v>4</v>
      </c>
      <c r="J551" s="92"/>
      <c r="K551" s="69">
        <f t="shared" ref="K551:N551" si="448">(E551/SUM(E551:E562)*100)</f>
        <v>8.6206896551724146</v>
      </c>
      <c r="L551" s="69">
        <f t="shared" si="448"/>
        <v>5.4054054054054053</v>
      </c>
      <c r="M551" s="69">
        <f t="shared" si="448"/>
        <v>7.2463768115942031</v>
      </c>
      <c r="N551" s="69">
        <f t="shared" si="448"/>
        <v>6.3492063492063489</v>
      </c>
      <c r="O551" s="69">
        <f>(I551/SUM(I551:I562)*100)</f>
        <v>6.1538461538461542</v>
      </c>
      <c r="P551" s="69" t="e">
        <f>(J551/SUM(J551:J562)*100)</f>
        <v>#DIV/0!</v>
      </c>
    </row>
    <row r="552" spans="1:16" ht="12" customHeight="1" x14ac:dyDescent="0.15">
      <c r="A552" s="1" t="str">
        <f t="shared" si="421"/>
        <v>75091</v>
      </c>
      <c r="B552" s="1">
        <v>7509</v>
      </c>
      <c r="C552" s="1">
        <v>1</v>
      </c>
      <c r="D552" s="50" t="s">
        <v>182</v>
      </c>
      <c r="E552" s="53">
        <v>6</v>
      </c>
      <c r="F552" s="53">
        <v>12</v>
      </c>
      <c r="G552" s="53">
        <v>15</v>
      </c>
      <c r="H552" s="53">
        <v>15</v>
      </c>
      <c r="I552" s="53">
        <v>14</v>
      </c>
      <c r="J552" s="59"/>
      <c r="K552" s="14">
        <f t="shared" ref="K552:N552" si="449">(E552/SUM(E551:E562)*100)</f>
        <v>10.344827586206897</v>
      </c>
      <c r="L552" s="14">
        <f t="shared" si="449"/>
        <v>16.216216216216218</v>
      </c>
      <c r="M552" s="14">
        <f t="shared" si="449"/>
        <v>21.739130434782609</v>
      </c>
      <c r="N552" s="14">
        <f t="shared" si="449"/>
        <v>23.809523809523807</v>
      </c>
      <c r="O552" s="14">
        <f>(I552/SUM(I551:I562)*100)</f>
        <v>21.53846153846154</v>
      </c>
      <c r="P552" s="14" t="e">
        <f>(J552/SUM(J551:J562)*100)</f>
        <v>#DIV/0!</v>
      </c>
    </row>
    <row r="553" spans="1:16" ht="12" customHeight="1" x14ac:dyDescent="0.15">
      <c r="A553" s="1" t="str">
        <f t="shared" si="421"/>
        <v>750912</v>
      </c>
      <c r="B553" s="1">
        <v>7509</v>
      </c>
      <c r="C553" s="1">
        <v>12</v>
      </c>
      <c r="D553" s="50" t="s">
        <v>183</v>
      </c>
      <c r="E553" s="53">
        <v>1</v>
      </c>
      <c r="F553" s="53">
        <v>1</v>
      </c>
      <c r="G553" s="53">
        <v>1</v>
      </c>
      <c r="H553" s="53">
        <v>2</v>
      </c>
      <c r="I553" s="53">
        <v>3</v>
      </c>
      <c r="J553" s="59"/>
      <c r="K553" s="14">
        <f t="shared" ref="K553:N553" si="450">(E553/SUM(E551:E562)*100)</f>
        <v>1.7241379310344827</v>
      </c>
      <c r="L553" s="14">
        <f t="shared" si="450"/>
        <v>1.3513513513513513</v>
      </c>
      <c r="M553" s="14">
        <f t="shared" si="450"/>
        <v>1.4492753623188406</v>
      </c>
      <c r="N553" s="14">
        <f t="shared" si="450"/>
        <v>3.1746031746031744</v>
      </c>
      <c r="O553" s="14">
        <f>(I553/SUM(I551:I562)*100)</f>
        <v>4.6153846153846159</v>
      </c>
      <c r="P553" s="14" t="e">
        <f>(J553/SUM(J551:J562)*100)</f>
        <v>#DIV/0!</v>
      </c>
    </row>
    <row r="554" spans="1:16" ht="12" customHeight="1" x14ac:dyDescent="0.15">
      <c r="A554" s="1" t="str">
        <f t="shared" si="421"/>
        <v>750913</v>
      </c>
      <c r="B554" s="1">
        <v>7509</v>
      </c>
      <c r="C554" s="1">
        <v>13</v>
      </c>
      <c r="D554" s="50" t="s">
        <v>184</v>
      </c>
      <c r="E554" s="53">
        <v>8</v>
      </c>
      <c r="F554" s="53">
        <v>10</v>
      </c>
      <c r="G554" s="53">
        <v>8</v>
      </c>
      <c r="H554" s="53">
        <v>6</v>
      </c>
      <c r="I554" s="53">
        <v>6</v>
      </c>
      <c r="J554" s="59"/>
      <c r="K554" s="14">
        <f t="shared" ref="K554:N554" si="451">(E554/SUM(E551:E562)*100)</f>
        <v>13.793103448275861</v>
      </c>
      <c r="L554" s="14">
        <f t="shared" si="451"/>
        <v>13.513513513513514</v>
      </c>
      <c r="M554" s="14">
        <f t="shared" si="451"/>
        <v>11.594202898550725</v>
      </c>
      <c r="N554" s="14">
        <f t="shared" si="451"/>
        <v>9.5238095238095237</v>
      </c>
      <c r="O554" s="14">
        <f>(I554/SUM(I551:I562)*100)</f>
        <v>9.2307692307692317</v>
      </c>
      <c r="P554" s="14" t="e">
        <f>(J554/SUM(J551:J562)*100)</f>
        <v>#DIV/0!</v>
      </c>
    </row>
    <row r="555" spans="1:16" ht="12" customHeight="1" x14ac:dyDescent="0.15">
      <c r="A555" s="1" t="str">
        <f t="shared" si="421"/>
        <v>750922</v>
      </c>
      <c r="B555" s="1">
        <v>7509</v>
      </c>
      <c r="C555" s="1" t="s">
        <v>58</v>
      </c>
      <c r="D555" s="50" t="s">
        <v>195</v>
      </c>
      <c r="E555" s="53"/>
      <c r="F555" s="53">
        <v>2</v>
      </c>
      <c r="G555" s="53"/>
      <c r="H555" s="53"/>
      <c r="I555" s="53"/>
      <c r="J555" s="59"/>
      <c r="K555" s="14">
        <f t="shared" ref="K555:N555" si="452">(E555/SUM(E551:E562)*100)</f>
        <v>0</v>
      </c>
      <c r="L555" s="14">
        <f t="shared" si="452"/>
        <v>2.7027027027027026</v>
      </c>
      <c r="M555" s="14">
        <f t="shared" si="452"/>
        <v>0</v>
      </c>
      <c r="N555" s="14">
        <f t="shared" si="452"/>
        <v>0</v>
      </c>
      <c r="O555" s="14">
        <f>(I555/SUM(I551:I562)*100)</f>
        <v>0</v>
      </c>
      <c r="P555" s="14" t="e">
        <f>(J555/SUM(J551:J562)*100)</f>
        <v>#DIV/0!</v>
      </c>
    </row>
    <row r="556" spans="1:16" ht="12" customHeight="1" x14ac:dyDescent="0.15">
      <c r="A556" s="1" t="str">
        <f t="shared" si="421"/>
        <v>75097</v>
      </c>
      <c r="B556" s="1">
        <v>7509</v>
      </c>
      <c r="C556" s="1">
        <v>7</v>
      </c>
      <c r="D556" s="50" t="s">
        <v>185</v>
      </c>
      <c r="E556" s="53">
        <v>3</v>
      </c>
      <c r="F556" s="53">
        <v>3</v>
      </c>
      <c r="G556" s="53">
        <v>3</v>
      </c>
      <c r="H556" s="53">
        <v>2</v>
      </c>
      <c r="I556" s="53">
        <v>1</v>
      </c>
      <c r="J556" s="59"/>
      <c r="K556" s="14">
        <f t="shared" ref="K556:N556" si="453">(E556/SUM(E551:E562)*100)</f>
        <v>5.1724137931034484</v>
      </c>
      <c r="L556" s="14">
        <f t="shared" si="453"/>
        <v>4.0540540540540544</v>
      </c>
      <c r="M556" s="14">
        <f t="shared" si="453"/>
        <v>4.3478260869565215</v>
      </c>
      <c r="N556" s="14">
        <f t="shared" si="453"/>
        <v>3.1746031746031744</v>
      </c>
      <c r="O556" s="14">
        <f>(I556/SUM(I551:I562)*100)</f>
        <v>1.5384615384615385</v>
      </c>
      <c r="P556" s="14" t="e">
        <f>(J556/SUM(J551:J562)*100)</f>
        <v>#DIV/0!</v>
      </c>
    </row>
    <row r="557" spans="1:16" ht="12" customHeight="1" x14ac:dyDescent="0.15">
      <c r="A557" s="1" t="str">
        <f t="shared" si="421"/>
        <v>75098</v>
      </c>
      <c r="B557" s="1">
        <v>7509</v>
      </c>
      <c r="C557" s="1">
        <v>8</v>
      </c>
      <c r="D557" s="50" t="s">
        <v>186</v>
      </c>
      <c r="E557" s="53">
        <v>1</v>
      </c>
      <c r="F557" s="53">
        <v>4</v>
      </c>
      <c r="G557" s="53">
        <v>5</v>
      </c>
      <c r="H557" s="53">
        <v>5</v>
      </c>
      <c r="I557" s="53">
        <v>3</v>
      </c>
      <c r="J557" s="59"/>
      <c r="K557" s="14">
        <f t="shared" ref="K557:N557" si="454">(E557/SUM(E551:E562)*100)</f>
        <v>1.7241379310344827</v>
      </c>
      <c r="L557" s="14">
        <f t="shared" si="454"/>
        <v>5.4054054054054053</v>
      </c>
      <c r="M557" s="14">
        <f t="shared" si="454"/>
        <v>7.2463768115942031</v>
      </c>
      <c r="N557" s="14">
        <f t="shared" si="454"/>
        <v>7.9365079365079358</v>
      </c>
      <c r="O557" s="14">
        <f>(I557/SUM(I551:I562)*100)</f>
        <v>4.6153846153846159</v>
      </c>
      <c r="P557" s="14" t="e">
        <f>(J557/SUM(J551:J562)*100)</f>
        <v>#DIV/0!</v>
      </c>
    </row>
    <row r="558" spans="1:16" ht="12" customHeight="1" x14ac:dyDescent="0.15">
      <c r="A558" s="1" t="str">
        <f t="shared" si="421"/>
        <v>75096</v>
      </c>
      <c r="B558" s="1">
        <v>7509</v>
      </c>
      <c r="C558" s="1">
        <v>6</v>
      </c>
      <c r="D558" s="50" t="s">
        <v>187</v>
      </c>
      <c r="E558" s="53"/>
      <c r="F558" s="53"/>
      <c r="G558" s="53">
        <v>1</v>
      </c>
      <c r="H558" s="53"/>
      <c r="I558" s="53"/>
      <c r="J558" s="59"/>
      <c r="K558" s="14">
        <f t="shared" ref="K558:N558" si="455">(E558/SUM(E551:E562)*100)</f>
        <v>0</v>
      </c>
      <c r="L558" s="14">
        <f t="shared" si="455"/>
        <v>0</v>
      </c>
      <c r="M558" s="14">
        <f t="shared" si="455"/>
        <v>1.4492753623188406</v>
      </c>
      <c r="N558" s="14">
        <f t="shared" si="455"/>
        <v>0</v>
      </c>
      <c r="O558" s="14">
        <f>(I558/SUM(I551:I562)*100)</f>
        <v>0</v>
      </c>
      <c r="P558" s="14" t="e">
        <f>(J558/SUM(J551:J562)*100)</f>
        <v>#DIV/0!</v>
      </c>
    </row>
    <row r="559" spans="1:16" ht="12" customHeight="1" x14ac:dyDescent="0.15">
      <c r="A559" s="1" t="str">
        <f t="shared" si="421"/>
        <v>75095</v>
      </c>
      <c r="B559" s="1">
        <v>7509</v>
      </c>
      <c r="C559" s="1">
        <v>5</v>
      </c>
      <c r="D559" s="50" t="s">
        <v>188</v>
      </c>
      <c r="E559" s="53">
        <v>6</v>
      </c>
      <c r="F559" s="53">
        <v>3</v>
      </c>
      <c r="G559" s="53">
        <v>2</v>
      </c>
      <c r="H559" s="53">
        <v>1</v>
      </c>
      <c r="I559" s="53">
        <v>1</v>
      </c>
      <c r="J559" s="59"/>
      <c r="K559" s="14">
        <f t="shared" ref="K559:N559" si="456">(E559/SUM(E551:E562)*100)</f>
        <v>10.344827586206897</v>
      </c>
      <c r="L559" s="14">
        <f t="shared" si="456"/>
        <v>4.0540540540540544</v>
      </c>
      <c r="M559" s="14">
        <f t="shared" si="456"/>
        <v>2.8985507246376812</v>
      </c>
      <c r="N559" s="14">
        <f t="shared" si="456"/>
        <v>1.5873015873015872</v>
      </c>
      <c r="O559" s="14">
        <f>(I559/SUM(I551:I562)*100)</f>
        <v>1.5384615384615385</v>
      </c>
      <c r="P559" s="14" t="e">
        <f>(J559/SUM(J551:J562)*100)</f>
        <v>#DIV/0!</v>
      </c>
    </row>
    <row r="560" spans="1:16" ht="12" customHeight="1" x14ac:dyDescent="0.15">
      <c r="A560" s="1" t="str">
        <f t="shared" si="421"/>
        <v>750910</v>
      </c>
      <c r="B560" s="1">
        <v>7509</v>
      </c>
      <c r="C560" s="1">
        <v>10</v>
      </c>
      <c r="D560" s="50" t="s">
        <v>189</v>
      </c>
      <c r="E560" s="53">
        <v>6</v>
      </c>
      <c r="F560" s="53">
        <v>12</v>
      </c>
      <c r="G560" s="53">
        <v>12</v>
      </c>
      <c r="H560" s="53">
        <v>12</v>
      </c>
      <c r="I560" s="53">
        <v>16</v>
      </c>
      <c r="J560" s="59"/>
      <c r="K560" s="14">
        <f t="shared" ref="K560:N560" si="457">(E560/SUM(E551:E562)*100)</f>
        <v>10.344827586206897</v>
      </c>
      <c r="L560" s="14">
        <f t="shared" si="457"/>
        <v>16.216216216216218</v>
      </c>
      <c r="M560" s="14">
        <f t="shared" si="457"/>
        <v>17.391304347826086</v>
      </c>
      <c r="N560" s="14">
        <f t="shared" si="457"/>
        <v>19.047619047619047</v>
      </c>
      <c r="O560" s="14">
        <f>(I560/SUM(I551:I562)*100)</f>
        <v>24.615384615384617</v>
      </c>
      <c r="P560" s="14" t="e">
        <f>(J560/SUM(J551:J562)*100)</f>
        <v>#DIV/0!</v>
      </c>
    </row>
    <row r="561" spans="1:16" ht="12" customHeight="1" x14ac:dyDescent="0.15">
      <c r="A561" s="1" t="str">
        <f t="shared" si="421"/>
        <v>75092</v>
      </c>
      <c r="B561" s="1">
        <v>7509</v>
      </c>
      <c r="C561" s="1">
        <v>2</v>
      </c>
      <c r="D561" s="50" t="s">
        <v>190</v>
      </c>
      <c r="E561" s="53">
        <v>21</v>
      </c>
      <c r="F561" s="53">
        <v>22</v>
      </c>
      <c r="G561" s="53">
        <v>17</v>
      </c>
      <c r="H561" s="53">
        <v>16</v>
      </c>
      <c r="I561" s="53">
        <v>17</v>
      </c>
      <c r="J561" s="59"/>
      <c r="K561" s="14">
        <f t="shared" ref="K561:N561" si="458">(E561/SUM(E551:E562)*100)</f>
        <v>36.206896551724135</v>
      </c>
      <c r="L561" s="14">
        <f t="shared" si="458"/>
        <v>29.72972972972973</v>
      </c>
      <c r="M561" s="14">
        <f t="shared" si="458"/>
        <v>24.637681159420293</v>
      </c>
      <c r="N561" s="14">
        <f t="shared" si="458"/>
        <v>25.396825396825395</v>
      </c>
      <c r="O561" s="14">
        <f>(I561/SUM(I551:I562)*100)</f>
        <v>26.153846153846157</v>
      </c>
      <c r="P561" s="14" t="e">
        <f>(J561/SUM(J551:J562)*100)</f>
        <v>#DIV/0!</v>
      </c>
    </row>
    <row r="562" spans="1:16" ht="12" customHeight="1" x14ac:dyDescent="0.15">
      <c r="A562" s="1" t="str">
        <f t="shared" si="421"/>
        <v>75094</v>
      </c>
      <c r="B562" s="1">
        <v>7509</v>
      </c>
      <c r="C562" s="1">
        <v>4</v>
      </c>
      <c r="D562" s="55" t="s">
        <v>191</v>
      </c>
      <c r="E562" s="56">
        <v>1</v>
      </c>
      <c r="F562" s="56">
        <v>1</v>
      </c>
      <c r="G562" s="56"/>
      <c r="H562" s="56"/>
      <c r="I562" s="56"/>
      <c r="J562" s="60"/>
      <c r="K562" s="57">
        <f t="shared" ref="K562:N562" si="459">(E562/SUM(E551:E562)*100)</f>
        <v>1.7241379310344827</v>
      </c>
      <c r="L562" s="57">
        <f t="shared" si="459"/>
        <v>1.3513513513513513</v>
      </c>
      <c r="M562" s="57">
        <f t="shared" si="459"/>
        <v>0</v>
      </c>
      <c r="N562" s="57">
        <f t="shared" si="459"/>
        <v>0</v>
      </c>
      <c r="O562" s="57">
        <f>(I562/SUM(I551:I562)*100)</f>
        <v>0</v>
      </c>
      <c r="P562" s="57" t="e">
        <f>(J562/SUM(J551:J562)*100)</f>
        <v>#DIV/0!</v>
      </c>
    </row>
    <row r="563" spans="1:16" ht="12" customHeight="1" x14ac:dyDescent="0.15">
      <c r="A563" s="1" t="str">
        <f t="shared" si="421"/>
        <v>16010</v>
      </c>
      <c r="B563" s="1">
        <v>1601</v>
      </c>
      <c r="C563" s="1" t="s">
        <v>58</v>
      </c>
      <c r="D563" s="48" t="s">
        <v>96</v>
      </c>
      <c r="E563" s="49"/>
      <c r="F563" s="49"/>
      <c r="G563" s="49"/>
      <c r="H563" s="49"/>
      <c r="I563" s="49"/>
      <c r="J563" s="49"/>
      <c r="K563" s="5"/>
      <c r="L563" s="5"/>
      <c r="M563" s="5"/>
      <c r="N563" s="5"/>
      <c r="O563" s="5"/>
      <c r="P563" s="13"/>
    </row>
    <row r="564" spans="1:16" ht="12" customHeight="1" x14ac:dyDescent="0.15">
      <c r="A564" s="1" t="str">
        <f t="shared" si="421"/>
        <v>16013</v>
      </c>
      <c r="B564" s="1">
        <v>1601</v>
      </c>
      <c r="C564" s="1">
        <v>3</v>
      </c>
      <c r="D564" s="90" t="s">
        <v>181</v>
      </c>
      <c r="E564" s="91">
        <v>1</v>
      </c>
      <c r="F564" s="91">
        <v>1</v>
      </c>
      <c r="G564" s="91">
        <v>1</v>
      </c>
      <c r="H564" s="91">
        <v>1</v>
      </c>
      <c r="I564" s="91">
        <v>1</v>
      </c>
      <c r="J564" s="92"/>
      <c r="K564" s="69">
        <f t="shared" ref="K564:N564" si="460">IFERROR(E564/SUM(E564:E570)*100,"")</f>
        <v>5</v>
      </c>
      <c r="L564" s="69">
        <f t="shared" si="460"/>
        <v>7.1428571428571423</v>
      </c>
      <c r="M564" s="69">
        <f t="shared" si="460"/>
        <v>4.7619047619047619</v>
      </c>
      <c r="N564" s="69">
        <f t="shared" si="460"/>
        <v>5</v>
      </c>
      <c r="O564" s="69">
        <f>IFERROR(I564/SUM(I564:I570)*100,"")</f>
        <v>4.5454545454545459</v>
      </c>
      <c r="P564" s="69" t="str">
        <f>IFERROR(J564/SUM(J564:J570)*100,"")</f>
        <v/>
      </c>
    </row>
    <row r="565" spans="1:16" ht="12" customHeight="1" x14ac:dyDescent="0.15">
      <c r="A565" s="1" t="str">
        <f t="shared" si="421"/>
        <v>16011</v>
      </c>
      <c r="B565" s="1">
        <v>1601</v>
      </c>
      <c r="C565" s="1">
        <v>1</v>
      </c>
      <c r="D565" s="50" t="s">
        <v>182</v>
      </c>
      <c r="E565" s="53">
        <v>2</v>
      </c>
      <c r="F565" s="53">
        <v>4</v>
      </c>
      <c r="G565" s="53">
        <v>5</v>
      </c>
      <c r="H565" s="53">
        <v>4</v>
      </c>
      <c r="I565" s="53">
        <v>5</v>
      </c>
      <c r="J565" s="59"/>
      <c r="K565" s="69">
        <f t="shared" ref="K565:N565" si="461">IFERROR(E565/SUM(E564:E570)*100,"")</f>
        <v>10</v>
      </c>
      <c r="L565" s="69">
        <f t="shared" si="461"/>
        <v>28.571428571428569</v>
      </c>
      <c r="M565" s="69">
        <f t="shared" si="461"/>
        <v>23.809523809523807</v>
      </c>
      <c r="N565" s="69">
        <f t="shared" si="461"/>
        <v>20</v>
      </c>
      <c r="O565" s="69">
        <f>IFERROR(I565/SUM(I564:I570)*100,"")</f>
        <v>22.727272727272727</v>
      </c>
      <c r="P565" s="69" t="str">
        <f>IFERROR(J565/SUM(J564:J570)*100,"")</f>
        <v/>
      </c>
    </row>
    <row r="566" spans="1:16" ht="12" customHeight="1" x14ac:dyDescent="0.15">
      <c r="A566" s="1" t="str">
        <f t="shared" si="421"/>
        <v>160112</v>
      </c>
      <c r="B566" s="1">
        <v>1601</v>
      </c>
      <c r="C566" s="1">
        <v>12</v>
      </c>
      <c r="D566" s="50" t="s">
        <v>183</v>
      </c>
      <c r="E566" s="53">
        <v>1</v>
      </c>
      <c r="F566" s="53"/>
      <c r="G566" s="53"/>
      <c r="H566" s="53"/>
      <c r="I566" s="53"/>
      <c r="J566" s="59"/>
      <c r="K566" s="69">
        <f t="shared" ref="K566:N566" si="462">IFERROR(E566/SUM(E564:E570)*100,"")</f>
        <v>5</v>
      </c>
      <c r="L566" s="69">
        <f t="shared" si="462"/>
        <v>0</v>
      </c>
      <c r="M566" s="69">
        <f t="shared" si="462"/>
        <v>0</v>
      </c>
      <c r="N566" s="69">
        <f t="shared" si="462"/>
        <v>0</v>
      </c>
      <c r="O566" s="69">
        <f>IFERROR(I566/SUM(I564:I570)*100,"")</f>
        <v>0</v>
      </c>
      <c r="P566" s="69" t="str">
        <f>IFERROR(J566/SUM(J564:J570)*100,"")</f>
        <v/>
      </c>
    </row>
    <row r="567" spans="1:16" ht="12" customHeight="1" x14ac:dyDescent="0.15">
      <c r="A567" s="1" t="str">
        <f t="shared" si="421"/>
        <v>160122</v>
      </c>
      <c r="B567" s="1">
        <v>1601</v>
      </c>
      <c r="C567" s="1" t="s">
        <v>58</v>
      </c>
      <c r="D567" s="50" t="s">
        <v>195</v>
      </c>
      <c r="E567" s="53">
        <v>5</v>
      </c>
      <c r="F567" s="53"/>
      <c r="G567" s="53">
        <v>6</v>
      </c>
      <c r="H567" s="53">
        <v>6</v>
      </c>
      <c r="I567" s="53"/>
      <c r="J567" s="59"/>
      <c r="K567" s="69">
        <f t="shared" ref="K567:N567" si="463">IFERROR(E567/SUM(E564:E570)*100,"")</f>
        <v>25</v>
      </c>
      <c r="L567" s="69">
        <f t="shared" si="463"/>
        <v>0</v>
      </c>
      <c r="M567" s="69">
        <f t="shared" si="463"/>
        <v>28.571428571428569</v>
      </c>
      <c r="N567" s="69">
        <f t="shared" si="463"/>
        <v>30</v>
      </c>
      <c r="O567" s="69">
        <f>IFERROR(I567/SUM(I564:I570)*100,"")</f>
        <v>0</v>
      </c>
      <c r="P567" s="69" t="str">
        <f>IFERROR(J567/SUM(J564:J570)*100,"")</f>
        <v/>
      </c>
    </row>
    <row r="568" spans="1:16" ht="12" customHeight="1" x14ac:dyDescent="0.15">
      <c r="A568" s="1" t="str">
        <f t="shared" si="421"/>
        <v>16015</v>
      </c>
      <c r="B568" s="1">
        <v>1601</v>
      </c>
      <c r="C568" s="1">
        <v>5</v>
      </c>
      <c r="D568" s="50" t="s">
        <v>188</v>
      </c>
      <c r="E568" s="53">
        <v>1</v>
      </c>
      <c r="F568" s="53">
        <v>1</v>
      </c>
      <c r="G568" s="53">
        <v>1</v>
      </c>
      <c r="H568" s="53">
        <v>1</v>
      </c>
      <c r="I568" s="53">
        <v>1</v>
      </c>
      <c r="J568" s="59"/>
      <c r="K568" s="69">
        <f t="shared" ref="K568:N568" si="464">IFERROR(E568/SUM(E564:E570)*100,"")</f>
        <v>5</v>
      </c>
      <c r="L568" s="69">
        <f t="shared" si="464"/>
        <v>7.1428571428571423</v>
      </c>
      <c r="M568" s="69">
        <f t="shared" si="464"/>
        <v>4.7619047619047619</v>
      </c>
      <c r="N568" s="69">
        <f t="shared" si="464"/>
        <v>5</v>
      </c>
      <c r="O568" s="69">
        <f>IFERROR(I568/SUM(I564:I570)*100,"")</f>
        <v>4.5454545454545459</v>
      </c>
      <c r="P568" s="69" t="str">
        <f>IFERROR(J568/SUM(J564:J570)*100,"")</f>
        <v/>
      </c>
    </row>
    <row r="569" spans="1:16" ht="12" customHeight="1" x14ac:dyDescent="0.15">
      <c r="A569" s="1" t="str">
        <f t="shared" si="421"/>
        <v>160115</v>
      </c>
      <c r="B569" s="1">
        <v>1601</v>
      </c>
      <c r="C569" s="1">
        <v>15</v>
      </c>
      <c r="D569" s="50" t="s">
        <v>193</v>
      </c>
      <c r="E569" s="53"/>
      <c r="F569" s="53"/>
      <c r="G569" s="53"/>
      <c r="H569" s="53"/>
      <c r="I569" s="53">
        <v>6</v>
      </c>
      <c r="J569" s="59"/>
      <c r="K569" s="69">
        <f t="shared" ref="K569:N569" si="465">IFERROR(E569/SUM(E564:E570)*100,"")</f>
        <v>0</v>
      </c>
      <c r="L569" s="69">
        <f t="shared" si="465"/>
        <v>0</v>
      </c>
      <c r="M569" s="69">
        <f t="shared" si="465"/>
        <v>0</v>
      </c>
      <c r="N569" s="69">
        <f t="shared" si="465"/>
        <v>0</v>
      </c>
      <c r="O569" s="69">
        <f>IFERROR(I569/SUM(I564:I570)*100,"")</f>
        <v>27.27272727272727</v>
      </c>
      <c r="P569" s="69" t="str">
        <f>IFERROR(J569/SUM(J564:J570)*100,"")</f>
        <v/>
      </c>
    </row>
    <row r="570" spans="1:16" ht="12" customHeight="1" x14ac:dyDescent="0.15">
      <c r="A570" s="1" t="str">
        <f t="shared" si="421"/>
        <v>16012</v>
      </c>
      <c r="B570" s="1">
        <v>1601</v>
      </c>
      <c r="C570" s="1">
        <v>2</v>
      </c>
      <c r="D570" s="55" t="s">
        <v>190</v>
      </c>
      <c r="E570" s="56">
        <v>10</v>
      </c>
      <c r="F570" s="56">
        <v>8</v>
      </c>
      <c r="G570" s="56">
        <v>8</v>
      </c>
      <c r="H570" s="56">
        <v>8</v>
      </c>
      <c r="I570" s="56">
        <v>9</v>
      </c>
      <c r="J570" s="60"/>
      <c r="K570" s="69">
        <f t="shared" ref="K570:N570" si="466">IFERROR(E570/SUM(E564:E570)*100,"")</f>
        <v>50</v>
      </c>
      <c r="L570" s="69">
        <f t="shared" si="466"/>
        <v>57.142857142857139</v>
      </c>
      <c r="M570" s="69">
        <f t="shared" si="466"/>
        <v>38.095238095238095</v>
      </c>
      <c r="N570" s="69">
        <f t="shared" si="466"/>
        <v>40</v>
      </c>
      <c r="O570" s="69">
        <f>IFERROR(I570/SUM(I564:I570)*100,"")</f>
        <v>40.909090909090914</v>
      </c>
      <c r="P570" s="69" t="str">
        <f>IFERROR(J570/SUM(J564:J570)*100,"")</f>
        <v/>
      </c>
    </row>
    <row r="571" spans="1:16" ht="12" customHeight="1" x14ac:dyDescent="0.15">
      <c r="A571" s="1" t="str">
        <f t="shared" si="421"/>
        <v>16180</v>
      </c>
      <c r="B571" s="1">
        <v>1618</v>
      </c>
      <c r="C571" s="1" t="s">
        <v>58</v>
      </c>
      <c r="D571" s="48" t="s">
        <v>97</v>
      </c>
      <c r="E571" s="49"/>
      <c r="F571" s="49"/>
      <c r="G571" s="49"/>
      <c r="H571" s="49"/>
      <c r="I571" s="49"/>
      <c r="J571" s="49"/>
      <c r="K571" s="5"/>
      <c r="L571" s="5"/>
      <c r="M571" s="5"/>
      <c r="N571" s="5"/>
      <c r="O571" s="5"/>
      <c r="P571" s="13"/>
    </row>
    <row r="572" spans="1:16" ht="12" customHeight="1" x14ac:dyDescent="0.15">
      <c r="A572" s="1" t="str">
        <f t="shared" si="421"/>
        <v>16187</v>
      </c>
      <c r="B572" s="1">
        <v>1618</v>
      </c>
      <c r="C572" s="1">
        <v>7</v>
      </c>
      <c r="D572" s="90" t="s">
        <v>192</v>
      </c>
      <c r="E572" s="91">
        <v>1</v>
      </c>
      <c r="F572" s="91">
        <v>1</v>
      </c>
      <c r="G572" s="91"/>
      <c r="H572" s="91"/>
      <c r="I572" s="91"/>
      <c r="J572" s="92"/>
      <c r="K572" s="69">
        <f t="shared" ref="K572:N572" si="467">(E572/SUM(E572:E577)*100)</f>
        <v>6.666666666666667</v>
      </c>
      <c r="L572" s="69">
        <f t="shared" si="467"/>
        <v>6.666666666666667</v>
      </c>
      <c r="M572" s="69">
        <f t="shared" si="467"/>
        <v>0</v>
      </c>
      <c r="N572" s="69">
        <f t="shared" si="467"/>
        <v>0</v>
      </c>
      <c r="O572" s="69">
        <f>(I572/SUM(I572:I577)*100)</f>
        <v>0</v>
      </c>
      <c r="P572" s="69" t="e">
        <f>(J572/SUM(J572:J577)*100)</f>
        <v>#DIV/0!</v>
      </c>
    </row>
    <row r="573" spans="1:16" ht="12" customHeight="1" x14ac:dyDescent="0.15">
      <c r="A573" s="1" t="str">
        <f t="shared" si="421"/>
        <v>16181</v>
      </c>
      <c r="B573" s="1">
        <v>1618</v>
      </c>
      <c r="C573" s="1">
        <v>1</v>
      </c>
      <c r="D573" s="50" t="s">
        <v>182</v>
      </c>
      <c r="E573" s="53">
        <v>3</v>
      </c>
      <c r="F573" s="53">
        <v>4</v>
      </c>
      <c r="G573" s="53">
        <v>5</v>
      </c>
      <c r="H573" s="53">
        <v>4</v>
      </c>
      <c r="I573" s="53">
        <v>5</v>
      </c>
      <c r="J573" s="59"/>
      <c r="K573" s="14">
        <f t="shared" ref="K573:N573" si="468">(E573/SUM(E572:E577)*100)</f>
        <v>20</v>
      </c>
      <c r="L573" s="14">
        <f t="shared" si="468"/>
        <v>26.666666666666668</v>
      </c>
      <c r="M573" s="14">
        <f t="shared" si="468"/>
        <v>31.25</v>
      </c>
      <c r="N573" s="14">
        <f t="shared" si="468"/>
        <v>26.666666666666668</v>
      </c>
      <c r="O573" s="14">
        <f>(I573/SUM(I572:I577)*100)</f>
        <v>31.25</v>
      </c>
      <c r="P573" s="14" t="e">
        <f>(J573/SUM(J572:J577)*100)</f>
        <v>#DIV/0!</v>
      </c>
    </row>
    <row r="574" spans="1:16" ht="12" customHeight="1" x14ac:dyDescent="0.15">
      <c r="A574" s="1" t="str">
        <f t="shared" si="421"/>
        <v>161812</v>
      </c>
      <c r="B574" s="1">
        <v>1618</v>
      </c>
      <c r="C574" s="1">
        <v>12</v>
      </c>
      <c r="D574" s="50" t="s">
        <v>183</v>
      </c>
      <c r="E574" s="53"/>
      <c r="F574" s="53"/>
      <c r="G574" s="53"/>
      <c r="H574" s="53"/>
      <c r="I574" s="53"/>
      <c r="J574" s="59"/>
      <c r="K574" s="14">
        <f t="shared" ref="K574:N574" si="469">(E574/SUM(E572:E577)*100)</f>
        <v>0</v>
      </c>
      <c r="L574" s="14">
        <f t="shared" si="469"/>
        <v>0</v>
      </c>
      <c r="M574" s="14">
        <f t="shared" si="469"/>
        <v>0</v>
      </c>
      <c r="N574" s="14">
        <f t="shared" si="469"/>
        <v>0</v>
      </c>
      <c r="O574" s="14">
        <f>(I574/SUM(I572:I577)*100)</f>
        <v>0</v>
      </c>
      <c r="P574" s="14" t="e">
        <f>(J574/SUM(J572:J577)*100)</f>
        <v>#DIV/0!</v>
      </c>
    </row>
    <row r="575" spans="1:16" ht="12" customHeight="1" x14ac:dyDescent="0.15">
      <c r="A575" s="1" t="str">
        <f t="shared" si="421"/>
        <v>16186</v>
      </c>
      <c r="B575" s="1">
        <v>1618</v>
      </c>
      <c r="C575" s="1">
        <v>6</v>
      </c>
      <c r="D575" s="50" t="s">
        <v>187</v>
      </c>
      <c r="E575" s="53">
        <v>1</v>
      </c>
      <c r="F575" s="53">
        <v>1</v>
      </c>
      <c r="G575" s="53">
        <v>1</v>
      </c>
      <c r="H575" s="53">
        <v>1</v>
      </c>
      <c r="I575" s="53">
        <v>1</v>
      </c>
      <c r="J575" s="59"/>
      <c r="K575" s="14">
        <f t="shared" ref="K575:N575" si="470">(E575/SUM(E572:E577)*100)</f>
        <v>6.666666666666667</v>
      </c>
      <c r="L575" s="14">
        <f t="shared" si="470"/>
        <v>6.666666666666667</v>
      </c>
      <c r="M575" s="14">
        <f t="shared" si="470"/>
        <v>6.25</v>
      </c>
      <c r="N575" s="14">
        <f t="shared" si="470"/>
        <v>6.666666666666667</v>
      </c>
      <c r="O575" s="14">
        <f>(I575/SUM(I572:I577)*100)</f>
        <v>6.25</v>
      </c>
      <c r="P575" s="14" t="e">
        <f>(J575/SUM(J572:J577)*100)</f>
        <v>#DIV/0!</v>
      </c>
    </row>
    <row r="576" spans="1:16" ht="12" customHeight="1" x14ac:dyDescent="0.15">
      <c r="A576" s="1" t="str">
        <f t="shared" si="421"/>
        <v>16185</v>
      </c>
      <c r="B576" s="1">
        <v>1618</v>
      </c>
      <c r="C576" s="1">
        <v>5</v>
      </c>
      <c r="D576" s="50" t="s">
        <v>188</v>
      </c>
      <c r="E576" s="53">
        <v>2</v>
      </c>
      <c r="F576" s="53">
        <v>2</v>
      </c>
      <c r="G576" s="53">
        <v>3</v>
      </c>
      <c r="H576" s="53">
        <v>2</v>
      </c>
      <c r="I576" s="53">
        <v>2</v>
      </c>
      <c r="J576" s="59"/>
      <c r="K576" s="14">
        <f t="shared" ref="K576:N576" si="471">(E576/SUM(E572:E577)*100)</f>
        <v>13.333333333333334</v>
      </c>
      <c r="L576" s="14">
        <f t="shared" si="471"/>
        <v>13.333333333333334</v>
      </c>
      <c r="M576" s="14">
        <f t="shared" si="471"/>
        <v>18.75</v>
      </c>
      <c r="N576" s="14">
        <f t="shared" si="471"/>
        <v>13.333333333333334</v>
      </c>
      <c r="O576" s="14">
        <f>(I576/SUM(I572:I577)*100)</f>
        <v>12.5</v>
      </c>
      <c r="P576" s="14" t="e">
        <f>(J576/SUM(J572:J577)*100)</f>
        <v>#DIV/0!</v>
      </c>
    </row>
    <row r="577" spans="1:16" ht="12" customHeight="1" x14ac:dyDescent="0.15">
      <c r="A577" s="1" t="str">
        <f t="shared" si="421"/>
        <v>16182</v>
      </c>
      <c r="B577" s="1">
        <v>1618</v>
      </c>
      <c r="C577" s="1">
        <v>2</v>
      </c>
      <c r="D577" s="50" t="s">
        <v>190</v>
      </c>
      <c r="E577" s="53">
        <v>8</v>
      </c>
      <c r="F577" s="53">
        <v>7</v>
      </c>
      <c r="G577" s="53">
        <v>7</v>
      </c>
      <c r="H577" s="53">
        <v>8</v>
      </c>
      <c r="I577" s="53">
        <v>8</v>
      </c>
      <c r="J577" s="59"/>
      <c r="K577" s="14">
        <f t="shared" ref="K577:N577" si="472">(E577/SUM(E572:E577)*100)</f>
        <v>53.333333333333336</v>
      </c>
      <c r="L577" s="14">
        <f t="shared" si="472"/>
        <v>46.666666666666664</v>
      </c>
      <c r="M577" s="14">
        <f t="shared" si="472"/>
        <v>43.75</v>
      </c>
      <c r="N577" s="14">
        <f t="shared" si="472"/>
        <v>53.333333333333336</v>
      </c>
      <c r="O577" s="14">
        <f>(I577/SUM(I572:I577)*100)</f>
        <v>50</v>
      </c>
      <c r="P577" s="14" t="e">
        <f>(J577/SUM(J572:J577)*100)</f>
        <v>#DIV/0!</v>
      </c>
    </row>
    <row r="578" spans="1:16" s="6" customFormat="1" x14ac:dyDescent="0.15">
      <c r="A578" s="1" t="str">
        <f t="shared" si="421"/>
        <v>0</v>
      </c>
      <c r="B578" s="1" t="s">
        <v>58</v>
      </c>
      <c r="C578" s="1" t="s">
        <v>58</v>
      </c>
      <c r="E578" s="44"/>
      <c r="F578" s="44"/>
      <c r="G578" s="44"/>
      <c r="H578" s="44"/>
      <c r="I578" s="44"/>
      <c r="J578" s="44"/>
    </row>
    <row r="579" spans="1:16" ht="12" customHeight="1" x14ac:dyDescent="0.15">
      <c r="A579" s="1" t="str">
        <f t="shared" si="421"/>
        <v>0</v>
      </c>
      <c r="B579" s="1" t="s">
        <v>58</v>
      </c>
      <c r="C579" s="1" t="s">
        <v>58</v>
      </c>
      <c r="D579" s="6"/>
      <c r="E579" s="99"/>
      <c r="F579" s="100"/>
      <c r="G579" s="100" t="s">
        <v>178</v>
      </c>
      <c r="H579" s="100"/>
      <c r="I579" s="100"/>
      <c r="J579" s="101"/>
      <c r="K579" s="99"/>
      <c r="L579" s="100"/>
      <c r="M579" s="100" t="s">
        <v>179</v>
      </c>
      <c r="N579" s="100"/>
      <c r="O579" s="100"/>
      <c r="P579" s="101"/>
    </row>
    <row r="580" spans="1:16" ht="12" customHeight="1" x14ac:dyDescent="0.15">
      <c r="A580" s="1" t="str">
        <f t="shared" si="421"/>
        <v>0</v>
      </c>
      <c r="B580" s="1" t="s">
        <v>58</v>
      </c>
      <c r="C580" s="1" t="s">
        <v>58</v>
      </c>
      <c r="D580" s="6"/>
      <c r="E580" s="2" t="s">
        <v>33</v>
      </c>
      <c r="F580" s="2" t="s">
        <v>34</v>
      </c>
      <c r="G580" s="2" t="s">
        <v>35</v>
      </c>
      <c r="H580" s="2" t="s">
        <v>36</v>
      </c>
      <c r="I580" s="2" t="s">
        <v>37</v>
      </c>
      <c r="J580" s="2" t="s">
        <v>38</v>
      </c>
      <c r="K580" s="2" t="s">
        <v>33</v>
      </c>
      <c r="L580" s="2" t="s">
        <v>34</v>
      </c>
      <c r="M580" s="2" t="s">
        <v>35</v>
      </c>
      <c r="N580" s="2" t="s">
        <v>36</v>
      </c>
      <c r="O580" s="2" t="s">
        <v>37</v>
      </c>
      <c r="P580" s="2" t="s">
        <v>37</v>
      </c>
    </row>
    <row r="581" spans="1:16" ht="12" customHeight="1" x14ac:dyDescent="0.15">
      <c r="A581" s="1" t="str">
        <f t="shared" ref="A581:A644" si="473">IF(D581="NO CONSTA",B581&amp;22,IF(AND(B581&gt;0,C581=""),B581&amp;0,IF(ISNUMBER(C581),B581&amp;C581)))</f>
        <v>13020</v>
      </c>
      <c r="B581" s="1">
        <v>1302</v>
      </c>
      <c r="C581" s="1" t="s">
        <v>58</v>
      </c>
      <c r="D581" s="48" t="s">
        <v>168</v>
      </c>
      <c r="E581" s="49"/>
      <c r="F581" s="49"/>
      <c r="G581" s="49"/>
      <c r="H581" s="49"/>
      <c r="I581" s="49"/>
      <c r="J581" s="49"/>
      <c r="K581" s="5"/>
      <c r="L581" s="5"/>
      <c r="M581" s="5"/>
      <c r="N581" s="5"/>
      <c r="O581" s="5"/>
      <c r="P581" s="13"/>
    </row>
    <row r="582" spans="1:16" ht="12" customHeight="1" x14ac:dyDescent="0.15">
      <c r="A582" s="1" t="str">
        <f t="shared" si="473"/>
        <v>13023</v>
      </c>
      <c r="B582" s="1">
        <v>1302</v>
      </c>
      <c r="C582" s="1">
        <v>3</v>
      </c>
      <c r="D582" s="90" t="s">
        <v>181</v>
      </c>
      <c r="E582" s="91">
        <v>3</v>
      </c>
      <c r="F582" s="91">
        <v>2</v>
      </c>
      <c r="G582" s="91"/>
      <c r="H582" s="91"/>
      <c r="I582" s="91"/>
      <c r="J582" s="92"/>
      <c r="K582" s="69">
        <f t="shared" ref="K582:N582" si="474">IFERROR(E582/SUM(E582:E587)*100,"")</f>
        <v>16.666666666666664</v>
      </c>
      <c r="L582" s="69">
        <f t="shared" si="474"/>
        <v>11.111111111111111</v>
      </c>
      <c r="M582" s="69" t="str">
        <f t="shared" si="474"/>
        <v/>
      </c>
      <c r="N582" s="69" t="str">
        <f t="shared" si="474"/>
        <v/>
      </c>
      <c r="O582" s="69" t="str">
        <f>IFERROR(I582/SUM(I582:I587)*100,"")</f>
        <v/>
      </c>
      <c r="P582" s="69" t="str">
        <f>IFERROR(J582/SUM(J582:J587)*100,"")</f>
        <v/>
      </c>
    </row>
    <row r="583" spans="1:16" ht="12" customHeight="1" x14ac:dyDescent="0.15">
      <c r="A583" s="1" t="str">
        <f t="shared" si="473"/>
        <v>13021</v>
      </c>
      <c r="B583" s="1">
        <v>1302</v>
      </c>
      <c r="C583" s="1">
        <v>1</v>
      </c>
      <c r="D583" s="50" t="s">
        <v>182</v>
      </c>
      <c r="E583" s="53">
        <v>4</v>
      </c>
      <c r="F583" s="53">
        <v>5</v>
      </c>
      <c r="G583" s="53"/>
      <c r="H583" s="53"/>
      <c r="I583" s="53"/>
      <c r="J583" s="59"/>
      <c r="K583" s="69">
        <f t="shared" ref="K583:N583" si="475">IFERROR(E583/SUM(E582:E587)*100,"")</f>
        <v>22.222222222222221</v>
      </c>
      <c r="L583" s="69">
        <f t="shared" si="475"/>
        <v>27.777777777777779</v>
      </c>
      <c r="M583" s="69" t="str">
        <f t="shared" si="475"/>
        <v/>
      </c>
      <c r="N583" s="69" t="str">
        <f t="shared" si="475"/>
        <v/>
      </c>
      <c r="O583" s="69" t="str">
        <f>IFERROR(I583/SUM(I582:I587)*100,"")</f>
        <v/>
      </c>
      <c r="P583" s="69" t="str">
        <f>IFERROR(J583/SUM(J582:J587)*100,"")</f>
        <v/>
      </c>
    </row>
    <row r="584" spans="1:16" ht="12" customHeight="1" x14ac:dyDescent="0.15">
      <c r="A584" s="1" t="str">
        <f t="shared" si="473"/>
        <v>130212</v>
      </c>
      <c r="B584" s="1">
        <v>1302</v>
      </c>
      <c r="C584" s="1">
        <v>12</v>
      </c>
      <c r="D584" s="50" t="s">
        <v>183</v>
      </c>
      <c r="E584" s="53"/>
      <c r="F584" s="53">
        <v>1</v>
      </c>
      <c r="G584" s="53"/>
      <c r="H584" s="53"/>
      <c r="I584" s="53"/>
      <c r="J584" s="59"/>
      <c r="K584" s="69">
        <f t="shared" ref="K584:N584" si="476">IFERROR(E584/SUM(E582:E587)*100,"")</f>
        <v>0</v>
      </c>
      <c r="L584" s="69">
        <f t="shared" si="476"/>
        <v>5.5555555555555554</v>
      </c>
      <c r="M584" s="69" t="str">
        <f t="shared" si="476"/>
        <v/>
      </c>
      <c r="N584" s="69" t="str">
        <f t="shared" si="476"/>
        <v/>
      </c>
      <c r="O584" s="69" t="str">
        <f>IFERROR(I584/SUM(I582:I587)*100,"")</f>
        <v/>
      </c>
      <c r="P584" s="69" t="str">
        <f>IFERROR(J584/SUM(J582:J587)*100,"")</f>
        <v/>
      </c>
    </row>
    <row r="585" spans="1:16" ht="12" customHeight="1" x14ac:dyDescent="0.15">
      <c r="A585" s="1" t="str">
        <f t="shared" si="473"/>
        <v>13028</v>
      </c>
      <c r="B585" s="1">
        <v>1302</v>
      </c>
      <c r="C585" s="1">
        <v>8</v>
      </c>
      <c r="D585" s="50" t="s">
        <v>186</v>
      </c>
      <c r="E585" s="53">
        <v>1</v>
      </c>
      <c r="F585" s="53">
        <v>1</v>
      </c>
      <c r="G585" s="53"/>
      <c r="H585" s="53"/>
      <c r="I585" s="53"/>
      <c r="J585" s="59"/>
      <c r="K585" s="69">
        <f t="shared" ref="K585:N585" si="477">IFERROR(E585/SUM(E582:E587)*100,"")</f>
        <v>5.5555555555555554</v>
      </c>
      <c r="L585" s="69">
        <f t="shared" si="477"/>
        <v>5.5555555555555554</v>
      </c>
      <c r="M585" s="69" t="str">
        <f t="shared" si="477"/>
        <v/>
      </c>
      <c r="N585" s="69" t="str">
        <f t="shared" si="477"/>
        <v/>
      </c>
      <c r="O585" s="69" t="str">
        <f>IFERROR(I585/SUM(I582:I587)*100,"")</f>
        <v/>
      </c>
      <c r="P585" s="69" t="str">
        <f>IFERROR(J585/SUM(J582:J587)*100,"")</f>
        <v/>
      </c>
    </row>
    <row r="586" spans="1:16" ht="12" customHeight="1" x14ac:dyDescent="0.15">
      <c r="A586" s="1" t="str">
        <f t="shared" si="473"/>
        <v>13025</v>
      </c>
      <c r="B586" s="1">
        <v>1302</v>
      </c>
      <c r="C586" s="1">
        <v>5</v>
      </c>
      <c r="D586" s="50" t="s">
        <v>188</v>
      </c>
      <c r="E586" s="53">
        <v>2</v>
      </c>
      <c r="F586" s="53">
        <v>1</v>
      </c>
      <c r="G586" s="53"/>
      <c r="H586" s="53"/>
      <c r="I586" s="53"/>
      <c r="J586" s="59"/>
      <c r="K586" s="69">
        <f t="shared" ref="K586:N586" si="478">IFERROR(E586/SUM(E582:E587)*100,"")</f>
        <v>11.111111111111111</v>
      </c>
      <c r="L586" s="69">
        <f t="shared" si="478"/>
        <v>5.5555555555555554</v>
      </c>
      <c r="M586" s="69" t="str">
        <f t="shared" si="478"/>
        <v/>
      </c>
      <c r="N586" s="69" t="str">
        <f t="shared" si="478"/>
        <v/>
      </c>
      <c r="O586" s="69" t="str">
        <f>IFERROR(I586/SUM(I582:I587)*100,"")</f>
        <v/>
      </c>
      <c r="P586" s="69" t="str">
        <f>IFERROR(J586/SUM(J582:J587)*100,"")</f>
        <v/>
      </c>
    </row>
    <row r="587" spans="1:16" ht="12" customHeight="1" x14ac:dyDescent="0.15">
      <c r="A587" s="1" t="str">
        <f t="shared" si="473"/>
        <v>13022</v>
      </c>
      <c r="B587" s="1">
        <v>1302</v>
      </c>
      <c r="C587" s="1">
        <v>2</v>
      </c>
      <c r="D587" s="50" t="s">
        <v>190</v>
      </c>
      <c r="E587" s="53">
        <v>8</v>
      </c>
      <c r="F587" s="53">
        <v>8</v>
      </c>
      <c r="G587" s="53"/>
      <c r="H587" s="53"/>
      <c r="I587" s="53"/>
      <c r="J587" s="59"/>
      <c r="K587" s="69">
        <f t="shared" ref="K587:N587" si="479">IFERROR(E587/SUM(E582:E587)*100,"")</f>
        <v>44.444444444444443</v>
      </c>
      <c r="L587" s="69">
        <f t="shared" si="479"/>
        <v>44.444444444444443</v>
      </c>
      <c r="M587" s="69" t="str">
        <f t="shared" si="479"/>
        <v/>
      </c>
      <c r="N587" s="69" t="str">
        <f t="shared" si="479"/>
        <v/>
      </c>
      <c r="O587" s="69" t="str">
        <f>IFERROR(I587/SUM(I582:I587)*100,"")</f>
        <v/>
      </c>
      <c r="P587" s="69" t="str">
        <f>IFERROR(J587/SUM(J582:J587)*100,"")</f>
        <v/>
      </c>
    </row>
    <row r="588" spans="1:16" ht="12" customHeight="1" x14ac:dyDescent="0.15">
      <c r="A588" s="1" t="str">
        <f t="shared" si="473"/>
        <v>19010</v>
      </c>
      <c r="B588" s="1">
        <v>1901</v>
      </c>
      <c r="C588" s="1" t="s">
        <v>58</v>
      </c>
      <c r="D588" s="48" t="s">
        <v>99</v>
      </c>
      <c r="E588" s="49"/>
      <c r="F588" s="49"/>
      <c r="G588" s="49"/>
      <c r="H588" s="49"/>
      <c r="I588" s="49"/>
      <c r="J588" s="49"/>
      <c r="K588" s="5"/>
      <c r="L588" s="5"/>
      <c r="M588" s="5"/>
      <c r="N588" s="5"/>
      <c r="O588" s="5"/>
      <c r="P588" s="13"/>
    </row>
    <row r="589" spans="1:16" ht="12" customHeight="1" x14ac:dyDescent="0.15">
      <c r="A589" s="1" t="str">
        <f t="shared" si="473"/>
        <v>19013</v>
      </c>
      <c r="B589" s="1">
        <v>1901</v>
      </c>
      <c r="C589" s="1">
        <v>3</v>
      </c>
      <c r="D589" s="90" t="s">
        <v>181</v>
      </c>
      <c r="E589" s="91"/>
      <c r="F589" s="91"/>
      <c r="G589" s="91"/>
      <c r="H589" s="91">
        <v>2</v>
      </c>
      <c r="I589" s="91">
        <v>2</v>
      </c>
      <c r="J589" s="92"/>
      <c r="K589" s="69" t="str">
        <f t="shared" ref="K589:N589" si="480">IFERROR(E589/SUM(E589:E593)*100,"")</f>
        <v/>
      </c>
      <c r="L589" s="69" t="str">
        <f t="shared" si="480"/>
        <v/>
      </c>
      <c r="M589" s="69" t="str">
        <f t="shared" si="480"/>
        <v/>
      </c>
      <c r="N589" s="69">
        <f t="shared" si="480"/>
        <v>9.5238095238095237</v>
      </c>
      <c r="O589" s="69">
        <f>IFERROR(I589/SUM(I589:I593)*100,"")</f>
        <v>9.0909090909090917</v>
      </c>
      <c r="P589" s="69" t="str">
        <f>IFERROR(J589/SUM(J589:J593)*100,"")</f>
        <v/>
      </c>
    </row>
    <row r="590" spans="1:16" ht="12" customHeight="1" x14ac:dyDescent="0.15">
      <c r="A590" s="1" t="str">
        <f t="shared" si="473"/>
        <v>19011</v>
      </c>
      <c r="B590" s="1">
        <v>1901</v>
      </c>
      <c r="C590" s="1">
        <v>1</v>
      </c>
      <c r="D590" s="50" t="s">
        <v>182</v>
      </c>
      <c r="E590" s="53"/>
      <c r="F590" s="53"/>
      <c r="G590" s="53"/>
      <c r="H590" s="53">
        <v>8</v>
      </c>
      <c r="I590" s="53">
        <v>9</v>
      </c>
      <c r="J590" s="59"/>
      <c r="K590" s="69" t="str">
        <f t="shared" ref="K590:N590" si="481">IFERROR(E590/SUM(E589:E593)*100,"")</f>
        <v/>
      </c>
      <c r="L590" s="69" t="str">
        <f t="shared" si="481"/>
        <v/>
      </c>
      <c r="M590" s="69" t="str">
        <f t="shared" si="481"/>
        <v/>
      </c>
      <c r="N590" s="69">
        <f t="shared" si="481"/>
        <v>38.095238095238095</v>
      </c>
      <c r="O590" s="69">
        <f>IFERROR(I590/SUM(I589:I593)*100,"")</f>
        <v>40.909090909090914</v>
      </c>
      <c r="P590" s="69" t="str">
        <f>IFERROR(J590/SUM(J589:J593)*100,"")</f>
        <v/>
      </c>
    </row>
    <row r="591" spans="1:16" ht="12" customHeight="1" x14ac:dyDescent="0.15">
      <c r="A591" s="1" t="str">
        <f t="shared" si="473"/>
        <v>190112</v>
      </c>
      <c r="B591" s="1">
        <v>1901</v>
      </c>
      <c r="C591" s="1">
        <v>12</v>
      </c>
      <c r="D591" s="50" t="s">
        <v>183</v>
      </c>
      <c r="E591" s="53"/>
      <c r="F591" s="53"/>
      <c r="G591" s="53"/>
      <c r="H591" s="53">
        <v>1</v>
      </c>
      <c r="I591" s="53">
        <v>1</v>
      </c>
      <c r="J591" s="59"/>
      <c r="K591" s="69" t="str">
        <f t="shared" ref="K591:N591" si="482">IFERROR(E591/SUM(E589:E593)*100,"")</f>
        <v/>
      </c>
      <c r="L591" s="69" t="str">
        <f t="shared" si="482"/>
        <v/>
      </c>
      <c r="M591" s="69" t="str">
        <f t="shared" si="482"/>
        <v/>
      </c>
      <c r="N591" s="69">
        <f t="shared" si="482"/>
        <v>4.7619047619047619</v>
      </c>
      <c r="O591" s="69">
        <f>IFERROR(I591/SUM(I589:I593)*100,"")</f>
        <v>4.5454545454545459</v>
      </c>
      <c r="P591" s="69" t="str">
        <f>IFERROR(J591/SUM(J589:J593)*100,"")</f>
        <v/>
      </c>
    </row>
    <row r="592" spans="1:16" ht="12" customHeight="1" x14ac:dyDescent="0.15">
      <c r="A592" s="1" t="str">
        <f t="shared" si="473"/>
        <v>19018</v>
      </c>
      <c r="B592" s="1">
        <v>1901</v>
      </c>
      <c r="C592" s="1">
        <v>8</v>
      </c>
      <c r="D592" s="50" t="s">
        <v>186</v>
      </c>
      <c r="E592" s="53"/>
      <c r="F592" s="53"/>
      <c r="G592" s="53"/>
      <c r="H592" s="53">
        <v>2</v>
      </c>
      <c r="I592" s="53">
        <v>2</v>
      </c>
      <c r="J592" s="59"/>
      <c r="K592" s="69" t="str">
        <f t="shared" ref="K592:N592" si="483">IFERROR(E592/SUM(E589:E593)*100,"")</f>
        <v/>
      </c>
      <c r="L592" s="69" t="str">
        <f t="shared" si="483"/>
        <v/>
      </c>
      <c r="M592" s="69" t="str">
        <f t="shared" si="483"/>
        <v/>
      </c>
      <c r="N592" s="69">
        <f t="shared" si="483"/>
        <v>9.5238095238095237</v>
      </c>
      <c r="O592" s="69">
        <f>IFERROR(I592/SUM(I589:I593)*100,"")</f>
        <v>9.0909090909090917</v>
      </c>
      <c r="P592" s="69" t="str">
        <f>IFERROR(J592/SUM(J589:J593)*100,"")</f>
        <v/>
      </c>
    </row>
    <row r="593" spans="1:16" ht="12" customHeight="1" x14ac:dyDescent="0.15">
      <c r="A593" s="1" t="str">
        <f t="shared" si="473"/>
        <v>19012</v>
      </c>
      <c r="B593" s="1">
        <v>1901</v>
      </c>
      <c r="C593" s="1">
        <v>2</v>
      </c>
      <c r="D593" s="55" t="s">
        <v>190</v>
      </c>
      <c r="E593" s="56"/>
      <c r="F593" s="56"/>
      <c r="G593" s="56"/>
      <c r="H593" s="56">
        <v>8</v>
      </c>
      <c r="I593" s="53">
        <v>8</v>
      </c>
      <c r="J593" s="60"/>
      <c r="K593" s="69" t="str">
        <f t="shared" ref="K593:N593" si="484">IFERROR(E593/SUM(E589:E593)*100,"")</f>
        <v/>
      </c>
      <c r="L593" s="69" t="str">
        <f t="shared" si="484"/>
        <v/>
      </c>
      <c r="M593" s="69" t="str">
        <f t="shared" si="484"/>
        <v/>
      </c>
      <c r="N593" s="69">
        <f t="shared" si="484"/>
        <v>38.095238095238095</v>
      </c>
      <c r="O593" s="69">
        <f>IFERROR(I593/SUM(I589:I593)*100,"")</f>
        <v>36.363636363636367</v>
      </c>
      <c r="P593" s="69" t="str">
        <f>IFERROR(J593/SUM(J589:J593)*100,"")</f>
        <v/>
      </c>
    </row>
    <row r="594" spans="1:16" ht="12" customHeight="1" x14ac:dyDescent="0.15">
      <c r="A594" s="1" t="str">
        <f t="shared" si="473"/>
        <v>18050</v>
      </c>
      <c r="B594" s="1">
        <v>1805</v>
      </c>
      <c r="C594" s="1" t="s">
        <v>58</v>
      </c>
      <c r="D594" s="48" t="s">
        <v>100</v>
      </c>
      <c r="E594" s="49"/>
      <c r="F594" s="49"/>
      <c r="G594" s="49"/>
      <c r="H594" s="49"/>
      <c r="I594" s="49"/>
      <c r="J594" s="49"/>
      <c r="K594" s="5"/>
      <c r="L594" s="5"/>
      <c r="M594" s="5"/>
      <c r="N594" s="5"/>
      <c r="O594" s="5"/>
      <c r="P594" s="13"/>
    </row>
    <row r="595" spans="1:16" ht="12" customHeight="1" x14ac:dyDescent="0.15">
      <c r="A595" s="1" t="str">
        <f t="shared" si="473"/>
        <v>18051</v>
      </c>
      <c r="B595" s="1">
        <v>1805</v>
      </c>
      <c r="C595" s="1">
        <v>1</v>
      </c>
      <c r="D595" s="90" t="s">
        <v>182</v>
      </c>
      <c r="E595" s="91"/>
      <c r="F595" s="91"/>
      <c r="G595" s="91">
        <v>2</v>
      </c>
      <c r="H595" s="91">
        <v>2</v>
      </c>
      <c r="I595" s="91">
        <v>2</v>
      </c>
      <c r="J595" s="92"/>
      <c r="K595" s="69" t="str">
        <f t="shared" ref="K595:N595" si="485">IFERROR(E595/SUM(E595:E599)*100,"")</f>
        <v/>
      </c>
      <c r="L595" s="69" t="str">
        <f t="shared" si="485"/>
        <v/>
      </c>
      <c r="M595" s="69">
        <f t="shared" si="485"/>
        <v>12.5</v>
      </c>
      <c r="N595" s="69">
        <f t="shared" si="485"/>
        <v>40</v>
      </c>
      <c r="O595" s="69">
        <f>IFERROR(I595/SUM(I595:I599)*100,"")</f>
        <v>50</v>
      </c>
      <c r="P595" s="69" t="str">
        <f>IFERROR(J595/SUM(J595:J599)*100,"")</f>
        <v/>
      </c>
    </row>
    <row r="596" spans="1:16" ht="12" customHeight="1" x14ac:dyDescent="0.15">
      <c r="A596" s="1" t="str">
        <f t="shared" si="473"/>
        <v>180522</v>
      </c>
      <c r="B596" s="1">
        <v>1805</v>
      </c>
      <c r="C596" s="1" t="s">
        <v>58</v>
      </c>
      <c r="D596" s="50" t="s">
        <v>195</v>
      </c>
      <c r="E596" s="53"/>
      <c r="F596" s="53"/>
      <c r="G596" s="53">
        <v>11</v>
      </c>
      <c r="H596" s="53"/>
      <c r="I596" s="53"/>
      <c r="J596" s="59"/>
      <c r="K596" s="69" t="str">
        <f t="shared" ref="K596:N596" si="486">IFERROR(E596/SUM(E595:E599)*100,"")</f>
        <v/>
      </c>
      <c r="L596" s="69" t="str">
        <f t="shared" si="486"/>
        <v/>
      </c>
      <c r="M596" s="69">
        <f t="shared" si="486"/>
        <v>68.75</v>
      </c>
      <c r="N596" s="69">
        <f t="shared" si="486"/>
        <v>0</v>
      </c>
      <c r="O596" s="69">
        <f>IFERROR(I596/SUM(I595:I599)*100,"")</f>
        <v>0</v>
      </c>
      <c r="P596" s="69" t="str">
        <f>IFERROR(J596/SUM(J595:J599)*100,"")</f>
        <v/>
      </c>
    </row>
    <row r="597" spans="1:16" ht="12" customHeight="1" x14ac:dyDescent="0.15">
      <c r="A597" s="1" t="str">
        <f t="shared" si="473"/>
        <v>18058</v>
      </c>
      <c r="B597" s="1">
        <v>1805</v>
      </c>
      <c r="C597" s="1">
        <v>8</v>
      </c>
      <c r="D597" s="50" t="s">
        <v>186</v>
      </c>
      <c r="E597" s="53"/>
      <c r="F597" s="53"/>
      <c r="G597" s="53">
        <v>2</v>
      </c>
      <c r="H597" s="53">
        <v>2</v>
      </c>
      <c r="I597" s="53"/>
      <c r="J597" s="59"/>
      <c r="K597" s="69" t="str">
        <f t="shared" ref="K597:N597" si="487">IFERROR(E597/SUM(E595:E599)*100,"")</f>
        <v/>
      </c>
      <c r="L597" s="69" t="str">
        <f t="shared" si="487"/>
        <v/>
      </c>
      <c r="M597" s="69">
        <f t="shared" si="487"/>
        <v>12.5</v>
      </c>
      <c r="N597" s="69">
        <f t="shared" si="487"/>
        <v>40</v>
      </c>
      <c r="O597" s="69">
        <f>IFERROR(I597/SUM(I595:I599)*100,"")</f>
        <v>0</v>
      </c>
      <c r="P597" s="69" t="str">
        <f>IFERROR(J597/SUM(J595:J599)*100,"")</f>
        <v/>
      </c>
    </row>
    <row r="598" spans="1:16" ht="12" customHeight="1" x14ac:dyDescent="0.15">
      <c r="A598" s="1" t="str">
        <f t="shared" si="473"/>
        <v>18055</v>
      </c>
      <c r="B598" s="1">
        <v>1805</v>
      </c>
      <c r="C598" s="1">
        <v>5</v>
      </c>
      <c r="D598" s="50" t="s">
        <v>188</v>
      </c>
      <c r="E598" s="53"/>
      <c r="F598" s="53"/>
      <c r="G598" s="53"/>
      <c r="H598" s="53"/>
      <c r="I598" s="53">
        <v>1</v>
      </c>
      <c r="J598" s="59"/>
      <c r="K598" s="69" t="str">
        <f t="shared" ref="K598:N598" si="488">IFERROR(E598/SUM(E595:E599)*100,"")</f>
        <v/>
      </c>
      <c r="L598" s="69" t="str">
        <f t="shared" si="488"/>
        <v/>
      </c>
      <c r="M598" s="69">
        <f t="shared" si="488"/>
        <v>0</v>
      </c>
      <c r="N598" s="69">
        <f t="shared" si="488"/>
        <v>0</v>
      </c>
      <c r="O598" s="69">
        <f>IFERROR(I598/SUM(I595:I599)*100,"")</f>
        <v>25</v>
      </c>
      <c r="P598" s="69" t="str">
        <f>IFERROR(J598/SUM(J595:J599)*100,"")</f>
        <v/>
      </c>
    </row>
    <row r="599" spans="1:16" ht="12" customHeight="1" x14ac:dyDescent="0.15">
      <c r="A599" s="1" t="str">
        <f t="shared" si="473"/>
        <v>18052</v>
      </c>
      <c r="B599" s="1">
        <v>1805</v>
      </c>
      <c r="C599" s="1">
        <v>2</v>
      </c>
      <c r="D599" s="55" t="s">
        <v>190</v>
      </c>
      <c r="E599" s="56"/>
      <c r="F599" s="56"/>
      <c r="G599" s="56">
        <v>1</v>
      </c>
      <c r="H599" s="56">
        <v>1</v>
      </c>
      <c r="I599" s="56">
        <v>1</v>
      </c>
      <c r="J599" s="60"/>
      <c r="K599" s="69" t="str">
        <f t="shared" ref="K599:N599" si="489">IFERROR(E599/SUM(E595:E599)*100,"")</f>
        <v/>
      </c>
      <c r="L599" s="69" t="str">
        <f t="shared" si="489"/>
        <v/>
      </c>
      <c r="M599" s="69">
        <f t="shared" si="489"/>
        <v>6.25</v>
      </c>
      <c r="N599" s="69">
        <f t="shared" si="489"/>
        <v>20</v>
      </c>
      <c r="O599" s="69">
        <f>IFERROR(I599/SUM(I595:I599)*100,"")</f>
        <v>25</v>
      </c>
      <c r="P599" s="69" t="str">
        <f>IFERROR(J599/SUM(J595:J599)*100,"")</f>
        <v/>
      </c>
    </row>
    <row r="600" spans="1:16" ht="12" customHeight="1" x14ac:dyDescent="0.15">
      <c r="A600" s="1" t="str">
        <f t="shared" si="473"/>
        <v>9350</v>
      </c>
      <c r="B600" s="1">
        <v>935</v>
      </c>
      <c r="C600" s="1" t="s">
        <v>58</v>
      </c>
      <c r="D600" s="48" t="s">
        <v>101</v>
      </c>
      <c r="E600" s="49"/>
      <c r="F600" s="49"/>
      <c r="G600" s="49"/>
      <c r="H600" s="49"/>
      <c r="I600" s="49"/>
      <c r="J600" s="49"/>
      <c r="K600" s="5"/>
      <c r="L600" s="5"/>
      <c r="M600" s="5"/>
      <c r="N600" s="5"/>
      <c r="O600" s="5"/>
      <c r="P600" s="13"/>
    </row>
    <row r="601" spans="1:16" ht="12" customHeight="1" x14ac:dyDescent="0.15">
      <c r="A601" s="1" t="str">
        <f t="shared" si="473"/>
        <v>9353</v>
      </c>
      <c r="B601" s="1">
        <v>935</v>
      </c>
      <c r="C601" s="1">
        <v>3</v>
      </c>
      <c r="D601" s="90" t="s">
        <v>181</v>
      </c>
      <c r="E601" s="91">
        <v>1</v>
      </c>
      <c r="F601" s="91">
        <v>1</v>
      </c>
      <c r="G601" s="91">
        <v>1</v>
      </c>
      <c r="H601" s="91">
        <v>1</v>
      </c>
      <c r="I601" s="91">
        <v>1</v>
      </c>
      <c r="J601" s="92"/>
      <c r="K601" s="69">
        <f t="shared" ref="K601:N601" si="490">(E601/SUM(E601:E609)*100)</f>
        <v>3.4482758620689653</v>
      </c>
      <c r="L601" s="69">
        <f t="shared" si="490"/>
        <v>3.3333333333333335</v>
      </c>
      <c r="M601" s="69">
        <f t="shared" si="490"/>
        <v>2.0408163265306123</v>
      </c>
      <c r="N601" s="69">
        <f t="shared" si="490"/>
        <v>3.4482758620689653</v>
      </c>
      <c r="O601" s="69">
        <f>(I601/SUM(I601:I609)*100)</f>
        <v>3.3333333333333335</v>
      </c>
      <c r="P601" s="69" t="e">
        <f>(J601/SUM(J601:J609)*100)</f>
        <v>#DIV/0!</v>
      </c>
    </row>
    <row r="602" spans="1:16" ht="12" customHeight="1" x14ac:dyDescent="0.15">
      <c r="A602" s="1" t="str">
        <f t="shared" si="473"/>
        <v>9351</v>
      </c>
      <c r="B602" s="1">
        <v>935</v>
      </c>
      <c r="C602" s="1">
        <v>1</v>
      </c>
      <c r="D602" s="50" t="s">
        <v>182</v>
      </c>
      <c r="E602" s="53">
        <v>7</v>
      </c>
      <c r="F602" s="53">
        <v>11</v>
      </c>
      <c r="G602" s="53">
        <v>10</v>
      </c>
      <c r="H602" s="53">
        <v>10</v>
      </c>
      <c r="I602" s="53">
        <v>10</v>
      </c>
      <c r="J602" s="59"/>
      <c r="K602" s="14">
        <f t="shared" ref="K602:N602" si="491">(E602/SUM(E601:E609)*100)</f>
        <v>24.137931034482758</v>
      </c>
      <c r="L602" s="14">
        <f t="shared" si="491"/>
        <v>36.666666666666664</v>
      </c>
      <c r="M602" s="14">
        <f t="shared" si="491"/>
        <v>20.408163265306122</v>
      </c>
      <c r="N602" s="14">
        <f t="shared" si="491"/>
        <v>34.482758620689658</v>
      </c>
      <c r="O602" s="14">
        <f>(I602/SUM(I601:I609)*100)</f>
        <v>33.333333333333329</v>
      </c>
      <c r="P602" s="14" t="e">
        <f>(J602/SUM(J601:J609)*100)</f>
        <v>#DIV/0!</v>
      </c>
    </row>
    <row r="603" spans="1:16" ht="12" customHeight="1" x14ac:dyDescent="0.15">
      <c r="A603" s="1" t="str">
        <f t="shared" si="473"/>
        <v>93522</v>
      </c>
      <c r="B603" s="1">
        <v>935</v>
      </c>
      <c r="C603" s="1" t="s">
        <v>58</v>
      </c>
      <c r="D603" s="50" t="s">
        <v>195</v>
      </c>
      <c r="E603" s="53"/>
      <c r="F603" s="53"/>
      <c r="G603" s="53">
        <v>20</v>
      </c>
      <c r="H603" s="53"/>
      <c r="I603" s="53"/>
      <c r="J603" s="59"/>
      <c r="K603" s="14">
        <f t="shared" ref="K603:N603" si="492">(E603/SUM(E601:E609)*100)</f>
        <v>0</v>
      </c>
      <c r="L603" s="14">
        <f t="shared" si="492"/>
        <v>0</v>
      </c>
      <c r="M603" s="14">
        <f t="shared" si="492"/>
        <v>40.816326530612244</v>
      </c>
      <c r="N603" s="14">
        <f t="shared" si="492"/>
        <v>0</v>
      </c>
      <c r="O603" s="14">
        <f>(I603/SUM(I601:I609)*100)</f>
        <v>0</v>
      </c>
      <c r="P603" s="14" t="e">
        <f>(J603/SUM(J601:J609)*100)</f>
        <v>#DIV/0!</v>
      </c>
    </row>
    <row r="604" spans="1:16" ht="12" customHeight="1" x14ac:dyDescent="0.15">
      <c r="A604" s="1" t="str">
        <f t="shared" si="473"/>
        <v>9357</v>
      </c>
      <c r="B604" s="1">
        <v>935</v>
      </c>
      <c r="C604" s="1">
        <v>7</v>
      </c>
      <c r="D604" s="50" t="s">
        <v>185</v>
      </c>
      <c r="E604" s="53">
        <v>1</v>
      </c>
      <c r="F604" s="53">
        <v>1</v>
      </c>
      <c r="G604" s="53"/>
      <c r="H604" s="53"/>
      <c r="I604" s="53"/>
      <c r="J604" s="59"/>
      <c r="K604" s="14">
        <f t="shared" ref="K604:N604" si="493">(E604/SUM(E601:E609)*100)</f>
        <v>3.4482758620689653</v>
      </c>
      <c r="L604" s="14">
        <f t="shared" si="493"/>
        <v>3.3333333333333335</v>
      </c>
      <c r="M604" s="14">
        <f t="shared" si="493"/>
        <v>0</v>
      </c>
      <c r="N604" s="14">
        <f t="shared" si="493"/>
        <v>0</v>
      </c>
      <c r="O604" s="14">
        <f>(I604/SUM(I601:I609)*100)</f>
        <v>0</v>
      </c>
      <c r="P604" s="14" t="e">
        <f>(J604/SUM(J601:J609)*100)</f>
        <v>#DIV/0!</v>
      </c>
    </row>
    <row r="605" spans="1:16" ht="12" customHeight="1" x14ac:dyDescent="0.15">
      <c r="A605" s="1" t="str">
        <f t="shared" si="473"/>
        <v>9358</v>
      </c>
      <c r="B605" s="1">
        <v>935</v>
      </c>
      <c r="C605" s="1">
        <v>8</v>
      </c>
      <c r="D605" s="50" t="s">
        <v>186</v>
      </c>
      <c r="E605" s="53"/>
      <c r="F605" s="53"/>
      <c r="G605" s="53">
        <v>1</v>
      </c>
      <c r="H605" s="53">
        <v>1</v>
      </c>
      <c r="I605" s="53"/>
      <c r="J605" s="59"/>
      <c r="K605" s="14">
        <f t="shared" ref="K605:N605" si="494">(E605/SUM(E601:E609)*100)</f>
        <v>0</v>
      </c>
      <c r="L605" s="14">
        <f t="shared" si="494"/>
        <v>0</v>
      </c>
      <c r="M605" s="14">
        <f t="shared" si="494"/>
        <v>2.0408163265306123</v>
      </c>
      <c r="N605" s="14">
        <f t="shared" si="494"/>
        <v>3.4482758620689653</v>
      </c>
      <c r="O605" s="14">
        <f>(I605/SUM(I601:I609)*100)</f>
        <v>0</v>
      </c>
      <c r="P605" s="14" t="e">
        <f>(J605/SUM(J601:J609)*100)</f>
        <v>#DIV/0!</v>
      </c>
    </row>
    <row r="606" spans="1:16" ht="12" customHeight="1" x14ac:dyDescent="0.15">
      <c r="A606" s="1" t="str">
        <f t="shared" si="473"/>
        <v>9355</v>
      </c>
      <c r="B606" s="1">
        <v>935</v>
      </c>
      <c r="C606" s="1">
        <v>5</v>
      </c>
      <c r="D606" s="50" t="s">
        <v>188</v>
      </c>
      <c r="E606" s="53">
        <v>3</v>
      </c>
      <c r="F606" s="53">
        <v>3</v>
      </c>
      <c r="G606" s="53">
        <v>2</v>
      </c>
      <c r="H606" s="53">
        <v>3</v>
      </c>
      <c r="I606" s="53">
        <v>3</v>
      </c>
      <c r="J606" s="59"/>
      <c r="K606" s="14">
        <f t="shared" ref="K606:N606" si="495">(E606/SUM(E601:E609)*100)</f>
        <v>10.344827586206897</v>
      </c>
      <c r="L606" s="14">
        <f t="shared" si="495"/>
        <v>10</v>
      </c>
      <c r="M606" s="14">
        <f t="shared" si="495"/>
        <v>4.0816326530612246</v>
      </c>
      <c r="N606" s="14">
        <f t="shared" si="495"/>
        <v>10.344827586206897</v>
      </c>
      <c r="O606" s="14">
        <f>(I606/SUM(I601:I609)*100)</f>
        <v>10</v>
      </c>
      <c r="P606" s="14" t="e">
        <f>(J606/SUM(J601:J609)*100)</f>
        <v>#DIV/0!</v>
      </c>
    </row>
    <row r="607" spans="1:16" ht="12" customHeight="1" x14ac:dyDescent="0.15">
      <c r="A607" s="1" t="str">
        <f t="shared" si="473"/>
        <v>93510</v>
      </c>
      <c r="B607" s="1">
        <v>935</v>
      </c>
      <c r="C607" s="1">
        <v>10</v>
      </c>
      <c r="D607" s="50" t="s">
        <v>189</v>
      </c>
      <c r="E607" s="53"/>
      <c r="F607" s="53"/>
      <c r="G607" s="53">
        <v>1</v>
      </c>
      <c r="H607" s="53"/>
      <c r="I607" s="53">
        <v>1</v>
      </c>
      <c r="J607" s="59"/>
      <c r="K607" s="14">
        <f t="shared" ref="K607:N607" si="496">(E607/SUM(E601:E609)*100)</f>
        <v>0</v>
      </c>
      <c r="L607" s="14">
        <f t="shared" si="496"/>
        <v>0</v>
      </c>
      <c r="M607" s="14">
        <f t="shared" si="496"/>
        <v>2.0408163265306123</v>
      </c>
      <c r="N607" s="14">
        <f t="shared" si="496"/>
        <v>0</v>
      </c>
      <c r="O607" s="14">
        <f>(I607/SUM(I601:I609)*100)</f>
        <v>3.3333333333333335</v>
      </c>
      <c r="P607" s="14" t="e">
        <f>(J607/SUM(J601:J609)*100)</f>
        <v>#DIV/0!</v>
      </c>
    </row>
    <row r="608" spans="1:16" ht="12" customHeight="1" x14ac:dyDescent="0.15">
      <c r="A608" s="1" t="str">
        <f t="shared" si="473"/>
        <v>9352</v>
      </c>
      <c r="B608" s="1">
        <v>935</v>
      </c>
      <c r="C608" s="1">
        <v>2</v>
      </c>
      <c r="D608" s="50" t="s">
        <v>190</v>
      </c>
      <c r="E608" s="53">
        <v>15</v>
      </c>
      <c r="F608" s="53">
        <v>12</v>
      </c>
      <c r="G608" s="53">
        <v>14</v>
      </c>
      <c r="H608" s="53">
        <v>14</v>
      </c>
      <c r="I608" s="53">
        <v>15</v>
      </c>
      <c r="J608" s="59"/>
      <c r="K608" s="14">
        <f t="shared" ref="K608:N608" si="497">(E608/SUM(E601:E609)*100)</f>
        <v>51.724137931034484</v>
      </c>
      <c r="L608" s="14">
        <f t="shared" si="497"/>
        <v>40</v>
      </c>
      <c r="M608" s="14">
        <f t="shared" si="497"/>
        <v>28.571428571428569</v>
      </c>
      <c r="N608" s="14">
        <f t="shared" si="497"/>
        <v>48.275862068965516</v>
      </c>
      <c r="O608" s="14">
        <f>(I608/SUM(I601:I609)*100)</f>
        <v>50</v>
      </c>
      <c r="P608" s="14" t="e">
        <f>(J608/SUM(J601:J609)*100)</f>
        <v>#DIV/0!</v>
      </c>
    </row>
    <row r="609" spans="1:16" ht="12" customHeight="1" x14ac:dyDescent="0.15">
      <c r="A609" s="1" t="str">
        <f t="shared" si="473"/>
        <v>9354</v>
      </c>
      <c r="B609" s="1">
        <v>935</v>
      </c>
      <c r="C609" s="1">
        <v>4</v>
      </c>
      <c r="D609" s="50" t="s">
        <v>191</v>
      </c>
      <c r="E609" s="53">
        <v>2</v>
      </c>
      <c r="F609" s="53">
        <v>2</v>
      </c>
      <c r="G609" s="53"/>
      <c r="H609" s="53"/>
      <c r="I609" s="53"/>
      <c r="J609" s="59"/>
      <c r="K609" s="14">
        <f t="shared" ref="K609:N609" si="498">(E609/SUM(E601:E609)*100)</f>
        <v>6.8965517241379306</v>
      </c>
      <c r="L609" s="14">
        <f t="shared" si="498"/>
        <v>6.666666666666667</v>
      </c>
      <c r="M609" s="14">
        <f t="shared" si="498"/>
        <v>0</v>
      </c>
      <c r="N609" s="14">
        <f t="shared" si="498"/>
        <v>0</v>
      </c>
      <c r="O609" s="14">
        <f>(I609/SUM(I601:I609)*100)</f>
        <v>0</v>
      </c>
      <c r="P609" s="14" t="e">
        <f>(J609/SUM(J601:J609)*100)</f>
        <v>#DIV/0!</v>
      </c>
    </row>
    <row r="610" spans="1:16" s="6" customFormat="1" x14ac:dyDescent="0.15">
      <c r="A610" s="1" t="str">
        <f t="shared" si="473"/>
        <v>0</v>
      </c>
      <c r="B610" s="1" t="s">
        <v>58</v>
      </c>
      <c r="C610" s="1" t="s">
        <v>58</v>
      </c>
      <c r="E610" s="44"/>
      <c r="F610" s="44"/>
      <c r="G610" s="44"/>
      <c r="H610" s="44"/>
      <c r="I610" s="44"/>
      <c r="J610" s="44"/>
    </row>
    <row r="611" spans="1:16" ht="12" customHeight="1" x14ac:dyDescent="0.15">
      <c r="A611" s="1" t="str">
        <f t="shared" si="473"/>
        <v>0</v>
      </c>
      <c r="B611" s="1" t="s">
        <v>58</v>
      </c>
      <c r="C611" s="1" t="s">
        <v>58</v>
      </c>
      <c r="D611" s="6"/>
      <c r="E611" s="99"/>
      <c r="F611" s="100"/>
      <c r="G611" s="100" t="s">
        <v>178</v>
      </c>
      <c r="H611" s="100"/>
      <c r="I611" s="100"/>
      <c r="J611" s="101"/>
      <c r="K611" s="99"/>
      <c r="L611" s="100"/>
      <c r="M611" s="100" t="s">
        <v>179</v>
      </c>
      <c r="N611" s="100"/>
      <c r="O611" s="100"/>
      <c r="P611" s="101"/>
    </row>
    <row r="612" spans="1:16" ht="12" customHeight="1" x14ac:dyDescent="0.15">
      <c r="A612" s="1" t="str">
        <f t="shared" si="473"/>
        <v>0</v>
      </c>
      <c r="B612" s="1" t="s">
        <v>58</v>
      </c>
      <c r="C612" s="1" t="s">
        <v>58</v>
      </c>
      <c r="D612" s="6"/>
      <c r="E612" s="2" t="s">
        <v>33</v>
      </c>
      <c r="F612" s="2" t="s">
        <v>34</v>
      </c>
      <c r="G612" s="2" t="s">
        <v>35</v>
      </c>
      <c r="H612" s="2" t="s">
        <v>36</v>
      </c>
      <c r="I612" s="2" t="s">
        <v>37</v>
      </c>
      <c r="J612" s="2" t="s">
        <v>38</v>
      </c>
      <c r="K612" s="2" t="s">
        <v>33</v>
      </c>
      <c r="L612" s="2" t="s">
        <v>34</v>
      </c>
      <c r="M612" s="2" t="s">
        <v>35</v>
      </c>
      <c r="N612" s="2" t="s">
        <v>36</v>
      </c>
      <c r="O612" s="2" t="s">
        <v>37</v>
      </c>
      <c r="P612" s="2" t="s">
        <v>37</v>
      </c>
    </row>
    <row r="613" spans="1:16" ht="12" customHeight="1" x14ac:dyDescent="0.15">
      <c r="A613" s="1" t="str">
        <f t="shared" si="473"/>
        <v>0</v>
      </c>
      <c r="B613" s="1" t="s">
        <v>58</v>
      </c>
      <c r="C613" s="1" t="s">
        <v>58</v>
      </c>
      <c r="D613" s="3" t="s">
        <v>102</v>
      </c>
      <c r="E613" s="45"/>
      <c r="F613" s="45"/>
      <c r="G613" s="45"/>
      <c r="H613" s="45"/>
      <c r="I613" s="45"/>
      <c r="J613" s="45"/>
      <c r="K613" s="62"/>
      <c r="L613" s="62"/>
      <c r="M613" s="62"/>
      <c r="N613" s="62"/>
      <c r="O613" s="62"/>
      <c r="P613" s="71"/>
    </row>
    <row r="614" spans="1:16" ht="12" customHeight="1" x14ac:dyDescent="0.15">
      <c r="A614" s="1" t="str">
        <f t="shared" si="473"/>
        <v>95170</v>
      </c>
      <c r="B614" s="1">
        <v>9517</v>
      </c>
      <c r="C614" s="1" t="s">
        <v>58</v>
      </c>
      <c r="D614" s="58" t="s">
        <v>71</v>
      </c>
      <c r="E614" s="63"/>
      <c r="F614" s="63"/>
      <c r="G614" s="63"/>
      <c r="H614" s="63"/>
      <c r="I614" s="63"/>
      <c r="J614" s="63"/>
      <c r="K614" s="5"/>
      <c r="L614" s="5"/>
      <c r="M614" s="5"/>
      <c r="N614" s="5"/>
      <c r="O614" s="5"/>
      <c r="P614" s="13"/>
    </row>
    <row r="615" spans="1:16" ht="12" customHeight="1" x14ac:dyDescent="0.15">
      <c r="A615" s="1" t="str">
        <f t="shared" si="473"/>
        <v>95173</v>
      </c>
      <c r="B615" s="1">
        <v>9517</v>
      </c>
      <c r="C615" s="1">
        <v>3</v>
      </c>
      <c r="D615" s="90" t="s">
        <v>181</v>
      </c>
      <c r="E615" s="91"/>
      <c r="F615" s="91"/>
      <c r="G615" s="91"/>
      <c r="H615" s="91"/>
      <c r="I615" s="91">
        <v>1</v>
      </c>
      <c r="J615" s="92"/>
      <c r="K615" s="57" t="str">
        <f>IFERROR(E615/SUM(E615:E625,E329:E340)*100,"")</f>
        <v/>
      </c>
      <c r="L615" s="57"/>
      <c r="M615" s="57">
        <f>IFERROR(G615/SUM(G615:G625,G329:G340)*100,"")</f>
        <v>0</v>
      </c>
      <c r="N615" s="57">
        <f>IFERROR(H615/SUM(H615:H625,H329:H340)*100,"")</f>
        <v>0</v>
      </c>
      <c r="O615" s="57">
        <f>IFERROR(I615/SUM(I615:I625,I329:I340)*100,"")</f>
        <v>0.43103448275862066</v>
      </c>
      <c r="P615" s="57" t="str">
        <f>IFERROR(J615/SUM(J615:J625,J329:J340)*100,"")</f>
        <v/>
      </c>
    </row>
    <row r="616" spans="1:16" ht="12" customHeight="1" x14ac:dyDescent="0.15">
      <c r="A616" s="1" t="str">
        <f t="shared" si="473"/>
        <v>95171</v>
      </c>
      <c r="B616" s="1">
        <v>9517</v>
      </c>
      <c r="C616" s="1">
        <v>1</v>
      </c>
      <c r="D616" s="50" t="s">
        <v>182</v>
      </c>
      <c r="E616" s="53"/>
      <c r="F616" s="53"/>
      <c r="G616" s="53">
        <v>3</v>
      </c>
      <c r="H616" s="53">
        <v>9</v>
      </c>
      <c r="I616" s="53">
        <v>11</v>
      </c>
      <c r="J616" s="59"/>
      <c r="K616" s="57" t="str">
        <f>IFERROR(E616/SUM(E615:E625,E329:E340)*100,"")</f>
        <v/>
      </c>
      <c r="L616" s="57"/>
      <c r="M616" s="57">
        <f>IFERROR(G616/SUM(G615:G625,G329:G340)*100,"")</f>
        <v>2.2058823529411766</v>
      </c>
      <c r="N616" s="57">
        <f>IFERROR(H616/SUM(H615:H625,H329:H340)*100,"")</f>
        <v>4.591836734693878</v>
      </c>
      <c r="O616" s="57">
        <f>IFERROR(I616/SUM(I615:I625,I329:I340)*100,"")</f>
        <v>4.7413793103448274</v>
      </c>
      <c r="P616" s="57" t="str">
        <f>IFERROR(J616/SUM(J615:J625,J329:J340)*100,"")</f>
        <v/>
      </c>
    </row>
    <row r="617" spans="1:16" ht="12" customHeight="1" x14ac:dyDescent="0.15">
      <c r="A617" s="1" t="str">
        <f t="shared" si="473"/>
        <v>951712</v>
      </c>
      <c r="B617" s="1">
        <v>9517</v>
      </c>
      <c r="C617" s="1">
        <v>12</v>
      </c>
      <c r="D617" s="50" t="s">
        <v>183</v>
      </c>
      <c r="E617" s="53"/>
      <c r="F617" s="53"/>
      <c r="G617" s="53"/>
      <c r="H617" s="53"/>
      <c r="I617" s="53">
        <v>1</v>
      </c>
      <c r="J617" s="59"/>
      <c r="K617" s="57" t="str">
        <f>IFERROR(E617/SUM(E615:E625,E329:E340)*100,"")</f>
        <v/>
      </c>
      <c r="L617" s="57"/>
      <c r="M617" s="57">
        <f>IFERROR(G617/SUM(G615:G625,G329:G340)*100,"")</f>
        <v>0</v>
      </c>
      <c r="N617" s="57">
        <f>IFERROR(H617/SUM(H615:H625,H329:H340)*100,"")</f>
        <v>0</v>
      </c>
      <c r="O617" s="57">
        <f>IFERROR(I617/SUM(I615:I625,I329:I340)*100,"")</f>
        <v>0.43103448275862066</v>
      </c>
      <c r="P617" s="57" t="str">
        <f>IFERROR(J617/SUM(J615:J625,J329:J340)*100,"")</f>
        <v/>
      </c>
    </row>
    <row r="618" spans="1:16" ht="12" customHeight="1" x14ac:dyDescent="0.15">
      <c r="A618" s="1" t="str">
        <f t="shared" si="473"/>
        <v>951713</v>
      </c>
      <c r="B618" s="1">
        <v>9517</v>
      </c>
      <c r="C618" s="1">
        <v>13</v>
      </c>
      <c r="D618" s="50" t="s">
        <v>184</v>
      </c>
      <c r="E618" s="53"/>
      <c r="F618" s="53"/>
      <c r="G618" s="53">
        <v>3</v>
      </c>
      <c r="H618" s="53">
        <v>3</v>
      </c>
      <c r="I618" s="53">
        <v>3</v>
      </c>
      <c r="J618" s="59"/>
      <c r="K618" s="57" t="str">
        <f>IFERROR(E618/SUM(E615:E625,E329:E340)*100,"")</f>
        <v/>
      </c>
      <c r="L618" s="57"/>
      <c r="M618" s="57">
        <f>IFERROR(G618/SUM(G615:G625,G329:G340)*100,"")</f>
        <v>2.2058823529411766</v>
      </c>
      <c r="N618" s="57">
        <f>IFERROR(H618/SUM(H615:H625,H329:H340)*100,"")</f>
        <v>1.5306122448979591</v>
      </c>
      <c r="O618" s="57">
        <f>IFERROR(I618/SUM(I615:I625,I329:I340)*100,"")</f>
        <v>1.2931034482758621</v>
      </c>
      <c r="P618" s="57" t="str">
        <f>IFERROR(J618/SUM(J615:J625,J329:J340)*100,"")</f>
        <v/>
      </c>
    </row>
    <row r="619" spans="1:16" ht="12" customHeight="1" x14ac:dyDescent="0.15">
      <c r="A619" s="1" t="str">
        <f t="shared" si="473"/>
        <v>95177</v>
      </c>
      <c r="B619" s="1">
        <v>9517</v>
      </c>
      <c r="C619" s="1">
        <v>7</v>
      </c>
      <c r="D619" s="50" t="s">
        <v>185</v>
      </c>
      <c r="E619" s="53"/>
      <c r="F619" s="53"/>
      <c r="G619" s="53">
        <v>5</v>
      </c>
      <c r="H619" s="53">
        <v>10</v>
      </c>
      <c r="I619" s="53">
        <v>10</v>
      </c>
      <c r="J619" s="59"/>
      <c r="K619" s="57" t="str">
        <f>IFERROR(E619/SUM(E615:E625,E329:E340)*100,"")</f>
        <v/>
      </c>
      <c r="L619" s="57"/>
      <c r="M619" s="57">
        <f>IFERROR(G619/SUM(G615:G625,G329:G340)*100,"")</f>
        <v>3.6764705882352944</v>
      </c>
      <c r="N619" s="57">
        <f>IFERROR(H619/SUM(H615:H625,H329:H340)*100,"")</f>
        <v>5.1020408163265305</v>
      </c>
      <c r="O619" s="57">
        <f>IFERROR(I619/SUM(I615:I625,I329:I340)*100,"")</f>
        <v>4.3103448275862073</v>
      </c>
      <c r="P619" s="57" t="str">
        <f>IFERROR(J619/SUM(J615:J625,J329:J340)*100,"")</f>
        <v/>
      </c>
    </row>
    <row r="620" spans="1:16" ht="12" customHeight="1" x14ac:dyDescent="0.15">
      <c r="A620" s="1" t="str">
        <f t="shared" si="473"/>
        <v>95178</v>
      </c>
      <c r="B620" s="1">
        <v>9517</v>
      </c>
      <c r="C620" s="1">
        <v>8</v>
      </c>
      <c r="D620" s="50" t="s">
        <v>186</v>
      </c>
      <c r="E620" s="53"/>
      <c r="F620" s="53"/>
      <c r="G620" s="53"/>
      <c r="H620" s="53">
        <v>1</v>
      </c>
      <c r="I620" s="53"/>
      <c r="J620" s="59"/>
      <c r="K620" s="57" t="str">
        <f>IFERROR(E620/SUM(E615:E625,E329:E340)*100,"")</f>
        <v/>
      </c>
      <c r="L620" s="57"/>
      <c r="M620" s="57">
        <f>IFERROR(G620/SUM(G615:G625,G329:G340)*100,"")</f>
        <v>0</v>
      </c>
      <c r="N620" s="57">
        <f>IFERROR(H620/SUM(H615:H625,H329:H340)*100,"")</f>
        <v>0.51020408163265307</v>
      </c>
      <c r="O620" s="57">
        <f>IFERROR(I620/SUM(I615:I625,I329:I340)*100,"")</f>
        <v>0</v>
      </c>
      <c r="P620" s="57" t="str">
        <f>IFERROR(J620/SUM(J615:J625,J329:J340)*100,"")</f>
        <v/>
      </c>
    </row>
    <row r="621" spans="1:16" ht="12" customHeight="1" x14ac:dyDescent="0.15">
      <c r="A621" s="1" t="str">
        <f t="shared" si="473"/>
        <v>95176</v>
      </c>
      <c r="B621" s="1">
        <v>9517</v>
      </c>
      <c r="C621" s="1">
        <v>6</v>
      </c>
      <c r="D621" s="50" t="s">
        <v>187</v>
      </c>
      <c r="E621" s="53"/>
      <c r="F621" s="53"/>
      <c r="G621" s="53">
        <v>6</v>
      </c>
      <c r="H621" s="53">
        <v>12</v>
      </c>
      <c r="I621" s="53">
        <v>13</v>
      </c>
      <c r="J621" s="59"/>
      <c r="K621" s="57" t="str">
        <f>IFERROR(E621/SUM(E615:E625,E329:E340)*100,"")</f>
        <v/>
      </c>
      <c r="L621" s="57"/>
      <c r="M621" s="57">
        <f>IFERROR(G621/SUM(G615:G625,G329:G340)*100,"")</f>
        <v>4.4117647058823533</v>
      </c>
      <c r="N621" s="57">
        <f>IFERROR(H621/SUM(H615:H625,H329:H340)*100,"")</f>
        <v>6.1224489795918364</v>
      </c>
      <c r="O621" s="57">
        <f>IFERROR(I621/SUM(I615:I625,I329:I340)*100,"")</f>
        <v>5.6034482758620694</v>
      </c>
      <c r="P621" s="57" t="str">
        <f>IFERROR(J621/SUM(J615:J625,J329:J340)*100,"")</f>
        <v/>
      </c>
    </row>
    <row r="622" spans="1:16" ht="12" customHeight="1" x14ac:dyDescent="0.15">
      <c r="A622" s="1" t="str">
        <f t="shared" si="473"/>
        <v>95175</v>
      </c>
      <c r="B622" s="1">
        <v>9517</v>
      </c>
      <c r="C622" s="1">
        <v>5</v>
      </c>
      <c r="D622" s="50" t="s">
        <v>188</v>
      </c>
      <c r="E622" s="53"/>
      <c r="F622" s="53"/>
      <c r="G622" s="53">
        <v>5</v>
      </c>
      <c r="H622" s="53">
        <v>6</v>
      </c>
      <c r="I622" s="53">
        <v>10</v>
      </c>
      <c r="J622" s="59"/>
      <c r="K622" s="57" t="str">
        <f>IFERROR(E622/SUM(E615:E625,E329:E340)*100,"")</f>
        <v/>
      </c>
      <c r="L622" s="57"/>
      <c r="M622" s="57">
        <f>IFERROR(G622/SUM(G615:G625,G329:G340)*100,"")</f>
        <v>3.6764705882352944</v>
      </c>
      <c r="N622" s="57">
        <f>IFERROR(H622/SUM(H615:H625,H329:H340)*100,"")</f>
        <v>3.0612244897959182</v>
      </c>
      <c r="O622" s="57">
        <f>IFERROR(I622/SUM(I615:I625,I329:I340)*100,"")</f>
        <v>4.3103448275862073</v>
      </c>
      <c r="P622" s="57" t="str">
        <f>IFERROR(J622/SUM(J615:J625,J329:J340)*100,"")</f>
        <v/>
      </c>
    </row>
    <row r="623" spans="1:16" ht="12" customHeight="1" x14ac:dyDescent="0.15">
      <c r="A623" s="1" t="str">
        <f t="shared" si="473"/>
        <v>951710</v>
      </c>
      <c r="B623" s="1">
        <v>9517</v>
      </c>
      <c r="C623" s="1">
        <v>10</v>
      </c>
      <c r="D623" s="50" t="s">
        <v>189</v>
      </c>
      <c r="E623" s="53"/>
      <c r="F623" s="53"/>
      <c r="G623" s="53">
        <v>14</v>
      </c>
      <c r="H623" s="53">
        <v>25</v>
      </c>
      <c r="I623" s="53">
        <v>28</v>
      </c>
      <c r="J623" s="59"/>
      <c r="K623" s="57" t="str">
        <f>IFERROR(E623/SUM(E615:E625,E329:E340)*100,"")</f>
        <v/>
      </c>
      <c r="L623" s="57"/>
      <c r="M623" s="57">
        <f>IFERROR(G623/SUM(G615:G625,G329:G340)*100,"")</f>
        <v>10.294117647058822</v>
      </c>
      <c r="N623" s="57">
        <f>IFERROR(H623/SUM(H615:H625,H329:H340)*100,"")</f>
        <v>12.755102040816327</v>
      </c>
      <c r="O623" s="57">
        <f>IFERROR(I623/SUM(I615:I625,I329:I340)*100,"")</f>
        <v>12.068965517241379</v>
      </c>
      <c r="P623" s="57" t="str">
        <f>IFERROR(J623/SUM(J615:J625,J329:J340)*100,"")</f>
        <v/>
      </c>
    </row>
    <row r="624" spans="1:16" ht="12" customHeight="1" x14ac:dyDescent="0.15">
      <c r="A624" s="1" t="str">
        <f t="shared" si="473"/>
        <v>95172</v>
      </c>
      <c r="B624" s="1">
        <v>9517</v>
      </c>
      <c r="C624" s="1">
        <v>2</v>
      </c>
      <c r="D624" s="50" t="s">
        <v>190</v>
      </c>
      <c r="E624" s="53"/>
      <c r="F624" s="53"/>
      <c r="G624" s="53">
        <v>27</v>
      </c>
      <c r="H624" s="53">
        <v>28</v>
      </c>
      <c r="I624" s="53">
        <v>35</v>
      </c>
      <c r="J624" s="59"/>
      <c r="K624" s="57" t="str">
        <f>IFERROR(E624/SUM(E615:E625,E329:E340)*100,"")</f>
        <v/>
      </c>
      <c r="L624" s="57"/>
      <c r="M624" s="57">
        <f>IFERROR(G624/SUM(G615:G625,G329:G340)*100,"")</f>
        <v>19.852941176470587</v>
      </c>
      <c r="N624" s="57">
        <f>IFERROR(H624/SUM(H615:H625,H329:H340)*100,"")</f>
        <v>14.285714285714285</v>
      </c>
      <c r="O624" s="57">
        <f>IFERROR(I624/SUM(I615:I625,I329:I340)*100,"")</f>
        <v>15.086206896551724</v>
      </c>
      <c r="P624" s="57" t="str">
        <f>IFERROR(J624/SUM(J615:J625,J329:J340)*100,"")</f>
        <v/>
      </c>
    </row>
    <row r="625" spans="1:16" ht="12" customHeight="1" x14ac:dyDescent="0.15">
      <c r="A625" s="1" t="str">
        <f t="shared" si="473"/>
        <v>95174</v>
      </c>
      <c r="B625" s="1">
        <v>9517</v>
      </c>
      <c r="C625" s="1">
        <v>4</v>
      </c>
      <c r="D625" s="55" t="s">
        <v>191</v>
      </c>
      <c r="E625" s="56"/>
      <c r="F625" s="56"/>
      <c r="G625" s="56">
        <v>5</v>
      </c>
      <c r="H625" s="56">
        <v>4</v>
      </c>
      <c r="I625" s="56">
        <v>4</v>
      </c>
      <c r="J625" s="60"/>
      <c r="K625" s="57" t="str">
        <f>IFERROR(E625/SUM(E615:E625,E329:E340)*100,"")</f>
        <v/>
      </c>
      <c r="L625" s="57"/>
      <c r="M625" s="57">
        <f>IFERROR(G625/SUM(G615:G625,G329:G340)*100,"")</f>
        <v>3.6764705882352944</v>
      </c>
      <c r="N625" s="57">
        <f>IFERROR(H625/SUM(H615:H625,H329:H340)*100,"")</f>
        <v>2.0408163265306123</v>
      </c>
      <c r="O625" s="57">
        <f>IFERROR(I625/SUM(I615:I625,I329:I340)*100,"")</f>
        <v>1.7241379310344827</v>
      </c>
      <c r="P625" s="57" t="str">
        <f>IFERROR(J625/SUM(J615:J625,J329:J340)*100,"")</f>
        <v/>
      </c>
    </row>
    <row r="626" spans="1:16" ht="12" customHeight="1" x14ac:dyDescent="0.15">
      <c r="A626" s="1" t="str">
        <f t="shared" si="473"/>
        <v>80090</v>
      </c>
      <c r="B626" s="1">
        <v>8009</v>
      </c>
      <c r="C626" s="1" t="s">
        <v>58</v>
      </c>
      <c r="D626" s="48" t="s">
        <v>103</v>
      </c>
      <c r="E626" s="49"/>
      <c r="F626" s="49"/>
      <c r="G626" s="49"/>
      <c r="H626" s="49"/>
      <c r="I626" s="49"/>
      <c r="J626" s="49"/>
      <c r="K626" s="5"/>
      <c r="L626" s="5"/>
      <c r="M626" s="5"/>
      <c r="N626" s="5"/>
      <c r="O626" s="5"/>
      <c r="P626" s="13"/>
    </row>
    <row r="627" spans="1:16" ht="12" customHeight="1" x14ac:dyDescent="0.15">
      <c r="A627" s="1" t="str">
        <f t="shared" si="473"/>
        <v>80099</v>
      </c>
      <c r="B627" s="1">
        <v>8009</v>
      </c>
      <c r="C627" s="1">
        <v>9</v>
      </c>
      <c r="D627" s="90" t="s">
        <v>196</v>
      </c>
      <c r="E627" s="91"/>
      <c r="F627" s="91"/>
      <c r="G627" s="91"/>
      <c r="H627" s="91"/>
      <c r="I627" s="91"/>
      <c r="J627" s="92"/>
      <c r="K627" s="69">
        <f t="shared" ref="K627:N627" si="499">(E627/SUM(E627:E637)*100)</f>
        <v>0</v>
      </c>
      <c r="L627" s="69">
        <f t="shared" si="499"/>
        <v>0</v>
      </c>
      <c r="M627" s="69">
        <f t="shared" si="499"/>
        <v>0</v>
      </c>
      <c r="N627" s="69">
        <f t="shared" si="499"/>
        <v>0</v>
      </c>
      <c r="O627" s="69">
        <f>(I627/SUM(I627:I637)*100)</f>
        <v>0</v>
      </c>
      <c r="P627" s="69" t="e">
        <f>(J627/SUM(J627:J637)*100)</f>
        <v>#DIV/0!</v>
      </c>
    </row>
    <row r="628" spans="1:16" ht="12" customHeight="1" x14ac:dyDescent="0.15">
      <c r="A628" s="1" t="str">
        <f t="shared" si="473"/>
        <v>80091</v>
      </c>
      <c r="B628" s="1">
        <v>8009</v>
      </c>
      <c r="C628" s="1">
        <v>1</v>
      </c>
      <c r="D628" s="50" t="s">
        <v>182</v>
      </c>
      <c r="E628" s="53">
        <v>8</v>
      </c>
      <c r="F628" s="53">
        <v>9</v>
      </c>
      <c r="G628" s="53">
        <v>9</v>
      </c>
      <c r="H628" s="53">
        <v>8</v>
      </c>
      <c r="I628" s="53">
        <v>8</v>
      </c>
      <c r="J628" s="59"/>
      <c r="K628" s="14">
        <f t="shared" ref="K628:N628" si="500">(E628/SUM(E627:E637)*100)</f>
        <v>14.545454545454545</v>
      </c>
      <c r="L628" s="14">
        <f t="shared" si="500"/>
        <v>17.307692307692307</v>
      </c>
      <c r="M628" s="14">
        <f t="shared" si="500"/>
        <v>15.517241379310345</v>
      </c>
      <c r="N628" s="14">
        <f t="shared" si="500"/>
        <v>13.559322033898304</v>
      </c>
      <c r="O628" s="14">
        <f>(I628/SUM(I627:I637)*100)</f>
        <v>13.114754098360656</v>
      </c>
      <c r="P628" s="14" t="e">
        <f>(J628/SUM(J627:J637)*100)</f>
        <v>#DIV/0!</v>
      </c>
    </row>
    <row r="629" spans="1:16" ht="12" customHeight="1" x14ac:dyDescent="0.15">
      <c r="A629" s="1" t="str">
        <f t="shared" si="473"/>
        <v>800912</v>
      </c>
      <c r="B629" s="1">
        <v>8009</v>
      </c>
      <c r="C629" s="1">
        <v>12</v>
      </c>
      <c r="D629" s="50" t="s">
        <v>183</v>
      </c>
      <c r="E629" s="53"/>
      <c r="F629" s="53"/>
      <c r="G629" s="53"/>
      <c r="H629" s="53"/>
      <c r="I629" s="53">
        <v>1</v>
      </c>
      <c r="J629" s="59"/>
      <c r="K629" s="14">
        <f t="shared" ref="K629:N629" si="501">(E629/SUM(E627:E637)*100)</f>
        <v>0</v>
      </c>
      <c r="L629" s="14">
        <f t="shared" si="501"/>
        <v>0</v>
      </c>
      <c r="M629" s="14">
        <f t="shared" si="501"/>
        <v>0</v>
      </c>
      <c r="N629" s="14">
        <f t="shared" si="501"/>
        <v>0</v>
      </c>
      <c r="O629" s="14">
        <f>(I629/SUM(I627:I637)*100)</f>
        <v>1.639344262295082</v>
      </c>
      <c r="P629" s="14" t="e">
        <f>(J629/SUM(J627:J637)*100)</f>
        <v>#DIV/0!</v>
      </c>
    </row>
    <row r="630" spans="1:16" ht="12" customHeight="1" x14ac:dyDescent="0.15">
      <c r="A630" s="1" t="str">
        <f t="shared" si="473"/>
        <v>800913</v>
      </c>
      <c r="B630" s="1">
        <v>8009</v>
      </c>
      <c r="C630" s="1">
        <v>13</v>
      </c>
      <c r="D630" s="50" t="s">
        <v>184</v>
      </c>
      <c r="E630" s="53">
        <v>1</v>
      </c>
      <c r="F630" s="53"/>
      <c r="G630" s="53">
        <v>1</v>
      </c>
      <c r="H630" s="53">
        <v>1</v>
      </c>
      <c r="I630" s="53">
        <v>1</v>
      </c>
      <c r="J630" s="59"/>
      <c r="K630" s="14">
        <f t="shared" ref="K630:N630" si="502">(E630/SUM(E627:E637)*100)</f>
        <v>1.8181818181818181</v>
      </c>
      <c r="L630" s="14">
        <f t="shared" si="502"/>
        <v>0</v>
      </c>
      <c r="M630" s="14">
        <f t="shared" si="502"/>
        <v>1.7241379310344827</v>
      </c>
      <c r="N630" s="14">
        <f t="shared" si="502"/>
        <v>1.6949152542372881</v>
      </c>
      <c r="O630" s="14">
        <f>(I630/SUM(I627:I637)*100)</f>
        <v>1.639344262295082</v>
      </c>
      <c r="P630" s="14" t="e">
        <f>(J630/SUM(J627:J637)*100)</f>
        <v>#DIV/0!</v>
      </c>
    </row>
    <row r="631" spans="1:16" ht="12" customHeight="1" x14ac:dyDescent="0.15">
      <c r="A631" s="1" t="str">
        <f t="shared" si="473"/>
        <v>800921</v>
      </c>
      <c r="B631" s="1">
        <v>8009</v>
      </c>
      <c r="C631" s="1">
        <v>21</v>
      </c>
      <c r="D631" s="50" t="s">
        <v>194</v>
      </c>
      <c r="E631" s="53">
        <v>1</v>
      </c>
      <c r="F631" s="53">
        <v>1</v>
      </c>
      <c r="G631" s="53"/>
      <c r="H631" s="53"/>
      <c r="I631" s="53"/>
      <c r="J631" s="59"/>
      <c r="K631" s="14">
        <f t="shared" ref="K631:N631" si="503">(E631/SUM(E627:E637)*100)</f>
        <v>1.8181818181818181</v>
      </c>
      <c r="L631" s="14">
        <f t="shared" si="503"/>
        <v>1.9230769230769231</v>
      </c>
      <c r="M631" s="14">
        <f t="shared" si="503"/>
        <v>0</v>
      </c>
      <c r="N631" s="14">
        <f t="shared" si="503"/>
        <v>0</v>
      </c>
      <c r="O631" s="14">
        <f>(I631/SUM(I627:I637)*100)</f>
        <v>0</v>
      </c>
      <c r="P631" s="14" t="e">
        <f>(J631/SUM(J627:J637)*100)</f>
        <v>#DIV/0!</v>
      </c>
    </row>
    <row r="632" spans="1:16" ht="12" customHeight="1" x14ac:dyDescent="0.15">
      <c r="A632" s="1" t="str">
        <f t="shared" si="473"/>
        <v>80097</v>
      </c>
      <c r="B632" s="1">
        <v>8009</v>
      </c>
      <c r="C632" s="1">
        <v>7</v>
      </c>
      <c r="D632" s="50" t="s">
        <v>185</v>
      </c>
      <c r="E632" s="53">
        <v>9</v>
      </c>
      <c r="F632" s="53">
        <v>8</v>
      </c>
      <c r="G632" s="53">
        <v>8</v>
      </c>
      <c r="H632" s="53">
        <v>9</v>
      </c>
      <c r="I632" s="53">
        <v>8</v>
      </c>
      <c r="J632" s="59"/>
      <c r="K632" s="14">
        <f t="shared" ref="K632:N632" si="504">(E632/SUM(E627:E637)*100)</f>
        <v>16.363636363636363</v>
      </c>
      <c r="L632" s="14">
        <f t="shared" si="504"/>
        <v>15.384615384615385</v>
      </c>
      <c r="M632" s="14">
        <f t="shared" si="504"/>
        <v>13.793103448275861</v>
      </c>
      <c r="N632" s="14">
        <f t="shared" si="504"/>
        <v>15.254237288135593</v>
      </c>
      <c r="O632" s="14">
        <f>(I632/SUM(I627:I637)*100)</f>
        <v>13.114754098360656</v>
      </c>
      <c r="P632" s="14" t="e">
        <f>(J632/SUM(J627:J637)*100)</f>
        <v>#DIV/0!</v>
      </c>
    </row>
    <row r="633" spans="1:16" ht="12" customHeight="1" x14ac:dyDescent="0.15">
      <c r="A633" s="1" t="str">
        <f t="shared" si="473"/>
        <v>80096</v>
      </c>
      <c r="B633" s="1">
        <v>8009</v>
      </c>
      <c r="C633" s="1">
        <v>6</v>
      </c>
      <c r="D633" s="50" t="s">
        <v>187</v>
      </c>
      <c r="E633" s="53">
        <v>4</v>
      </c>
      <c r="F633" s="53">
        <v>4</v>
      </c>
      <c r="G633" s="53">
        <v>5</v>
      </c>
      <c r="H633" s="53">
        <v>5</v>
      </c>
      <c r="I633" s="53">
        <v>6</v>
      </c>
      <c r="J633" s="59"/>
      <c r="K633" s="14">
        <f t="shared" ref="K633:N633" si="505">(E633/SUM(E627:E637)*100)</f>
        <v>7.2727272727272725</v>
      </c>
      <c r="L633" s="14">
        <f t="shared" si="505"/>
        <v>7.6923076923076925</v>
      </c>
      <c r="M633" s="14">
        <f t="shared" si="505"/>
        <v>8.6206896551724146</v>
      </c>
      <c r="N633" s="14">
        <f t="shared" si="505"/>
        <v>8.4745762711864394</v>
      </c>
      <c r="O633" s="14">
        <f>(I633/SUM(I627:I637)*100)</f>
        <v>9.8360655737704921</v>
      </c>
      <c r="P633" s="14" t="e">
        <f>(J633/SUM(J627:J637)*100)</f>
        <v>#DIV/0!</v>
      </c>
    </row>
    <row r="634" spans="1:16" ht="12" customHeight="1" x14ac:dyDescent="0.15">
      <c r="A634" s="1" t="str">
        <f t="shared" si="473"/>
        <v>80095</v>
      </c>
      <c r="B634" s="1">
        <v>8009</v>
      </c>
      <c r="C634" s="1">
        <v>5</v>
      </c>
      <c r="D634" s="50" t="s">
        <v>188</v>
      </c>
      <c r="E634" s="53">
        <v>6</v>
      </c>
      <c r="F634" s="53">
        <v>3</v>
      </c>
      <c r="G634" s="53">
        <v>3</v>
      </c>
      <c r="H634" s="53">
        <v>2</v>
      </c>
      <c r="I634" s="53">
        <v>3</v>
      </c>
      <c r="J634" s="59"/>
      <c r="K634" s="14">
        <f t="shared" ref="K634:N634" si="506">(E634/SUM(E627:E637)*100)</f>
        <v>10.909090909090908</v>
      </c>
      <c r="L634" s="14">
        <f t="shared" si="506"/>
        <v>5.7692307692307692</v>
      </c>
      <c r="M634" s="14">
        <f t="shared" si="506"/>
        <v>5.1724137931034484</v>
      </c>
      <c r="N634" s="14">
        <f t="shared" si="506"/>
        <v>3.3898305084745761</v>
      </c>
      <c r="O634" s="14">
        <f>(I634/SUM(I627:I637)*100)</f>
        <v>4.918032786885246</v>
      </c>
      <c r="P634" s="14" t="e">
        <f>(J634/SUM(J627:J637)*100)</f>
        <v>#DIV/0!</v>
      </c>
    </row>
    <row r="635" spans="1:16" ht="12" customHeight="1" x14ac:dyDescent="0.15">
      <c r="A635" s="1" t="str">
        <f t="shared" si="473"/>
        <v>800910</v>
      </c>
      <c r="B635" s="1">
        <v>8009</v>
      </c>
      <c r="C635" s="1">
        <v>10</v>
      </c>
      <c r="D635" s="50" t="s">
        <v>189</v>
      </c>
      <c r="E635" s="53">
        <v>8</v>
      </c>
      <c r="F635" s="53">
        <v>11</v>
      </c>
      <c r="G635" s="53">
        <v>14</v>
      </c>
      <c r="H635" s="53">
        <v>17</v>
      </c>
      <c r="I635" s="53">
        <v>18</v>
      </c>
      <c r="J635" s="59"/>
      <c r="K635" s="14">
        <f t="shared" ref="K635:N635" si="507">(E635/SUM(E627:E637)*100)</f>
        <v>14.545454545454545</v>
      </c>
      <c r="L635" s="14">
        <f t="shared" si="507"/>
        <v>21.153846153846153</v>
      </c>
      <c r="M635" s="14">
        <f t="shared" si="507"/>
        <v>24.137931034482758</v>
      </c>
      <c r="N635" s="14">
        <f t="shared" si="507"/>
        <v>28.8135593220339</v>
      </c>
      <c r="O635" s="14">
        <f>(I635/SUM(I627:I637)*100)</f>
        <v>29.508196721311474</v>
      </c>
      <c r="P635" s="14" t="e">
        <f>(J635/SUM(J627:J637)*100)</f>
        <v>#DIV/0!</v>
      </c>
    </row>
    <row r="636" spans="1:16" ht="12" customHeight="1" x14ac:dyDescent="0.15">
      <c r="A636" s="1" t="str">
        <f t="shared" si="473"/>
        <v>80092</v>
      </c>
      <c r="B636" s="1">
        <v>8009</v>
      </c>
      <c r="C636" s="1">
        <v>2</v>
      </c>
      <c r="D636" s="50" t="s">
        <v>190</v>
      </c>
      <c r="E636" s="53">
        <v>14</v>
      </c>
      <c r="F636" s="53">
        <v>12</v>
      </c>
      <c r="G636" s="53">
        <v>14</v>
      </c>
      <c r="H636" s="53">
        <v>14</v>
      </c>
      <c r="I636" s="53">
        <v>14</v>
      </c>
      <c r="J636" s="59"/>
      <c r="K636" s="14">
        <f t="shared" ref="K636:N636" si="508">(E636/SUM(E627:E637)*100)</f>
        <v>25.454545454545453</v>
      </c>
      <c r="L636" s="14">
        <f t="shared" si="508"/>
        <v>23.076923076923077</v>
      </c>
      <c r="M636" s="14">
        <f t="shared" si="508"/>
        <v>24.137931034482758</v>
      </c>
      <c r="N636" s="14">
        <f t="shared" si="508"/>
        <v>23.728813559322035</v>
      </c>
      <c r="O636" s="14">
        <f>(I636/SUM(I627:I637)*100)</f>
        <v>22.950819672131146</v>
      </c>
      <c r="P636" s="14" t="e">
        <f>(J636/SUM(J627:J637)*100)</f>
        <v>#DIV/0!</v>
      </c>
    </row>
    <row r="637" spans="1:16" ht="12" customHeight="1" x14ac:dyDescent="0.15">
      <c r="A637" s="1" t="str">
        <f t="shared" si="473"/>
        <v>80094</v>
      </c>
      <c r="B637" s="1">
        <v>8009</v>
      </c>
      <c r="C637" s="1">
        <v>4</v>
      </c>
      <c r="D637" s="50" t="s">
        <v>191</v>
      </c>
      <c r="E637" s="53">
        <v>4</v>
      </c>
      <c r="F637" s="53">
        <v>4</v>
      </c>
      <c r="G637" s="53">
        <v>4</v>
      </c>
      <c r="H637" s="53">
        <v>3</v>
      </c>
      <c r="I637" s="53">
        <v>2</v>
      </c>
      <c r="J637" s="59"/>
      <c r="K637" s="14">
        <f t="shared" ref="K637:N637" si="509">(E637/SUM(E627:E637)*100)</f>
        <v>7.2727272727272725</v>
      </c>
      <c r="L637" s="14">
        <f t="shared" si="509"/>
        <v>7.6923076923076925</v>
      </c>
      <c r="M637" s="14">
        <f t="shared" si="509"/>
        <v>6.8965517241379306</v>
      </c>
      <c r="N637" s="14">
        <f t="shared" si="509"/>
        <v>5.0847457627118651</v>
      </c>
      <c r="O637" s="14">
        <f>(I637/SUM(I627:I637)*100)</f>
        <v>3.278688524590164</v>
      </c>
      <c r="P637" s="14" t="e">
        <f>(J637/SUM(J627:J637)*100)</f>
        <v>#DIV/0!</v>
      </c>
    </row>
    <row r="638" spans="1:16" s="6" customFormat="1" x14ac:dyDescent="0.15">
      <c r="A638" s="1" t="str">
        <f t="shared" si="473"/>
        <v>0</v>
      </c>
      <c r="B638" s="1" t="s">
        <v>58</v>
      </c>
      <c r="C638" s="1" t="s">
        <v>58</v>
      </c>
      <c r="E638" s="44"/>
      <c r="F638" s="44"/>
      <c r="G638" s="44"/>
      <c r="H638" s="44"/>
      <c r="I638" s="44"/>
      <c r="J638" s="44"/>
    </row>
    <row r="639" spans="1:16" ht="12" customHeight="1" x14ac:dyDescent="0.15">
      <c r="A639" s="1" t="str">
        <f t="shared" si="473"/>
        <v>0</v>
      </c>
      <c r="B639" s="1" t="s">
        <v>58</v>
      </c>
      <c r="C639" s="1" t="s">
        <v>58</v>
      </c>
      <c r="D639" s="6"/>
      <c r="E639" s="99"/>
      <c r="F639" s="100"/>
      <c r="G639" s="100" t="s">
        <v>178</v>
      </c>
      <c r="H639" s="100"/>
      <c r="I639" s="100"/>
      <c r="J639" s="101"/>
      <c r="K639" s="99"/>
      <c r="L639" s="100"/>
      <c r="M639" s="100" t="s">
        <v>179</v>
      </c>
      <c r="N639" s="100"/>
      <c r="O639" s="100"/>
      <c r="P639" s="101"/>
    </row>
    <row r="640" spans="1:16" ht="12" customHeight="1" x14ac:dyDescent="0.15">
      <c r="A640" s="1" t="str">
        <f t="shared" si="473"/>
        <v>0</v>
      </c>
      <c r="B640" s="1" t="s">
        <v>58</v>
      </c>
      <c r="C640" s="1" t="s">
        <v>58</v>
      </c>
      <c r="D640" s="6"/>
      <c r="E640" s="2" t="s">
        <v>33</v>
      </c>
      <c r="F640" s="2" t="s">
        <v>34</v>
      </c>
      <c r="G640" s="2" t="s">
        <v>35</v>
      </c>
      <c r="H640" s="2" t="s">
        <v>36</v>
      </c>
      <c r="I640" s="2" t="s">
        <v>37</v>
      </c>
      <c r="J640" s="2" t="s">
        <v>38</v>
      </c>
      <c r="K640" s="2" t="s">
        <v>33</v>
      </c>
      <c r="L640" s="2" t="s">
        <v>34</v>
      </c>
      <c r="M640" s="2" t="s">
        <v>35</v>
      </c>
      <c r="N640" s="2" t="s">
        <v>36</v>
      </c>
      <c r="O640" s="2" t="s">
        <v>37</v>
      </c>
      <c r="P640" s="2" t="s">
        <v>37</v>
      </c>
    </row>
    <row r="641" spans="1:16" ht="12" customHeight="1" x14ac:dyDescent="0.15">
      <c r="A641" s="1" t="str">
        <f t="shared" si="473"/>
        <v>13010</v>
      </c>
      <c r="B641" s="1">
        <v>1301</v>
      </c>
      <c r="C641" s="1" t="s">
        <v>58</v>
      </c>
      <c r="D641" s="48" t="s">
        <v>104</v>
      </c>
      <c r="E641" s="49"/>
      <c r="F641" s="49"/>
      <c r="G641" s="49"/>
      <c r="H641" s="49"/>
      <c r="I641" s="49"/>
      <c r="J641" s="49"/>
      <c r="K641" s="5"/>
      <c r="L641" s="5"/>
      <c r="M641" s="5"/>
      <c r="N641" s="5"/>
      <c r="O641" s="5"/>
      <c r="P641" s="13"/>
    </row>
    <row r="642" spans="1:16" ht="12" customHeight="1" x14ac:dyDescent="0.15">
      <c r="A642" s="1" t="str">
        <f t="shared" si="473"/>
        <v>13011</v>
      </c>
      <c r="B642" s="1">
        <v>1301</v>
      </c>
      <c r="C642" s="1">
        <v>1</v>
      </c>
      <c r="D642" s="90" t="s">
        <v>182</v>
      </c>
      <c r="E642" s="91">
        <v>5</v>
      </c>
      <c r="F642" s="91">
        <v>5</v>
      </c>
      <c r="G642" s="91">
        <v>5</v>
      </c>
      <c r="H642" s="91">
        <v>5</v>
      </c>
      <c r="I642" s="91">
        <v>5</v>
      </c>
      <c r="J642" s="92"/>
      <c r="K642" s="69">
        <f t="shared" ref="K642:N642" si="510">(E642/SUM(E642:E650)*100)</f>
        <v>14.285714285714285</v>
      </c>
      <c r="L642" s="69">
        <f t="shared" si="510"/>
        <v>26.315789473684209</v>
      </c>
      <c r="M642" s="69">
        <f t="shared" si="510"/>
        <v>13.157894736842104</v>
      </c>
      <c r="N642" s="69">
        <f t="shared" si="510"/>
        <v>13.888888888888889</v>
      </c>
      <c r="O642" s="69">
        <f>(I642/SUM(I642:I650)*100)</f>
        <v>26.315789473684209</v>
      </c>
      <c r="P642" s="69" t="e">
        <f>(J642/SUM(J642:J650)*100)</f>
        <v>#DIV/0!</v>
      </c>
    </row>
    <row r="643" spans="1:16" ht="12" customHeight="1" x14ac:dyDescent="0.15">
      <c r="A643" s="1" t="str">
        <f t="shared" si="473"/>
        <v>130122</v>
      </c>
      <c r="B643" s="1">
        <v>1301</v>
      </c>
      <c r="C643" s="1" t="s">
        <v>58</v>
      </c>
      <c r="D643" s="50" t="s">
        <v>195</v>
      </c>
      <c r="E643" s="53">
        <v>13</v>
      </c>
      <c r="F643" s="53"/>
      <c r="G643" s="53">
        <v>17</v>
      </c>
      <c r="H643" s="53">
        <v>17</v>
      </c>
      <c r="I643" s="53"/>
      <c r="J643" s="59"/>
      <c r="K643" s="14">
        <f t="shared" ref="K643:N643" si="511">(E643/SUM(E642:E650)*100)</f>
        <v>37.142857142857146</v>
      </c>
      <c r="L643" s="14">
        <f t="shared" si="511"/>
        <v>0</v>
      </c>
      <c r="M643" s="14">
        <f t="shared" si="511"/>
        <v>44.736842105263158</v>
      </c>
      <c r="N643" s="14">
        <f t="shared" si="511"/>
        <v>47.222222222222221</v>
      </c>
      <c r="O643" s="14">
        <f>(I643/SUM(I642:I650)*100)</f>
        <v>0</v>
      </c>
      <c r="P643" s="14" t="e">
        <f>(J643/SUM(J642:J650)*100)</f>
        <v>#DIV/0!</v>
      </c>
    </row>
    <row r="644" spans="1:16" ht="12" customHeight="1" x14ac:dyDescent="0.15">
      <c r="A644" s="1" t="str">
        <f t="shared" si="473"/>
        <v>130121</v>
      </c>
      <c r="B644" s="1">
        <v>1301</v>
      </c>
      <c r="C644" s="1">
        <v>21</v>
      </c>
      <c r="D644" s="50" t="s">
        <v>194</v>
      </c>
      <c r="E644" s="53">
        <v>1</v>
      </c>
      <c r="F644" s="53">
        <v>1</v>
      </c>
      <c r="G644" s="53"/>
      <c r="H644" s="53"/>
      <c r="I644" s="53"/>
      <c r="J644" s="59"/>
      <c r="K644" s="14">
        <f t="shared" ref="K644:N644" si="512">(E644/SUM(E642:E650)*100)</f>
        <v>2.8571428571428572</v>
      </c>
      <c r="L644" s="14">
        <f t="shared" si="512"/>
        <v>5.2631578947368416</v>
      </c>
      <c r="M644" s="14">
        <f t="shared" si="512"/>
        <v>0</v>
      </c>
      <c r="N644" s="14">
        <f t="shared" si="512"/>
        <v>0</v>
      </c>
      <c r="O644" s="14">
        <f>(I644/SUM(I642:I650)*100)</f>
        <v>0</v>
      </c>
      <c r="P644" s="14" t="e">
        <f>(J644/SUM(J642:J650)*100)</f>
        <v>#DIV/0!</v>
      </c>
    </row>
    <row r="645" spans="1:16" ht="12" customHeight="1" x14ac:dyDescent="0.15">
      <c r="A645" s="1" t="str">
        <f t="shared" ref="A645:A708" si="513">IF(D645="NO CONSTA",B645&amp;22,IF(AND(B645&gt;0,C645=""),B645&amp;0,IF(ISNUMBER(C645),B645&amp;C645)))</f>
        <v>13017</v>
      </c>
      <c r="B645" s="1">
        <v>1301</v>
      </c>
      <c r="C645" s="1">
        <v>7</v>
      </c>
      <c r="D645" s="50" t="s">
        <v>185</v>
      </c>
      <c r="E645" s="53">
        <v>1</v>
      </c>
      <c r="F645" s="53"/>
      <c r="G645" s="53"/>
      <c r="H645" s="53"/>
      <c r="I645" s="53"/>
      <c r="J645" s="59"/>
      <c r="K645" s="14">
        <f t="shared" ref="K645:N645" si="514">(E645/SUM(E642:E650)*100)</f>
        <v>2.8571428571428572</v>
      </c>
      <c r="L645" s="14">
        <f t="shared" si="514"/>
        <v>0</v>
      </c>
      <c r="M645" s="14">
        <f t="shared" si="514"/>
        <v>0</v>
      </c>
      <c r="N645" s="14">
        <f t="shared" si="514"/>
        <v>0</v>
      </c>
      <c r="O645" s="14">
        <f>(I645/SUM(I642:I650)*100)</f>
        <v>0</v>
      </c>
      <c r="P645" s="14" t="e">
        <f>(J645/SUM(J642:J650)*100)</f>
        <v>#DIV/0!</v>
      </c>
    </row>
    <row r="646" spans="1:16" ht="12" customHeight="1" x14ac:dyDescent="0.15">
      <c r="A646" s="1" t="str">
        <f t="shared" si="513"/>
        <v>13016</v>
      </c>
      <c r="B646" s="1">
        <v>1301</v>
      </c>
      <c r="C646" s="1">
        <v>6</v>
      </c>
      <c r="D646" s="50" t="s">
        <v>187</v>
      </c>
      <c r="E646" s="53">
        <v>2</v>
      </c>
      <c r="F646" s="53">
        <v>1</v>
      </c>
      <c r="G646" s="53">
        <v>1</v>
      </c>
      <c r="H646" s="53">
        <v>2</v>
      </c>
      <c r="I646" s="53">
        <v>1</v>
      </c>
      <c r="J646" s="59"/>
      <c r="K646" s="14">
        <f t="shared" ref="K646:N646" si="515">(E646/SUM(E642:E650)*100)</f>
        <v>5.7142857142857144</v>
      </c>
      <c r="L646" s="14">
        <f t="shared" si="515"/>
        <v>5.2631578947368416</v>
      </c>
      <c r="M646" s="14">
        <f t="shared" si="515"/>
        <v>2.6315789473684208</v>
      </c>
      <c r="N646" s="14">
        <f t="shared" si="515"/>
        <v>5.5555555555555554</v>
      </c>
      <c r="O646" s="14">
        <f>(I646/SUM(I642:I650)*100)</f>
        <v>5.2631578947368416</v>
      </c>
      <c r="P646" s="14" t="e">
        <f>(J646/SUM(J642:J650)*100)</f>
        <v>#DIV/0!</v>
      </c>
    </row>
    <row r="647" spans="1:16" ht="12" customHeight="1" x14ac:dyDescent="0.15">
      <c r="A647" s="1" t="str">
        <f t="shared" si="513"/>
        <v>13015</v>
      </c>
      <c r="B647" s="1">
        <v>1301</v>
      </c>
      <c r="C647" s="1">
        <v>5</v>
      </c>
      <c r="D647" s="50" t="s">
        <v>188</v>
      </c>
      <c r="E647" s="53">
        <v>4</v>
      </c>
      <c r="F647" s="53">
        <v>2</v>
      </c>
      <c r="G647" s="53">
        <v>2</v>
      </c>
      <c r="H647" s="53">
        <v>1</v>
      </c>
      <c r="I647" s="53">
        <v>1</v>
      </c>
      <c r="J647" s="59"/>
      <c r="K647" s="14">
        <f t="shared" ref="K647:N647" si="516">(E647/SUM(E642:E650)*100)</f>
        <v>11.428571428571429</v>
      </c>
      <c r="L647" s="14">
        <f t="shared" si="516"/>
        <v>10.526315789473683</v>
      </c>
      <c r="M647" s="14">
        <f t="shared" si="516"/>
        <v>5.2631578947368416</v>
      </c>
      <c r="N647" s="14">
        <f t="shared" si="516"/>
        <v>2.7777777777777777</v>
      </c>
      <c r="O647" s="14">
        <f>(I647/SUM(I642:I650)*100)</f>
        <v>5.2631578947368416</v>
      </c>
      <c r="P647" s="14" t="e">
        <f>(J647/SUM(J642:J650)*100)</f>
        <v>#DIV/0!</v>
      </c>
    </row>
    <row r="648" spans="1:16" ht="12" customHeight="1" x14ac:dyDescent="0.15">
      <c r="A648" s="1" t="str">
        <f t="shared" si="513"/>
        <v>130110</v>
      </c>
      <c r="B648" s="1">
        <v>1301</v>
      </c>
      <c r="C648" s="1">
        <v>10</v>
      </c>
      <c r="D648" s="50" t="s">
        <v>189</v>
      </c>
      <c r="E648" s="53">
        <v>1</v>
      </c>
      <c r="F648" s="53">
        <v>1</v>
      </c>
      <c r="G648" s="53">
        <v>2</v>
      </c>
      <c r="H648" s="53">
        <v>1</v>
      </c>
      <c r="I648" s="53">
        <v>1</v>
      </c>
      <c r="J648" s="59"/>
      <c r="K648" s="14">
        <f t="shared" ref="K648:N648" si="517">(E648/SUM(E642:E650)*100)</f>
        <v>2.8571428571428572</v>
      </c>
      <c r="L648" s="14">
        <f t="shared" si="517"/>
        <v>5.2631578947368416</v>
      </c>
      <c r="M648" s="14">
        <f t="shared" si="517"/>
        <v>5.2631578947368416</v>
      </c>
      <c r="N648" s="14">
        <f t="shared" si="517"/>
        <v>2.7777777777777777</v>
      </c>
      <c r="O648" s="14">
        <f>(I648/SUM(I642:I650)*100)</f>
        <v>5.2631578947368416</v>
      </c>
      <c r="P648" s="14" t="e">
        <f>(J648/SUM(J642:J650)*100)</f>
        <v>#DIV/0!</v>
      </c>
    </row>
    <row r="649" spans="1:16" ht="12" customHeight="1" x14ac:dyDescent="0.15">
      <c r="A649" s="1" t="str">
        <f t="shared" si="513"/>
        <v>13012</v>
      </c>
      <c r="B649" s="1">
        <v>1301</v>
      </c>
      <c r="C649" s="1">
        <v>2</v>
      </c>
      <c r="D649" s="50" t="s">
        <v>190</v>
      </c>
      <c r="E649" s="53">
        <v>8</v>
      </c>
      <c r="F649" s="53">
        <v>9</v>
      </c>
      <c r="G649" s="53">
        <v>10</v>
      </c>
      <c r="H649" s="53">
        <v>10</v>
      </c>
      <c r="I649" s="53">
        <v>11</v>
      </c>
      <c r="J649" s="59"/>
      <c r="K649" s="14">
        <f t="shared" ref="K649:N649" si="518">(E649/SUM(E642:E650)*100)</f>
        <v>22.857142857142858</v>
      </c>
      <c r="L649" s="14">
        <f t="shared" si="518"/>
        <v>47.368421052631575</v>
      </c>
      <c r="M649" s="14">
        <f t="shared" si="518"/>
        <v>26.315789473684209</v>
      </c>
      <c r="N649" s="14">
        <f t="shared" si="518"/>
        <v>27.777777777777779</v>
      </c>
      <c r="O649" s="14">
        <f>(I649/SUM(I642:I650)*100)</f>
        <v>57.894736842105267</v>
      </c>
      <c r="P649" s="14" t="e">
        <f>(J649/SUM(J642:J650)*100)</f>
        <v>#DIV/0!</v>
      </c>
    </row>
    <row r="650" spans="1:16" ht="12" customHeight="1" x14ac:dyDescent="0.15">
      <c r="A650" s="1" t="str">
        <f t="shared" si="513"/>
        <v>13014</v>
      </c>
      <c r="B650" s="1">
        <v>1301</v>
      </c>
      <c r="C650" s="1">
        <v>4</v>
      </c>
      <c r="D650" s="50" t="s">
        <v>191</v>
      </c>
      <c r="E650" s="53"/>
      <c r="F650" s="53"/>
      <c r="G650" s="53">
        <v>1</v>
      </c>
      <c r="H650" s="53"/>
      <c r="I650" s="53"/>
      <c r="J650" s="59"/>
      <c r="K650" s="14">
        <f t="shared" ref="K650:N650" si="519">(E650/SUM(E642:E650)*100)</f>
        <v>0</v>
      </c>
      <c r="L650" s="14">
        <f t="shared" si="519"/>
        <v>0</v>
      </c>
      <c r="M650" s="14">
        <f t="shared" si="519"/>
        <v>2.6315789473684208</v>
      </c>
      <c r="N650" s="14">
        <f t="shared" si="519"/>
        <v>0</v>
      </c>
      <c r="O650" s="14">
        <f>(I650/SUM(I642:I650)*100)</f>
        <v>0</v>
      </c>
      <c r="P650" s="14" t="e">
        <f>(J650/SUM(J642:J650)*100)</f>
        <v>#DIV/0!</v>
      </c>
    </row>
    <row r="651" spans="1:16" ht="12" customHeight="1" x14ac:dyDescent="0.15">
      <c r="A651" s="1" t="str">
        <f t="shared" si="513"/>
        <v>16160</v>
      </c>
      <c r="B651" s="1">
        <v>1616</v>
      </c>
      <c r="C651" s="1" t="s">
        <v>58</v>
      </c>
      <c r="D651" s="48" t="s">
        <v>105</v>
      </c>
      <c r="E651" s="49"/>
      <c r="F651" s="49"/>
      <c r="G651" s="49"/>
      <c r="H651" s="49"/>
      <c r="I651" s="49"/>
      <c r="J651" s="49"/>
      <c r="K651" s="5"/>
      <c r="L651" s="5"/>
      <c r="M651" s="5"/>
      <c r="N651" s="5"/>
      <c r="O651" s="5"/>
      <c r="P651" s="13"/>
    </row>
    <row r="652" spans="1:16" ht="12" customHeight="1" x14ac:dyDescent="0.15">
      <c r="A652" s="1" t="str">
        <f t="shared" si="513"/>
        <v>16161</v>
      </c>
      <c r="B652" s="1">
        <v>1616</v>
      </c>
      <c r="C652" s="1">
        <v>1</v>
      </c>
      <c r="D652" s="90" t="s">
        <v>182</v>
      </c>
      <c r="E652" s="91">
        <v>6</v>
      </c>
      <c r="F652" s="91">
        <v>2</v>
      </c>
      <c r="G652" s="91">
        <v>3</v>
      </c>
      <c r="H652" s="91">
        <v>4</v>
      </c>
      <c r="I652" s="91">
        <v>3</v>
      </c>
      <c r="J652" s="92"/>
      <c r="K652" s="69">
        <f t="shared" ref="K652:N652" si="520">(E652/SUM(E652:E660)*100)</f>
        <v>30</v>
      </c>
      <c r="L652" s="69">
        <f t="shared" si="520"/>
        <v>11.76470588235294</v>
      </c>
      <c r="M652" s="69">
        <f t="shared" si="520"/>
        <v>17.647058823529413</v>
      </c>
      <c r="N652" s="69">
        <f t="shared" si="520"/>
        <v>22.222222222222221</v>
      </c>
      <c r="O652" s="69">
        <f>(I652/SUM(I652:I660)*100)</f>
        <v>15</v>
      </c>
      <c r="P652" s="69" t="e">
        <f>(J652/SUM(J652:J660)*100)</f>
        <v>#DIV/0!</v>
      </c>
    </row>
    <row r="653" spans="1:16" ht="12" customHeight="1" x14ac:dyDescent="0.15">
      <c r="A653" s="1" t="str">
        <f t="shared" si="513"/>
        <v>161622</v>
      </c>
      <c r="B653" s="1">
        <v>1616</v>
      </c>
      <c r="C653" s="1" t="s">
        <v>58</v>
      </c>
      <c r="D653" s="50" t="s">
        <v>195</v>
      </c>
      <c r="E653" s="53"/>
      <c r="F653" s="53"/>
      <c r="G653" s="53"/>
      <c r="H653" s="53"/>
      <c r="I653" s="53"/>
      <c r="J653" s="59"/>
      <c r="K653" s="69">
        <f t="shared" ref="K653:N653" si="521">(E653/SUM(E652:E660)*100)</f>
        <v>0</v>
      </c>
      <c r="L653" s="69">
        <f t="shared" si="521"/>
        <v>0</v>
      </c>
      <c r="M653" s="69">
        <f t="shared" si="521"/>
        <v>0</v>
      </c>
      <c r="N653" s="69">
        <f t="shared" si="521"/>
        <v>0</v>
      </c>
      <c r="O653" s="69">
        <f>(I653/SUM(I652:I660)*100)</f>
        <v>0</v>
      </c>
      <c r="P653" s="69" t="e">
        <f>(J653/SUM(J652:J660)*100)</f>
        <v>#DIV/0!</v>
      </c>
    </row>
    <row r="654" spans="1:16" ht="12" customHeight="1" x14ac:dyDescent="0.15">
      <c r="A654" s="1" t="str">
        <f t="shared" si="513"/>
        <v>161621</v>
      </c>
      <c r="B654" s="1">
        <v>1616</v>
      </c>
      <c r="C654" s="1">
        <v>21</v>
      </c>
      <c r="D654" s="50" t="s">
        <v>194</v>
      </c>
      <c r="E654" s="53">
        <v>1</v>
      </c>
      <c r="F654" s="53">
        <v>1</v>
      </c>
      <c r="G654" s="53"/>
      <c r="H654" s="53"/>
      <c r="I654" s="53"/>
      <c r="J654" s="59"/>
      <c r="K654" s="69">
        <f t="shared" ref="K654:N654" si="522">(E654/SUM(E652:E660)*100)</f>
        <v>5</v>
      </c>
      <c r="L654" s="69">
        <f t="shared" si="522"/>
        <v>5.8823529411764701</v>
      </c>
      <c r="M654" s="69">
        <f t="shared" si="522"/>
        <v>0</v>
      </c>
      <c r="N654" s="69">
        <f t="shared" si="522"/>
        <v>0</v>
      </c>
      <c r="O654" s="69">
        <f>(I654/SUM(I652:I660)*100)</f>
        <v>0</v>
      </c>
      <c r="P654" s="69" t="e">
        <f>(J654/SUM(J652:J660)*100)</f>
        <v>#DIV/0!</v>
      </c>
    </row>
    <row r="655" spans="1:16" ht="12" customHeight="1" x14ac:dyDescent="0.15">
      <c r="A655" s="1" t="str">
        <f t="shared" si="513"/>
        <v>16167</v>
      </c>
      <c r="B655" s="1">
        <v>1616</v>
      </c>
      <c r="C655" s="1">
        <v>7</v>
      </c>
      <c r="D655" s="50" t="s">
        <v>185</v>
      </c>
      <c r="E655" s="53"/>
      <c r="F655" s="53">
        <v>2</v>
      </c>
      <c r="G655" s="53">
        <v>1</v>
      </c>
      <c r="H655" s="53"/>
      <c r="I655" s="53"/>
      <c r="J655" s="59"/>
      <c r="K655" s="69">
        <f t="shared" ref="K655:N655" si="523">(E655/SUM(E652:E660)*100)</f>
        <v>0</v>
      </c>
      <c r="L655" s="69">
        <f t="shared" si="523"/>
        <v>11.76470588235294</v>
      </c>
      <c r="M655" s="69">
        <f t="shared" si="523"/>
        <v>5.8823529411764701</v>
      </c>
      <c r="N655" s="69">
        <f t="shared" si="523"/>
        <v>0</v>
      </c>
      <c r="O655" s="69">
        <f>(I655/SUM(I652:I660)*100)</f>
        <v>0</v>
      </c>
      <c r="P655" s="69" t="e">
        <f>(J655/SUM(J652:J660)*100)</f>
        <v>#DIV/0!</v>
      </c>
    </row>
    <row r="656" spans="1:16" ht="12" customHeight="1" x14ac:dyDescent="0.15">
      <c r="A656" s="1" t="str">
        <f t="shared" si="513"/>
        <v>16166</v>
      </c>
      <c r="B656" s="1">
        <v>1616</v>
      </c>
      <c r="C656" s="1">
        <v>6</v>
      </c>
      <c r="D656" s="50" t="s">
        <v>187</v>
      </c>
      <c r="E656" s="53">
        <v>1</v>
      </c>
      <c r="F656" s="53">
        <v>1</v>
      </c>
      <c r="G656" s="53">
        <v>1</v>
      </c>
      <c r="H656" s="53">
        <v>2</v>
      </c>
      <c r="I656" s="53">
        <v>2</v>
      </c>
      <c r="J656" s="59"/>
      <c r="K656" s="69">
        <f t="shared" ref="K656:N656" si="524">(E656/SUM(E652:E660)*100)</f>
        <v>5</v>
      </c>
      <c r="L656" s="69">
        <f t="shared" si="524"/>
        <v>5.8823529411764701</v>
      </c>
      <c r="M656" s="69">
        <f t="shared" si="524"/>
        <v>5.8823529411764701</v>
      </c>
      <c r="N656" s="69">
        <f t="shared" si="524"/>
        <v>11.111111111111111</v>
      </c>
      <c r="O656" s="69">
        <f>(I656/SUM(I652:I660)*100)</f>
        <v>10</v>
      </c>
      <c r="P656" s="69" t="e">
        <f>(J656/SUM(J652:J660)*100)</f>
        <v>#DIV/0!</v>
      </c>
    </row>
    <row r="657" spans="1:16" ht="12" customHeight="1" x14ac:dyDescent="0.15">
      <c r="A657" s="1" t="str">
        <f t="shared" si="513"/>
        <v>16165</v>
      </c>
      <c r="B657" s="1">
        <v>1616</v>
      </c>
      <c r="C657" s="1">
        <v>5</v>
      </c>
      <c r="D657" s="50" t="s">
        <v>188</v>
      </c>
      <c r="E657" s="53">
        <v>3</v>
      </c>
      <c r="F657" s="53"/>
      <c r="G657" s="53">
        <v>2</v>
      </c>
      <c r="H657" s="53">
        <v>1</v>
      </c>
      <c r="I657" s="53">
        <v>1</v>
      </c>
      <c r="J657" s="59"/>
      <c r="K657" s="69">
        <f t="shared" ref="K657:N657" si="525">(E657/SUM(E652:E660)*100)</f>
        <v>15</v>
      </c>
      <c r="L657" s="69">
        <f t="shared" si="525"/>
        <v>0</v>
      </c>
      <c r="M657" s="69">
        <f t="shared" si="525"/>
        <v>11.76470588235294</v>
      </c>
      <c r="N657" s="69">
        <f t="shared" si="525"/>
        <v>5.5555555555555554</v>
      </c>
      <c r="O657" s="69">
        <f>(I657/SUM(I652:I660)*100)</f>
        <v>5</v>
      </c>
      <c r="P657" s="69" t="e">
        <f>(J657/SUM(J652:J660)*100)</f>
        <v>#DIV/0!</v>
      </c>
    </row>
    <row r="658" spans="1:16" ht="12" customHeight="1" x14ac:dyDescent="0.15">
      <c r="A658" s="1" t="str">
        <f t="shared" si="513"/>
        <v>161610</v>
      </c>
      <c r="B658" s="1">
        <v>1616</v>
      </c>
      <c r="C658" s="1">
        <v>10</v>
      </c>
      <c r="D658" s="50" t="s">
        <v>189</v>
      </c>
      <c r="E658" s="53"/>
      <c r="F658" s="53"/>
      <c r="G658" s="53">
        <v>1</v>
      </c>
      <c r="H658" s="53">
        <v>1</v>
      </c>
      <c r="I658" s="53">
        <v>3</v>
      </c>
      <c r="J658" s="59"/>
      <c r="K658" s="69">
        <f t="shared" ref="K658:N658" si="526">(E658/SUM(E652:E660)*100)</f>
        <v>0</v>
      </c>
      <c r="L658" s="69">
        <f t="shared" si="526"/>
        <v>0</v>
      </c>
      <c r="M658" s="69">
        <f t="shared" si="526"/>
        <v>5.8823529411764701</v>
      </c>
      <c r="N658" s="69">
        <f t="shared" si="526"/>
        <v>5.5555555555555554</v>
      </c>
      <c r="O658" s="69">
        <f>(I658/SUM(I652:I660)*100)</f>
        <v>15</v>
      </c>
      <c r="P658" s="69" t="e">
        <f>(J658/SUM(J652:J660)*100)</f>
        <v>#DIV/0!</v>
      </c>
    </row>
    <row r="659" spans="1:16" ht="12" customHeight="1" x14ac:dyDescent="0.15">
      <c r="A659" s="1" t="str">
        <f t="shared" si="513"/>
        <v>16162</v>
      </c>
      <c r="B659" s="1">
        <v>1616</v>
      </c>
      <c r="C659" s="1">
        <v>2</v>
      </c>
      <c r="D659" s="50" t="s">
        <v>190</v>
      </c>
      <c r="E659" s="53">
        <v>9</v>
      </c>
      <c r="F659" s="53">
        <v>11</v>
      </c>
      <c r="G659" s="53">
        <v>9</v>
      </c>
      <c r="H659" s="53">
        <v>10</v>
      </c>
      <c r="I659" s="53">
        <v>10</v>
      </c>
      <c r="J659" s="59"/>
      <c r="K659" s="69">
        <f t="shared" ref="K659:N659" si="527">(E659/SUM(E652:E660)*100)</f>
        <v>45</v>
      </c>
      <c r="L659" s="69">
        <f t="shared" si="527"/>
        <v>64.705882352941174</v>
      </c>
      <c r="M659" s="69">
        <f t="shared" si="527"/>
        <v>52.941176470588239</v>
      </c>
      <c r="N659" s="69">
        <f t="shared" si="527"/>
        <v>55.555555555555557</v>
      </c>
      <c r="O659" s="69">
        <f>(I659/SUM(I652:I660)*100)</f>
        <v>50</v>
      </c>
      <c r="P659" s="69" t="e">
        <f>(J659/SUM(J652:J660)*100)</f>
        <v>#DIV/0!</v>
      </c>
    </row>
    <row r="660" spans="1:16" ht="12" customHeight="1" x14ac:dyDescent="0.15">
      <c r="A660" s="1" t="str">
        <f t="shared" si="513"/>
        <v>16164</v>
      </c>
      <c r="B660" s="1">
        <v>1616</v>
      </c>
      <c r="C660" s="1">
        <v>4</v>
      </c>
      <c r="D660" s="55" t="s">
        <v>191</v>
      </c>
      <c r="E660" s="56"/>
      <c r="F660" s="56"/>
      <c r="G660" s="56"/>
      <c r="H660" s="56"/>
      <c r="I660" s="56">
        <v>1</v>
      </c>
      <c r="J660" s="60"/>
      <c r="K660" s="69">
        <f t="shared" ref="K660:N660" si="528">(E660/SUM(E652:E660)*100)</f>
        <v>0</v>
      </c>
      <c r="L660" s="69">
        <f t="shared" si="528"/>
        <v>0</v>
      </c>
      <c r="M660" s="69">
        <f t="shared" si="528"/>
        <v>0</v>
      </c>
      <c r="N660" s="69">
        <f t="shared" si="528"/>
        <v>0</v>
      </c>
      <c r="O660" s="69">
        <f>(I660/SUM(I652:I660)*100)</f>
        <v>5</v>
      </c>
      <c r="P660" s="69" t="e">
        <f>(J660/SUM(J652:J660)*100)</f>
        <v>#DIV/0!</v>
      </c>
    </row>
    <row r="661" spans="1:16" ht="12" customHeight="1" x14ac:dyDescent="0.15">
      <c r="A661" s="1" t="str">
        <f t="shared" si="513"/>
        <v>9520</v>
      </c>
      <c r="B661" s="1">
        <v>952</v>
      </c>
      <c r="C661" s="1" t="s">
        <v>58</v>
      </c>
      <c r="D661" s="48" t="s">
        <v>106</v>
      </c>
      <c r="E661" s="49"/>
      <c r="F661" s="49"/>
      <c r="G661" s="49"/>
      <c r="H661" s="49"/>
      <c r="I661" s="49"/>
      <c r="J661" s="49"/>
      <c r="K661" s="5"/>
      <c r="L661" s="5"/>
      <c r="M661" s="5"/>
      <c r="N661" s="5"/>
      <c r="O661" s="5"/>
      <c r="P661" s="13"/>
    </row>
    <row r="662" spans="1:16" ht="12" customHeight="1" x14ac:dyDescent="0.15">
      <c r="A662" s="1" t="str">
        <f t="shared" si="513"/>
        <v>9521</v>
      </c>
      <c r="B662" s="1">
        <v>952</v>
      </c>
      <c r="C662" s="1">
        <v>1</v>
      </c>
      <c r="D662" s="90" t="s">
        <v>182</v>
      </c>
      <c r="E662" s="91">
        <v>2</v>
      </c>
      <c r="F662" s="91">
        <v>3</v>
      </c>
      <c r="G662" s="91"/>
      <c r="H662" s="91"/>
      <c r="I662" s="91"/>
      <c r="J662" s="92"/>
      <c r="K662" s="69">
        <f t="shared" ref="K662:N662" si="529">IFERROR(E662/SUM(E662:E666)*100,"")</f>
        <v>16.666666666666664</v>
      </c>
      <c r="L662" s="69">
        <f t="shared" si="529"/>
        <v>25</v>
      </c>
      <c r="M662" s="69" t="str">
        <f t="shared" si="529"/>
        <v/>
      </c>
      <c r="N662" s="69" t="str">
        <f t="shared" si="529"/>
        <v/>
      </c>
      <c r="O662" s="69" t="str">
        <f>IFERROR(I662/SUM(I662:I666)*100,"")</f>
        <v/>
      </c>
      <c r="P662" s="69" t="str">
        <f>IFERROR(J662/SUM(J662:J666)*100,"")</f>
        <v/>
      </c>
    </row>
    <row r="663" spans="1:16" ht="12" customHeight="1" x14ac:dyDescent="0.15">
      <c r="A663" s="1" t="str">
        <f t="shared" si="513"/>
        <v>9527</v>
      </c>
      <c r="B663" s="1">
        <v>952</v>
      </c>
      <c r="C663" s="1">
        <v>7</v>
      </c>
      <c r="D663" s="50" t="s">
        <v>185</v>
      </c>
      <c r="E663" s="53">
        <v>1</v>
      </c>
      <c r="F663" s="53">
        <v>1</v>
      </c>
      <c r="G663" s="53"/>
      <c r="H663" s="53"/>
      <c r="I663" s="53"/>
      <c r="J663" s="59"/>
      <c r="K663" s="69">
        <f t="shared" ref="K663:N663" si="530">IFERROR(E663/SUM(E662:E666)*100,"")</f>
        <v>8.3333333333333321</v>
      </c>
      <c r="L663" s="69">
        <f t="shared" si="530"/>
        <v>8.3333333333333321</v>
      </c>
      <c r="M663" s="69" t="str">
        <f t="shared" si="530"/>
        <v/>
      </c>
      <c r="N663" s="69" t="str">
        <f t="shared" si="530"/>
        <v/>
      </c>
      <c r="O663" s="69" t="str">
        <f>IFERROR(I663/SUM(I662:I666)*100,"")</f>
        <v/>
      </c>
      <c r="P663" s="69" t="str">
        <f>IFERROR(J663/SUM(J662:J666)*100,"")</f>
        <v/>
      </c>
    </row>
    <row r="664" spans="1:16" ht="12" customHeight="1" x14ac:dyDescent="0.15">
      <c r="A664" s="1" t="str">
        <f t="shared" si="513"/>
        <v>9526</v>
      </c>
      <c r="B664" s="1">
        <v>952</v>
      </c>
      <c r="C664" s="1">
        <v>6</v>
      </c>
      <c r="D664" s="50" t="s">
        <v>187</v>
      </c>
      <c r="E664" s="53">
        <v>1</v>
      </c>
      <c r="F664" s="53">
        <v>1</v>
      </c>
      <c r="G664" s="53"/>
      <c r="H664" s="53"/>
      <c r="I664" s="53"/>
      <c r="J664" s="59"/>
      <c r="K664" s="69">
        <f t="shared" ref="K664:N664" si="531">IFERROR(E664/SUM(E662:E666)*100,"")</f>
        <v>8.3333333333333321</v>
      </c>
      <c r="L664" s="69">
        <f t="shared" si="531"/>
        <v>8.3333333333333321</v>
      </c>
      <c r="M664" s="69" t="str">
        <f t="shared" si="531"/>
        <v/>
      </c>
      <c r="N664" s="69" t="str">
        <f t="shared" si="531"/>
        <v/>
      </c>
      <c r="O664" s="69" t="str">
        <f>IFERROR(I664/SUM(I662:I666)*100,"")</f>
        <v/>
      </c>
      <c r="P664" s="69" t="str">
        <f>IFERROR(J664/SUM(J662:J666)*100,"")</f>
        <v/>
      </c>
    </row>
    <row r="665" spans="1:16" ht="12" customHeight="1" x14ac:dyDescent="0.15">
      <c r="A665" s="1" t="str">
        <f t="shared" si="513"/>
        <v>9525</v>
      </c>
      <c r="B665" s="1">
        <v>952</v>
      </c>
      <c r="C665" s="1">
        <v>5</v>
      </c>
      <c r="D665" s="50" t="s">
        <v>188</v>
      </c>
      <c r="E665" s="53">
        <v>2</v>
      </c>
      <c r="F665" s="53">
        <v>1</v>
      </c>
      <c r="G665" s="53"/>
      <c r="H665" s="53"/>
      <c r="I665" s="53"/>
      <c r="J665" s="59"/>
      <c r="K665" s="69">
        <f t="shared" ref="K665:N665" si="532">IFERROR(E665/SUM(E662:E666)*100,"")</f>
        <v>16.666666666666664</v>
      </c>
      <c r="L665" s="69">
        <f t="shared" si="532"/>
        <v>8.3333333333333321</v>
      </c>
      <c r="M665" s="69" t="str">
        <f t="shared" si="532"/>
        <v/>
      </c>
      <c r="N665" s="69" t="str">
        <f t="shared" si="532"/>
        <v/>
      </c>
      <c r="O665" s="69" t="str">
        <f>IFERROR(I665/SUM(I662:I666)*100,"")</f>
        <v/>
      </c>
      <c r="P665" s="69" t="str">
        <f>IFERROR(J665/SUM(J662:J666)*100,"")</f>
        <v/>
      </c>
    </row>
    <row r="666" spans="1:16" ht="12" customHeight="1" x14ac:dyDescent="0.15">
      <c r="A666" s="1" t="str">
        <f t="shared" si="513"/>
        <v>9522</v>
      </c>
      <c r="B666" s="1">
        <v>952</v>
      </c>
      <c r="C666" s="1">
        <v>2</v>
      </c>
      <c r="D666" s="50" t="s">
        <v>190</v>
      </c>
      <c r="E666" s="53">
        <v>6</v>
      </c>
      <c r="F666" s="53">
        <v>6</v>
      </c>
      <c r="G666" s="53"/>
      <c r="H666" s="53"/>
      <c r="I666" s="53"/>
      <c r="J666" s="59"/>
      <c r="K666" s="69">
        <f t="shared" ref="K666:N666" si="533">IFERROR(E666/SUM(E662:E666)*100,"")</f>
        <v>50</v>
      </c>
      <c r="L666" s="69">
        <f t="shared" si="533"/>
        <v>50</v>
      </c>
      <c r="M666" s="69" t="str">
        <f t="shared" si="533"/>
        <v/>
      </c>
      <c r="N666" s="69" t="str">
        <f t="shared" si="533"/>
        <v/>
      </c>
      <c r="O666" s="69" t="str">
        <f>IFERROR(I666/SUM(I662:I666)*100,"")</f>
        <v/>
      </c>
      <c r="P666" s="69" t="str">
        <f>IFERROR(J666/SUM(J662:J666)*100,"")</f>
        <v/>
      </c>
    </row>
    <row r="667" spans="1:16" s="6" customFormat="1" x14ac:dyDescent="0.15">
      <c r="A667" s="1" t="str">
        <f t="shared" si="513"/>
        <v>0</v>
      </c>
      <c r="B667" s="1" t="s">
        <v>58</v>
      </c>
      <c r="C667" s="1" t="s">
        <v>58</v>
      </c>
      <c r="E667" s="44"/>
      <c r="F667" s="44"/>
      <c r="G667" s="44"/>
      <c r="H667" s="44"/>
      <c r="I667" s="44"/>
      <c r="J667" s="44"/>
    </row>
    <row r="668" spans="1:16" ht="12" customHeight="1" x14ac:dyDescent="0.15">
      <c r="A668" s="1" t="str">
        <f t="shared" si="513"/>
        <v>0</v>
      </c>
      <c r="B668" s="1" t="s">
        <v>58</v>
      </c>
      <c r="C668" s="1" t="s">
        <v>58</v>
      </c>
      <c r="D668" s="6"/>
      <c r="E668" s="99"/>
      <c r="F668" s="100"/>
      <c r="G668" s="100" t="s">
        <v>178</v>
      </c>
      <c r="H668" s="100"/>
      <c r="I668" s="100"/>
      <c r="J668" s="101"/>
      <c r="K668" s="99"/>
      <c r="L668" s="100"/>
      <c r="M668" s="100" t="s">
        <v>179</v>
      </c>
      <c r="N668" s="100"/>
      <c r="O668" s="100"/>
      <c r="P668" s="101"/>
    </row>
    <row r="669" spans="1:16" ht="12" customHeight="1" x14ac:dyDescent="0.15">
      <c r="A669" s="1" t="str">
        <f t="shared" si="513"/>
        <v>0</v>
      </c>
      <c r="B669" s="1" t="s">
        <v>58</v>
      </c>
      <c r="C669" s="1" t="s">
        <v>58</v>
      </c>
      <c r="D669" s="6"/>
      <c r="E669" s="2" t="s">
        <v>33</v>
      </c>
      <c r="F669" s="2" t="s">
        <v>34</v>
      </c>
      <c r="G669" s="2" t="s">
        <v>35</v>
      </c>
      <c r="H669" s="2" t="s">
        <v>36</v>
      </c>
      <c r="I669" s="2" t="s">
        <v>37</v>
      </c>
      <c r="J669" s="2" t="s">
        <v>38</v>
      </c>
      <c r="K669" s="2" t="s">
        <v>33</v>
      </c>
      <c r="L669" s="2" t="s">
        <v>34</v>
      </c>
      <c r="M669" s="2" t="s">
        <v>35</v>
      </c>
      <c r="N669" s="2" t="s">
        <v>36</v>
      </c>
      <c r="O669" s="2" t="s">
        <v>37</v>
      </c>
      <c r="P669" s="2" t="s">
        <v>37</v>
      </c>
    </row>
    <row r="670" spans="1:16" ht="12" customHeight="1" x14ac:dyDescent="0.15">
      <c r="A670" s="1" t="str">
        <f t="shared" si="513"/>
        <v>0</v>
      </c>
      <c r="B670" s="1" t="s">
        <v>58</v>
      </c>
      <c r="C670" s="1" t="s">
        <v>58</v>
      </c>
      <c r="D670" s="3" t="s">
        <v>107</v>
      </c>
      <c r="E670" s="45"/>
      <c r="F670" s="45"/>
      <c r="G670" s="45"/>
      <c r="H670" s="45"/>
      <c r="I670" s="45"/>
      <c r="J670" s="45"/>
      <c r="K670" s="62"/>
      <c r="L670" s="62"/>
      <c r="M670" s="62"/>
      <c r="N670" s="62"/>
      <c r="O670" s="62"/>
      <c r="P670" s="71"/>
    </row>
    <row r="671" spans="1:16" ht="12" customHeight="1" x14ac:dyDescent="0.15">
      <c r="A671" s="1" t="str">
        <f t="shared" si="513"/>
        <v>30090</v>
      </c>
      <c r="B671" s="1">
        <v>3009</v>
      </c>
      <c r="C671" s="1" t="s">
        <v>58</v>
      </c>
      <c r="D671" s="58" t="s">
        <v>108</v>
      </c>
      <c r="E671" s="63"/>
      <c r="F671" s="63"/>
      <c r="G671" s="63"/>
      <c r="H671" s="63"/>
      <c r="I671" s="63"/>
      <c r="J671" s="63"/>
      <c r="K671" s="5"/>
      <c r="L671" s="5"/>
      <c r="M671" s="5"/>
      <c r="N671" s="5"/>
      <c r="O671" s="5"/>
      <c r="P671" s="13"/>
    </row>
    <row r="672" spans="1:16" ht="12" customHeight="1" x14ac:dyDescent="0.15">
      <c r="A672" s="1" t="str">
        <f t="shared" si="513"/>
        <v>30091</v>
      </c>
      <c r="B672" s="1">
        <v>3009</v>
      </c>
      <c r="C672" s="1">
        <v>1</v>
      </c>
      <c r="D672" s="90" t="s">
        <v>182</v>
      </c>
      <c r="E672" s="91">
        <v>1</v>
      </c>
      <c r="F672" s="91">
        <v>1</v>
      </c>
      <c r="G672" s="91">
        <v>1</v>
      </c>
      <c r="H672" s="91">
        <v>1</v>
      </c>
      <c r="I672" s="91">
        <v>1</v>
      </c>
      <c r="J672" s="92"/>
      <c r="K672" s="69">
        <f t="shared" ref="K672:N672" si="534">(E672/SUM(E672:E682)*100)</f>
        <v>1.9607843137254901</v>
      </c>
      <c r="L672" s="69">
        <f t="shared" si="534"/>
        <v>1.7857142857142856</v>
      </c>
      <c r="M672" s="69">
        <f t="shared" si="534"/>
        <v>1.7543859649122806</v>
      </c>
      <c r="N672" s="69">
        <f t="shared" si="534"/>
        <v>1.6949152542372881</v>
      </c>
      <c r="O672" s="69">
        <f>(I672/SUM(I672:I682)*100)</f>
        <v>1.2987012987012987</v>
      </c>
      <c r="P672" s="69" t="e">
        <f>(J672/SUM(J672:J682)*100)</f>
        <v>#DIV/0!</v>
      </c>
    </row>
    <row r="673" spans="1:16" ht="12" customHeight="1" x14ac:dyDescent="0.15">
      <c r="A673" s="1" t="str">
        <f t="shared" si="513"/>
        <v>300921</v>
      </c>
      <c r="B673" s="1">
        <v>3009</v>
      </c>
      <c r="C673" s="1">
        <v>21</v>
      </c>
      <c r="D673" s="50" t="s">
        <v>194</v>
      </c>
      <c r="E673" s="53">
        <v>1</v>
      </c>
      <c r="F673" s="53"/>
      <c r="G673" s="53"/>
      <c r="H673" s="53"/>
      <c r="I673" s="53"/>
      <c r="J673" s="59"/>
      <c r="K673" s="14">
        <f t="shared" ref="K673:N673" si="535">(E673/SUM(E672:E682)*100)</f>
        <v>1.9607843137254901</v>
      </c>
      <c r="L673" s="14">
        <f t="shared" si="535"/>
        <v>0</v>
      </c>
      <c r="M673" s="14">
        <f t="shared" si="535"/>
        <v>0</v>
      </c>
      <c r="N673" s="14">
        <f t="shared" si="535"/>
        <v>0</v>
      </c>
      <c r="O673" s="14">
        <f>(I673/SUM(I672:I682)*100)</f>
        <v>0</v>
      </c>
      <c r="P673" s="14" t="e">
        <f>(J673/SUM(J672:J682)*100)</f>
        <v>#DIV/0!</v>
      </c>
    </row>
    <row r="674" spans="1:16" ht="12" customHeight="1" x14ac:dyDescent="0.15">
      <c r="A674" s="1" t="str">
        <f t="shared" si="513"/>
        <v>300913</v>
      </c>
      <c r="B674" s="1">
        <v>3009</v>
      </c>
      <c r="C674" s="1">
        <v>13</v>
      </c>
      <c r="D674" s="50" t="s">
        <v>184</v>
      </c>
      <c r="E674" s="53"/>
      <c r="F674" s="53"/>
      <c r="G674" s="53"/>
      <c r="H674" s="53">
        <v>1</v>
      </c>
      <c r="I674" s="53">
        <v>2</v>
      </c>
      <c r="J674" s="59"/>
      <c r="K674" s="14">
        <f t="shared" ref="K674:N674" si="536">(E674/SUM(E672:E682)*100)</f>
        <v>0</v>
      </c>
      <c r="L674" s="14">
        <f t="shared" si="536"/>
        <v>0</v>
      </c>
      <c r="M674" s="14">
        <f t="shared" si="536"/>
        <v>0</v>
      </c>
      <c r="N674" s="14">
        <f t="shared" si="536"/>
        <v>1.6949152542372881</v>
      </c>
      <c r="O674" s="14">
        <f>(I674/SUM(I672:I682)*100)</f>
        <v>2.5974025974025974</v>
      </c>
      <c r="P674" s="14" t="e">
        <f>(J674/SUM(J672:J682)*100)</f>
        <v>#DIV/0!</v>
      </c>
    </row>
    <row r="675" spans="1:16" ht="12" customHeight="1" x14ac:dyDescent="0.15">
      <c r="A675" s="1" t="str">
        <f t="shared" si="513"/>
        <v>300911</v>
      </c>
      <c r="B675" s="1">
        <v>3009</v>
      </c>
      <c r="C675" s="1">
        <v>11</v>
      </c>
      <c r="D675" s="50" t="s">
        <v>197</v>
      </c>
      <c r="E675" s="53"/>
      <c r="F675" s="53"/>
      <c r="G675" s="53"/>
      <c r="H675" s="53"/>
      <c r="I675" s="53">
        <v>8</v>
      </c>
      <c r="J675" s="59"/>
      <c r="K675" s="14">
        <f t="shared" ref="K675:N675" si="537">(E675/SUM(E672:E682)*100)</f>
        <v>0</v>
      </c>
      <c r="L675" s="14">
        <f t="shared" si="537"/>
        <v>0</v>
      </c>
      <c r="M675" s="14">
        <f t="shared" si="537"/>
        <v>0</v>
      </c>
      <c r="N675" s="14">
        <f t="shared" si="537"/>
        <v>0</v>
      </c>
      <c r="O675" s="14">
        <f>(I675/SUM(I672:I682)*100)</f>
        <v>10.38961038961039</v>
      </c>
      <c r="P675" s="14" t="e">
        <f>(J675/SUM(J672:J682)*100)</f>
        <v>#DIV/0!</v>
      </c>
    </row>
    <row r="676" spans="1:16" ht="12" customHeight="1" x14ac:dyDescent="0.15">
      <c r="A676" s="1" t="str">
        <f t="shared" si="513"/>
        <v>30097</v>
      </c>
      <c r="B676" s="1">
        <v>3009</v>
      </c>
      <c r="C676" s="1">
        <v>7</v>
      </c>
      <c r="D676" s="50" t="s">
        <v>185</v>
      </c>
      <c r="E676" s="53">
        <v>18</v>
      </c>
      <c r="F676" s="53">
        <v>15</v>
      </c>
      <c r="G676" s="53">
        <v>15</v>
      </c>
      <c r="H676" s="53">
        <v>11</v>
      </c>
      <c r="I676" s="53">
        <v>12</v>
      </c>
      <c r="J676" s="59"/>
      <c r="K676" s="14">
        <f t="shared" ref="K676:N676" si="538">(E676/SUM(E672:E682)*100)</f>
        <v>35.294117647058826</v>
      </c>
      <c r="L676" s="14">
        <f t="shared" si="538"/>
        <v>26.785714285714285</v>
      </c>
      <c r="M676" s="14">
        <f t="shared" si="538"/>
        <v>26.315789473684209</v>
      </c>
      <c r="N676" s="14">
        <f t="shared" si="538"/>
        <v>18.64406779661017</v>
      </c>
      <c r="O676" s="14">
        <f>(I676/SUM(I672:I682)*100)</f>
        <v>15.584415584415584</v>
      </c>
      <c r="P676" s="14" t="e">
        <f>(J676/SUM(J672:J682)*100)</f>
        <v>#DIV/0!</v>
      </c>
    </row>
    <row r="677" spans="1:16" ht="12" customHeight="1" x14ac:dyDescent="0.15">
      <c r="A677" s="1" t="str">
        <f t="shared" si="513"/>
        <v>30098</v>
      </c>
      <c r="B677" s="1">
        <v>3009</v>
      </c>
      <c r="C677" s="1">
        <v>8</v>
      </c>
      <c r="D677" s="50" t="s">
        <v>186</v>
      </c>
      <c r="E677" s="53">
        <v>3</v>
      </c>
      <c r="F677" s="53">
        <v>5</v>
      </c>
      <c r="G677" s="53">
        <v>6</v>
      </c>
      <c r="H677" s="53">
        <v>5</v>
      </c>
      <c r="I677" s="53">
        <v>3</v>
      </c>
      <c r="J677" s="59"/>
      <c r="K677" s="14">
        <f t="shared" ref="K677:N677" si="539">(E677/SUM(E672:E682)*100)</f>
        <v>5.8823529411764701</v>
      </c>
      <c r="L677" s="14">
        <f t="shared" si="539"/>
        <v>8.9285714285714288</v>
      </c>
      <c r="M677" s="14">
        <f t="shared" si="539"/>
        <v>10.526315789473683</v>
      </c>
      <c r="N677" s="14">
        <f t="shared" si="539"/>
        <v>8.4745762711864394</v>
      </c>
      <c r="O677" s="14">
        <f>(I677/SUM(I672:I682)*100)</f>
        <v>3.8961038961038961</v>
      </c>
      <c r="P677" s="14" t="e">
        <f>(J677/SUM(J672:J682)*100)</f>
        <v>#DIV/0!</v>
      </c>
    </row>
    <row r="678" spans="1:16" ht="12" customHeight="1" x14ac:dyDescent="0.15">
      <c r="A678" s="1" t="str">
        <f t="shared" si="513"/>
        <v>30096</v>
      </c>
      <c r="B678" s="1">
        <v>3009</v>
      </c>
      <c r="C678" s="1">
        <v>6</v>
      </c>
      <c r="D678" s="50" t="s">
        <v>187</v>
      </c>
      <c r="E678" s="53">
        <v>3</v>
      </c>
      <c r="F678" s="53">
        <v>2</v>
      </c>
      <c r="G678" s="53">
        <v>2</v>
      </c>
      <c r="H678" s="53">
        <v>2</v>
      </c>
      <c r="I678" s="53">
        <v>1</v>
      </c>
      <c r="J678" s="59"/>
      <c r="K678" s="14">
        <f t="shared" ref="K678:N678" si="540">(E678/SUM(E672:E682)*100)</f>
        <v>5.8823529411764701</v>
      </c>
      <c r="L678" s="14">
        <f t="shared" si="540"/>
        <v>3.5714285714285712</v>
      </c>
      <c r="M678" s="14">
        <f t="shared" si="540"/>
        <v>3.5087719298245612</v>
      </c>
      <c r="N678" s="14">
        <f t="shared" si="540"/>
        <v>3.3898305084745761</v>
      </c>
      <c r="O678" s="14">
        <f>(I678/SUM(I672:I682)*100)</f>
        <v>1.2987012987012987</v>
      </c>
      <c r="P678" s="14" t="e">
        <f>(J678/SUM(J672:J682)*100)</f>
        <v>#DIV/0!</v>
      </c>
    </row>
    <row r="679" spans="1:16" ht="12" customHeight="1" x14ac:dyDescent="0.15">
      <c r="A679" s="1" t="str">
        <f t="shared" si="513"/>
        <v>30095</v>
      </c>
      <c r="B679" s="1">
        <v>3009</v>
      </c>
      <c r="C679" s="1">
        <v>5</v>
      </c>
      <c r="D679" s="50" t="s">
        <v>188</v>
      </c>
      <c r="E679" s="53">
        <v>1</v>
      </c>
      <c r="F679" s="53">
        <v>3</v>
      </c>
      <c r="G679" s="53">
        <v>3</v>
      </c>
      <c r="H679" s="53">
        <v>5</v>
      </c>
      <c r="I679" s="53">
        <v>7</v>
      </c>
      <c r="J679" s="59"/>
      <c r="K679" s="14">
        <f t="shared" ref="K679:N679" si="541">(E679/SUM(E672:E682)*100)</f>
        <v>1.9607843137254901</v>
      </c>
      <c r="L679" s="14">
        <f t="shared" si="541"/>
        <v>5.3571428571428568</v>
      </c>
      <c r="M679" s="14">
        <f t="shared" si="541"/>
        <v>5.2631578947368416</v>
      </c>
      <c r="N679" s="14">
        <f t="shared" si="541"/>
        <v>8.4745762711864394</v>
      </c>
      <c r="O679" s="14">
        <f>(I679/SUM(I672:I682)*100)</f>
        <v>9.0909090909090917</v>
      </c>
      <c r="P679" s="14" t="e">
        <f>(J679/SUM(J672:J682)*100)</f>
        <v>#DIV/0!</v>
      </c>
    </row>
    <row r="680" spans="1:16" ht="12" customHeight="1" x14ac:dyDescent="0.15">
      <c r="A680" s="1" t="str">
        <f t="shared" si="513"/>
        <v>300910</v>
      </c>
      <c r="B680" s="1">
        <v>3009</v>
      </c>
      <c r="C680" s="1">
        <v>10</v>
      </c>
      <c r="D680" s="50" t="s">
        <v>189</v>
      </c>
      <c r="E680" s="53">
        <v>11</v>
      </c>
      <c r="F680" s="53">
        <v>18</v>
      </c>
      <c r="G680" s="53">
        <v>21</v>
      </c>
      <c r="H680" s="53">
        <v>26</v>
      </c>
      <c r="I680" s="53">
        <v>37</v>
      </c>
      <c r="J680" s="59"/>
      <c r="K680" s="14">
        <f t="shared" ref="K680:N680" si="542">(E680/SUM(E672:E682)*100)</f>
        <v>21.568627450980394</v>
      </c>
      <c r="L680" s="14">
        <f t="shared" si="542"/>
        <v>32.142857142857146</v>
      </c>
      <c r="M680" s="14">
        <f t="shared" si="542"/>
        <v>36.84210526315789</v>
      </c>
      <c r="N680" s="14">
        <f t="shared" si="542"/>
        <v>44.067796610169488</v>
      </c>
      <c r="O680" s="14">
        <f>(I680/SUM(I672:I682)*100)</f>
        <v>48.051948051948052</v>
      </c>
      <c r="P680" s="14" t="e">
        <f>(J680/SUM(J672:J682)*100)</f>
        <v>#DIV/0!</v>
      </c>
    </row>
    <row r="681" spans="1:16" ht="12" customHeight="1" x14ac:dyDescent="0.15">
      <c r="A681" s="1" t="str">
        <f t="shared" si="513"/>
        <v>30092</v>
      </c>
      <c r="B681" s="1">
        <v>3009</v>
      </c>
      <c r="C681" s="1">
        <v>2</v>
      </c>
      <c r="D681" s="50" t="s">
        <v>190</v>
      </c>
      <c r="E681" s="53">
        <v>6</v>
      </c>
      <c r="F681" s="53">
        <v>10</v>
      </c>
      <c r="G681" s="53">
        <v>8</v>
      </c>
      <c r="H681" s="53">
        <v>7</v>
      </c>
      <c r="I681" s="53">
        <v>6</v>
      </c>
      <c r="J681" s="59"/>
      <c r="K681" s="14">
        <f t="shared" ref="K681:N681" si="543">(E681/SUM(E672:E682)*100)</f>
        <v>11.76470588235294</v>
      </c>
      <c r="L681" s="14">
        <f t="shared" si="543"/>
        <v>17.857142857142858</v>
      </c>
      <c r="M681" s="14">
        <f t="shared" si="543"/>
        <v>14.035087719298245</v>
      </c>
      <c r="N681" s="14">
        <f t="shared" si="543"/>
        <v>11.864406779661017</v>
      </c>
      <c r="O681" s="14">
        <f>(I681/SUM(I672:I682)*100)</f>
        <v>7.7922077922077921</v>
      </c>
      <c r="P681" s="14" t="e">
        <f>(J681/SUM(J672:J682)*100)</f>
        <v>#DIV/0!</v>
      </c>
    </row>
    <row r="682" spans="1:16" ht="12" customHeight="1" x14ac:dyDescent="0.15">
      <c r="A682" s="1" t="str">
        <f t="shared" si="513"/>
        <v>30094</v>
      </c>
      <c r="B682" s="1">
        <v>3009</v>
      </c>
      <c r="C682" s="1">
        <v>4</v>
      </c>
      <c r="D682" s="55" t="s">
        <v>191</v>
      </c>
      <c r="E682" s="56">
        <v>7</v>
      </c>
      <c r="F682" s="56">
        <v>2</v>
      </c>
      <c r="G682" s="56">
        <v>1</v>
      </c>
      <c r="H682" s="56">
        <v>1</v>
      </c>
      <c r="I682" s="56"/>
      <c r="J682" s="60"/>
      <c r="K682" s="57">
        <f t="shared" ref="K682:N682" si="544">(E682/SUM(E672:E682)*100)</f>
        <v>13.725490196078432</v>
      </c>
      <c r="L682" s="57">
        <f t="shared" si="544"/>
        <v>3.5714285714285712</v>
      </c>
      <c r="M682" s="57">
        <f t="shared" si="544"/>
        <v>1.7543859649122806</v>
      </c>
      <c r="N682" s="57">
        <f t="shared" si="544"/>
        <v>1.6949152542372881</v>
      </c>
      <c r="O682" s="57">
        <f>(I682/SUM(I672:I682)*100)</f>
        <v>0</v>
      </c>
      <c r="P682" s="57" t="e">
        <f>(J682/SUM(J672:J682)*100)</f>
        <v>#DIV/0!</v>
      </c>
    </row>
    <row r="683" spans="1:16" ht="12" customHeight="1" x14ac:dyDescent="0.15">
      <c r="A683" s="1" t="str">
        <f t="shared" si="513"/>
        <v>18020</v>
      </c>
      <c r="B683" s="1">
        <v>1802</v>
      </c>
      <c r="C683" s="1" t="s">
        <v>58</v>
      </c>
      <c r="D683" s="48" t="s">
        <v>109</v>
      </c>
      <c r="E683" s="49"/>
      <c r="F683" s="49"/>
      <c r="G683" s="49"/>
      <c r="H683" s="49"/>
      <c r="I683" s="49"/>
      <c r="J683" s="49"/>
      <c r="K683" s="5"/>
      <c r="L683" s="5"/>
      <c r="M683" s="5"/>
      <c r="N683" s="5"/>
      <c r="O683" s="5"/>
      <c r="P683" s="13"/>
    </row>
    <row r="684" spans="1:16" ht="12" customHeight="1" x14ac:dyDescent="0.15">
      <c r="A684" s="1" t="str">
        <f t="shared" si="513"/>
        <v>18021</v>
      </c>
      <c r="B684" s="1">
        <v>1802</v>
      </c>
      <c r="C684" s="1">
        <v>1</v>
      </c>
      <c r="D684" s="90" t="s">
        <v>182</v>
      </c>
      <c r="E684" s="91"/>
      <c r="F684" s="91"/>
      <c r="G684" s="91">
        <v>1</v>
      </c>
      <c r="H684" s="91">
        <v>1</v>
      </c>
      <c r="I684" s="91">
        <v>1</v>
      </c>
      <c r="J684" s="92"/>
      <c r="K684" s="69" t="str">
        <f t="shared" ref="K684:N684" si="545">IFERROR(E684/SUM(E684:E692)*100,"")</f>
        <v/>
      </c>
      <c r="L684" s="69" t="str">
        <f t="shared" si="545"/>
        <v/>
      </c>
      <c r="M684" s="69">
        <f t="shared" si="545"/>
        <v>3.225806451612903</v>
      </c>
      <c r="N684" s="69">
        <f t="shared" si="545"/>
        <v>3.8461538461538463</v>
      </c>
      <c r="O684" s="69">
        <f>IFERROR(I684/SUM(I684:I692)*100,"")</f>
        <v>3.5714285714285712</v>
      </c>
      <c r="P684" s="69" t="str">
        <f>IFERROR(J684/SUM(J684:J692)*100,"")</f>
        <v/>
      </c>
    </row>
    <row r="685" spans="1:16" ht="12" customHeight="1" x14ac:dyDescent="0.15">
      <c r="A685" s="1" t="str">
        <f t="shared" si="513"/>
        <v>180222</v>
      </c>
      <c r="B685" s="1">
        <v>1802</v>
      </c>
      <c r="C685" s="1" t="s">
        <v>58</v>
      </c>
      <c r="D685" s="50" t="s">
        <v>195</v>
      </c>
      <c r="E685" s="53"/>
      <c r="F685" s="53"/>
      <c r="G685" s="53">
        <v>8</v>
      </c>
      <c r="H685" s="53">
        <v>7</v>
      </c>
      <c r="I685" s="53"/>
      <c r="J685" s="59"/>
      <c r="K685" s="69" t="str">
        <f t="shared" ref="K685:N685" si="546">IFERROR(E685/SUM(E684:E692)*100,"")</f>
        <v/>
      </c>
      <c r="L685" s="69" t="str">
        <f t="shared" si="546"/>
        <v/>
      </c>
      <c r="M685" s="69">
        <f t="shared" si="546"/>
        <v>25.806451612903224</v>
      </c>
      <c r="N685" s="69">
        <f t="shared" si="546"/>
        <v>26.923076923076923</v>
      </c>
      <c r="O685" s="69">
        <f>IFERROR(I685/SUM(I684:I692)*100,"")</f>
        <v>0</v>
      </c>
      <c r="P685" s="69" t="str">
        <f>IFERROR(J685/SUM(J684:J692)*100,"")</f>
        <v/>
      </c>
    </row>
    <row r="686" spans="1:16" ht="12" customHeight="1" x14ac:dyDescent="0.15">
      <c r="A686" s="1" t="str">
        <f t="shared" si="513"/>
        <v>18027</v>
      </c>
      <c r="B686" s="1">
        <v>1802</v>
      </c>
      <c r="C686" s="1">
        <v>7</v>
      </c>
      <c r="D686" s="50" t="s">
        <v>185</v>
      </c>
      <c r="E686" s="53"/>
      <c r="F686" s="53"/>
      <c r="G686" s="53">
        <v>4</v>
      </c>
      <c r="H686" s="53">
        <v>3</v>
      </c>
      <c r="I686" s="53">
        <v>3</v>
      </c>
      <c r="J686" s="59"/>
      <c r="K686" s="69" t="str">
        <f t="shared" ref="K686:N686" si="547">IFERROR(E686/SUM(E684:E692)*100,"")</f>
        <v/>
      </c>
      <c r="L686" s="69" t="str">
        <f t="shared" si="547"/>
        <v/>
      </c>
      <c r="M686" s="69">
        <f t="shared" si="547"/>
        <v>12.903225806451612</v>
      </c>
      <c r="N686" s="69">
        <f t="shared" si="547"/>
        <v>11.538461538461538</v>
      </c>
      <c r="O686" s="69">
        <f>IFERROR(I686/SUM(I684:I692)*100,"")</f>
        <v>10.714285714285714</v>
      </c>
      <c r="P686" s="69" t="str">
        <f>IFERROR(J686/SUM(J684:J692)*100,"")</f>
        <v/>
      </c>
    </row>
    <row r="687" spans="1:16" ht="12" customHeight="1" x14ac:dyDescent="0.15">
      <c r="A687" s="1" t="str">
        <f t="shared" si="513"/>
        <v>18028</v>
      </c>
      <c r="B687" s="1">
        <v>1802</v>
      </c>
      <c r="C687" s="1">
        <v>8</v>
      </c>
      <c r="D687" s="50" t="s">
        <v>186</v>
      </c>
      <c r="E687" s="53"/>
      <c r="F687" s="53"/>
      <c r="G687" s="53">
        <v>6</v>
      </c>
      <c r="H687" s="53">
        <v>5</v>
      </c>
      <c r="I687" s="53">
        <v>4</v>
      </c>
      <c r="J687" s="59"/>
      <c r="K687" s="69" t="str">
        <f t="shared" ref="K687:N687" si="548">IFERROR(E687/SUM(E684:E692)*100,"")</f>
        <v/>
      </c>
      <c r="L687" s="69" t="str">
        <f t="shared" si="548"/>
        <v/>
      </c>
      <c r="M687" s="69">
        <f t="shared" si="548"/>
        <v>19.35483870967742</v>
      </c>
      <c r="N687" s="69">
        <f t="shared" si="548"/>
        <v>19.230769230769234</v>
      </c>
      <c r="O687" s="69">
        <f>IFERROR(I687/SUM(I684:I692)*100,"")</f>
        <v>14.285714285714285</v>
      </c>
      <c r="P687" s="69" t="str">
        <f>IFERROR(J687/SUM(J684:J692)*100,"")</f>
        <v/>
      </c>
    </row>
    <row r="688" spans="1:16" ht="12" customHeight="1" x14ac:dyDescent="0.15">
      <c r="A688" s="1" t="str">
        <f t="shared" si="513"/>
        <v>18026</v>
      </c>
      <c r="B688" s="1">
        <v>1802</v>
      </c>
      <c r="C688" s="1">
        <v>6</v>
      </c>
      <c r="D688" s="50" t="s">
        <v>187</v>
      </c>
      <c r="E688" s="53"/>
      <c r="F688" s="53"/>
      <c r="G688" s="53">
        <v>2</v>
      </c>
      <c r="H688" s="53">
        <v>2</v>
      </c>
      <c r="I688" s="53">
        <v>1</v>
      </c>
      <c r="J688" s="59"/>
      <c r="K688" s="69" t="str">
        <f t="shared" ref="K688:N688" si="549">IFERROR(E688/SUM(E684:E692)*100,"")</f>
        <v/>
      </c>
      <c r="L688" s="69" t="str">
        <f t="shared" si="549"/>
        <v/>
      </c>
      <c r="M688" s="69">
        <f t="shared" si="549"/>
        <v>6.4516129032258061</v>
      </c>
      <c r="N688" s="69">
        <f t="shared" si="549"/>
        <v>7.6923076923076925</v>
      </c>
      <c r="O688" s="69">
        <f>IFERROR(I688/SUM(I684:I692)*100,"")</f>
        <v>3.5714285714285712</v>
      </c>
      <c r="P688" s="69" t="str">
        <f>IFERROR(J688/SUM(J684:J692)*100,"")</f>
        <v/>
      </c>
    </row>
    <row r="689" spans="1:16" ht="12" customHeight="1" x14ac:dyDescent="0.15">
      <c r="A689" s="1" t="str">
        <f t="shared" si="513"/>
        <v>18025</v>
      </c>
      <c r="B689" s="1">
        <v>1802</v>
      </c>
      <c r="C689" s="1">
        <v>5</v>
      </c>
      <c r="D689" s="50" t="s">
        <v>188</v>
      </c>
      <c r="E689" s="53"/>
      <c r="F689" s="53"/>
      <c r="G689" s="53">
        <v>4</v>
      </c>
      <c r="H689" s="53">
        <v>3</v>
      </c>
      <c r="I689" s="53">
        <v>5</v>
      </c>
      <c r="J689" s="59"/>
      <c r="K689" s="69" t="str">
        <f t="shared" ref="K689:N689" si="550">IFERROR(E689/SUM(E684:E692)*100,"")</f>
        <v/>
      </c>
      <c r="L689" s="69" t="str">
        <f t="shared" si="550"/>
        <v/>
      </c>
      <c r="M689" s="69">
        <f t="shared" si="550"/>
        <v>12.903225806451612</v>
      </c>
      <c r="N689" s="69">
        <f t="shared" si="550"/>
        <v>11.538461538461538</v>
      </c>
      <c r="O689" s="69">
        <f>IFERROR(I689/SUM(I684:I692)*100,"")</f>
        <v>17.857142857142858</v>
      </c>
      <c r="P689" s="69" t="str">
        <f>IFERROR(J689/SUM(J684:J692)*100,"")</f>
        <v/>
      </c>
    </row>
    <row r="690" spans="1:16" ht="12" customHeight="1" x14ac:dyDescent="0.15">
      <c r="A690" s="1" t="str">
        <f t="shared" si="513"/>
        <v>180215</v>
      </c>
      <c r="B690" s="1">
        <v>1802</v>
      </c>
      <c r="C690" s="1">
        <v>15</v>
      </c>
      <c r="D690" s="50" t="s">
        <v>193</v>
      </c>
      <c r="E690" s="53"/>
      <c r="F690" s="53"/>
      <c r="G690" s="53"/>
      <c r="H690" s="53"/>
      <c r="I690" s="53">
        <v>10</v>
      </c>
      <c r="J690" s="59"/>
      <c r="K690" s="69" t="str">
        <f t="shared" ref="K690:N690" si="551">IFERROR(E690/SUM(E684:E692)*100,"")</f>
        <v/>
      </c>
      <c r="L690" s="69" t="str">
        <f t="shared" si="551"/>
        <v/>
      </c>
      <c r="M690" s="69">
        <f t="shared" si="551"/>
        <v>0</v>
      </c>
      <c r="N690" s="69">
        <f t="shared" si="551"/>
        <v>0</v>
      </c>
      <c r="O690" s="69">
        <f>IFERROR(I690/SUM(I684:I692)*100,"")</f>
        <v>35.714285714285715</v>
      </c>
      <c r="P690" s="69" t="str">
        <f>IFERROR(J690/SUM(J684:J692)*100,"")</f>
        <v/>
      </c>
    </row>
    <row r="691" spans="1:16" ht="12" customHeight="1" x14ac:dyDescent="0.15">
      <c r="A691" s="1" t="str">
        <f t="shared" si="513"/>
        <v>180210</v>
      </c>
      <c r="B691" s="1">
        <v>1802</v>
      </c>
      <c r="C691" s="1">
        <v>10</v>
      </c>
      <c r="D691" s="50" t="s">
        <v>189</v>
      </c>
      <c r="E691" s="53"/>
      <c r="F691" s="53"/>
      <c r="G691" s="53"/>
      <c r="H691" s="53">
        <v>1</v>
      </c>
      <c r="I691" s="53">
        <v>1</v>
      </c>
      <c r="J691" s="59"/>
      <c r="K691" s="69" t="str">
        <f t="shared" ref="K691:N691" si="552">IFERROR(E691/SUM(E684:E692)*100,"")</f>
        <v/>
      </c>
      <c r="L691" s="69" t="str">
        <f t="shared" si="552"/>
        <v/>
      </c>
      <c r="M691" s="69">
        <f t="shared" si="552"/>
        <v>0</v>
      </c>
      <c r="N691" s="69">
        <f t="shared" si="552"/>
        <v>3.8461538461538463</v>
      </c>
      <c r="O691" s="69">
        <f>IFERROR(I691/SUM(I684:I692)*100,"")</f>
        <v>3.5714285714285712</v>
      </c>
      <c r="P691" s="69" t="str">
        <f>IFERROR(J691/SUM(J684:J692)*100,"")</f>
        <v/>
      </c>
    </row>
    <row r="692" spans="1:16" ht="12" customHeight="1" x14ac:dyDescent="0.15">
      <c r="A692" s="1" t="str">
        <f t="shared" si="513"/>
        <v>18022</v>
      </c>
      <c r="B692" s="1">
        <v>1802</v>
      </c>
      <c r="C692" s="1">
        <v>2</v>
      </c>
      <c r="D692" s="55" t="s">
        <v>190</v>
      </c>
      <c r="E692" s="56"/>
      <c r="F692" s="56"/>
      <c r="G692" s="56">
        <v>6</v>
      </c>
      <c r="H692" s="56">
        <v>4</v>
      </c>
      <c r="I692" s="56">
        <v>3</v>
      </c>
      <c r="J692" s="60"/>
      <c r="K692" s="69" t="str">
        <f t="shared" ref="K692:N692" si="553">IFERROR(E692/SUM(E684:E692)*100,"")</f>
        <v/>
      </c>
      <c r="L692" s="69" t="str">
        <f t="shared" si="553"/>
        <v/>
      </c>
      <c r="M692" s="69">
        <f t="shared" si="553"/>
        <v>19.35483870967742</v>
      </c>
      <c r="N692" s="69">
        <f t="shared" si="553"/>
        <v>15.384615384615385</v>
      </c>
      <c r="O692" s="69">
        <f>IFERROR(I692/SUM(I684:I692)*100,"")</f>
        <v>10.714285714285714</v>
      </c>
      <c r="P692" s="69" t="str">
        <f>IFERROR(J692/SUM(J684:J692)*100,"")</f>
        <v/>
      </c>
    </row>
    <row r="693" spans="1:16" ht="12" customHeight="1" x14ac:dyDescent="0.15">
      <c r="A693" s="1" t="str">
        <f t="shared" si="513"/>
        <v>9420</v>
      </c>
      <c r="B693" s="1">
        <v>942</v>
      </c>
      <c r="C693" s="1" t="s">
        <v>58</v>
      </c>
      <c r="D693" s="48" t="s">
        <v>110</v>
      </c>
      <c r="E693" s="49"/>
      <c r="F693" s="49"/>
      <c r="G693" s="49"/>
      <c r="H693" s="49"/>
      <c r="I693" s="49"/>
      <c r="J693" s="49"/>
      <c r="K693" s="5"/>
      <c r="L693" s="5"/>
      <c r="M693" s="5"/>
      <c r="N693" s="5"/>
      <c r="O693" s="5"/>
      <c r="P693" s="13"/>
    </row>
    <row r="694" spans="1:16" ht="12" customHeight="1" x14ac:dyDescent="0.15">
      <c r="A694" s="1" t="str">
        <f t="shared" si="513"/>
        <v>9422</v>
      </c>
      <c r="B694" s="1">
        <v>942</v>
      </c>
      <c r="C694" s="1">
        <v>2</v>
      </c>
      <c r="D694" s="50" t="s">
        <v>190</v>
      </c>
      <c r="E694" s="53"/>
      <c r="F694" s="53"/>
      <c r="G694" s="53"/>
      <c r="H694" s="53"/>
      <c r="I694" s="53"/>
      <c r="J694" s="59"/>
      <c r="K694" s="69" t="str">
        <f t="shared" ref="K694:N694" si="554">IFERROR(E694/SUM(E694)*100,"")</f>
        <v/>
      </c>
      <c r="L694" s="69" t="str">
        <f t="shared" si="554"/>
        <v/>
      </c>
      <c r="M694" s="69" t="str">
        <f t="shared" si="554"/>
        <v/>
      </c>
      <c r="N694" s="69" t="str">
        <f t="shared" si="554"/>
        <v/>
      </c>
      <c r="O694" s="69" t="str">
        <f>IFERROR(I694/SUM(I694)*100,"")</f>
        <v/>
      </c>
      <c r="P694" s="69" t="str">
        <f>IFERROR(J694/SUM(J694)*100,"")</f>
        <v/>
      </c>
    </row>
    <row r="695" spans="1:16" s="6" customFormat="1" x14ac:dyDescent="0.15">
      <c r="A695" s="1" t="str">
        <f t="shared" si="513"/>
        <v>0</v>
      </c>
      <c r="B695" s="1" t="s">
        <v>58</v>
      </c>
      <c r="C695" s="1" t="s">
        <v>58</v>
      </c>
      <c r="E695" s="44"/>
      <c r="F695" s="44"/>
      <c r="G695" s="44"/>
      <c r="H695" s="44"/>
      <c r="I695" s="44"/>
      <c r="J695" s="44"/>
    </row>
    <row r="696" spans="1:16" ht="12" customHeight="1" x14ac:dyDescent="0.15">
      <c r="A696" s="1" t="str">
        <f t="shared" si="513"/>
        <v>0</v>
      </c>
      <c r="B696" s="1" t="s">
        <v>58</v>
      </c>
      <c r="C696" s="1" t="s">
        <v>58</v>
      </c>
      <c r="D696" s="6"/>
      <c r="E696" s="99"/>
      <c r="F696" s="100"/>
      <c r="G696" s="100" t="s">
        <v>178</v>
      </c>
      <c r="H696" s="100"/>
      <c r="I696" s="100"/>
      <c r="J696" s="101"/>
      <c r="K696" s="99"/>
      <c r="L696" s="100"/>
      <c r="M696" s="100" t="s">
        <v>179</v>
      </c>
      <c r="N696" s="100"/>
      <c r="O696" s="100"/>
      <c r="P696" s="101"/>
    </row>
    <row r="697" spans="1:16" ht="12" customHeight="1" x14ac:dyDescent="0.15">
      <c r="A697" s="1" t="str">
        <f t="shared" si="513"/>
        <v>0</v>
      </c>
      <c r="B697" s="1" t="s">
        <v>58</v>
      </c>
      <c r="C697" s="1" t="s">
        <v>58</v>
      </c>
      <c r="D697" s="6"/>
      <c r="E697" s="2" t="s">
        <v>33</v>
      </c>
      <c r="F697" s="2" t="s">
        <v>34</v>
      </c>
      <c r="G697" s="2" t="s">
        <v>35</v>
      </c>
      <c r="H697" s="2" t="s">
        <v>36</v>
      </c>
      <c r="I697" s="2" t="s">
        <v>37</v>
      </c>
      <c r="J697" s="2" t="s">
        <v>38</v>
      </c>
      <c r="K697" s="2" t="s">
        <v>33</v>
      </c>
      <c r="L697" s="2" t="s">
        <v>34</v>
      </c>
      <c r="M697" s="2" t="s">
        <v>35</v>
      </c>
      <c r="N697" s="2" t="s">
        <v>36</v>
      </c>
      <c r="O697" s="2" t="s">
        <v>37</v>
      </c>
      <c r="P697" s="2" t="s">
        <v>37</v>
      </c>
    </row>
    <row r="698" spans="1:16" ht="12" customHeight="1" x14ac:dyDescent="0.15">
      <c r="A698" s="1" t="str">
        <f t="shared" si="513"/>
        <v>0</v>
      </c>
      <c r="B698" s="1" t="s">
        <v>58</v>
      </c>
      <c r="C698" s="1" t="s">
        <v>58</v>
      </c>
      <c r="D698" s="3" t="s">
        <v>111</v>
      </c>
      <c r="E698" s="45"/>
      <c r="F698" s="45"/>
      <c r="G698" s="45"/>
      <c r="H698" s="45"/>
      <c r="I698" s="45"/>
      <c r="J698" s="45"/>
      <c r="K698" s="62"/>
      <c r="L698" s="62"/>
      <c r="M698" s="62"/>
      <c r="N698" s="62"/>
      <c r="O698" s="62"/>
      <c r="P698" s="71"/>
    </row>
    <row r="699" spans="1:16" ht="12" customHeight="1" x14ac:dyDescent="0.15">
      <c r="A699" s="1" t="str">
        <f t="shared" si="513"/>
        <v>90120</v>
      </c>
      <c r="B699" s="1">
        <v>9012</v>
      </c>
      <c r="C699" s="1" t="s">
        <v>58</v>
      </c>
      <c r="D699" s="58" t="s">
        <v>112</v>
      </c>
      <c r="E699" s="63"/>
      <c r="F699" s="63"/>
      <c r="G699" s="63"/>
      <c r="H699" s="63"/>
      <c r="I699" s="63"/>
      <c r="J699" s="63"/>
      <c r="K699" s="5"/>
      <c r="L699" s="5"/>
      <c r="M699" s="5"/>
      <c r="N699" s="5"/>
      <c r="O699" s="5"/>
      <c r="P699" s="13"/>
    </row>
    <row r="700" spans="1:16" ht="12" customHeight="1" x14ac:dyDescent="0.15">
      <c r="A700" s="1" t="str">
        <f t="shared" si="513"/>
        <v>90121</v>
      </c>
      <c r="B700" s="1">
        <v>9012</v>
      </c>
      <c r="C700" s="1">
        <v>1</v>
      </c>
      <c r="D700" s="90" t="s">
        <v>182</v>
      </c>
      <c r="E700" s="91">
        <v>6</v>
      </c>
      <c r="F700" s="91">
        <v>10</v>
      </c>
      <c r="G700" s="91">
        <v>11</v>
      </c>
      <c r="H700" s="91">
        <v>11</v>
      </c>
      <c r="I700" s="91">
        <v>11</v>
      </c>
      <c r="J700" s="92"/>
      <c r="K700" s="69">
        <f t="shared" ref="K700:N700" si="555">(E700/SUM(E700:E709)*100)</f>
        <v>11.111111111111111</v>
      </c>
      <c r="L700" s="69">
        <f t="shared" si="555"/>
        <v>16.129032258064516</v>
      </c>
      <c r="M700" s="69">
        <f t="shared" si="555"/>
        <v>17.741935483870968</v>
      </c>
      <c r="N700" s="69">
        <f t="shared" si="555"/>
        <v>17.460317460317459</v>
      </c>
      <c r="O700" s="69">
        <f>(I700/SUM(I700:I709)*100)</f>
        <v>17.741935483870968</v>
      </c>
      <c r="P700" s="69" t="e">
        <f>(J700/SUM(J700:J709)*100)</f>
        <v>#DIV/0!</v>
      </c>
    </row>
    <row r="701" spans="1:16" ht="12" customHeight="1" x14ac:dyDescent="0.15">
      <c r="A701" s="1" t="str">
        <f t="shared" si="513"/>
        <v>901212</v>
      </c>
      <c r="B701" s="1">
        <v>9012</v>
      </c>
      <c r="C701" s="1">
        <v>12</v>
      </c>
      <c r="D701" s="50" t="s">
        <v>183</v>
      </c>
      <c r="E701" s="53">
        <v>1</v>
      </c>
      <c r="F701" s="53"/>
      <c r="G701" s="53"/>
      <c r="H701" s="53"/>
      <c r="I701" s="53"/>
      <c r="J701" s="59"/>
      <c r="K701" s="14">
        <f t="shared" ref="K701:N701" si="556">(E701/SUM(E700:E709)*100)</f>
        <v>1.8518518518518516</v>
      </c>
      <c r="L701" s="14">
        <f t="shared" si="556"/>
        <v>0</v>
      </c>
      <c r="M701" s="14">
        <f t="shared" si="556"/>
        <v>0</v>
      </c>
      <c r="N701" s="14">
        <f t="shared" si="556"/>
        <v>0</v>
      </c>
      <c r="O701" s="14">
        <f>(I701/SUM(I700:I709)*100)</f>
        <v>0</v>
      </c>
      <c r="P701" s="14" t="e">
        <f>(J701/SUM(J700:J709)*100)</f>
        <v>#DIV/0!</v>
      </c>
    </row>
    <row r="702" spans="1:16" ht="12" customHeight="1" x14ac:dyDescent="0.15">
      <c r="A702" s="1" t="str">
        <f t="shared" si="513"/>
        <v>901213</v>
      </c>
      <c r="B702" s="1">
        <v>9012</v>
      </c>
      <c r="C702" s="1">
        <v>13</v>
      </c>
      <c r="D702" s="50" t="s">
        <v>184</v>
      </c>
      <c r="E702" s="53">
        <v>2</v>
      </c>
      <c r="F702" s="53">
        <v>5</v>
      </c>
      <c r="G702" s="53">
        <v>3</v>
      </c>
      <c r="H702" s="53">
        <v>2</v>
      </c>
      <c r="I702" s="53">
        <v>1</v>
      </c>
      <c r="J702" s="59"/>
      <c r="K702" s="14">
        <f t="shared" ref="K702:N702" si="557">(E702/SUM(E700:E709)*100)</f>
        <v>3.7037037037037033</v>
      </c>
      <c r="L702" s="14">
        <f t="shared" si="557"/>
        <v>8.064516129032258</v>
      </c>
      <c r="M702" s="14">
        <f t="shared" si="557"/>
        <v>4.838709677419355</v>
      </c>
      <c r="N702" s="14">
        <f t="shared" si="557"/>
        <v>3.1746031746031744</v>
      </c>
      <c r="O702" s="14">
        <f>(I702/SUM(I700:I709)*100)</f>
        <v>1.6129032258064515</v>
      </c>
      <c r="P702" s="14" t="e">
        <f>(J702/SUM(J700:J709)*100)</f>
        <v>#DIV/0!</v>
      </c>
    </row>
    <row r="703" spans="1:16" ht="12" customHeight="1" x14ac:dyDescent="0.15">
      <c r="A703" s="1" t="str">
        <f t="shared" si="513"/>
        <v>90127</v>
      </c>
      <c r="B703" s="1">
        <v>9012</v>
      </c>
      <c r="C703" s="1">
        <v>7</v>
      </c>
      <c r="D703" s="50" t="s">
        <v>185</v>
      </c>
      <c r="E703" s="53">
        <v>3</v>
      </c>
      <c r="F703" s="53">
        <v>4</v>
      </c>
      <c r="G703" s="53">
        <v>6</v>
      </c>
      <c r="H703" s="53">
        <v>7</v>
      </c>
      <c r="I703" s="53">
        <v>6</v>
      </c>
      <c r="J703" s="59"/>
      <c r="K703" s="14">
        <f t="shared" ref="K703:N703" si="558">(E703/SUM(E700:E709)*100)</f>
        <v>5.5555555555555554</v>
      </c>
      <c r="L703" s="14">
        <f t="shared" si="558"/>
        <v>6.4516129032258061</v>
      </c>
      <c r="M703" s="14">
        <f t="shared" si="558"/>
        <v>9.67741935483871</v>
      </c>
      <c r="N703" s="14">
        <f t="shared" si="558"/>
        <v>11.111111111111111</v>
      </c>
      <c r="O703" s="14">
        <f>(I703/SUM(I700:I709)*100)</f>
        <v>9.67741935483871</v>
      </c>
      <c r="P703" s="14" t="e">
        <f>(J703/SUM(J700:J709)*100)</f>
        <v>#DIV/0!</v>
      </c>
    </row>
    <row r="704" spans="1:16" ht="12" customHeight="1" x14ac:dyDescent="0.15">
      <c r="A704" s="1" t="str">
        <f t="shared" si="513"/>
        <v>90128</v>
      </c>
      <c r="B704" s="1">
        <v>9012</v>
      </c>
      <c r="C704" s="1">
        <v>8</v>
      </c>
      <c r="D704" s="50" t="s">
        <v>186</v>
      </c>
      <c r="E704" s="53">
        <v>3</v>
      </c>
      <c r="F704" s="53">
        <v>3</v>
      </c>
      <c r="G704" s="53">
        <v>4</v>
      </c>
      <c r="H704" s="53">
        <v>3</v>
      </c>
      <c r="I704" s="53">
        <v>2</v>
      </c>
      <c r="J704" s="59"/>
      <c r="K704" s="14">
        <f t="shared" ref="K704:N704" si="559">(E704/SUM(E700:E709)*100)</f>
        <v>5.5555555555555554</v>
      </c>
      <c r="L704" s="14">
        <f t="shared" si="559"/>
        <v>4.838709677419355</v>
      </c>
      <c r="M704" s="14">
        <f t="shared" si="559"/>
        <v>6.4516129032258061</v>
      </c>
      <c r="N704" s="14">
        <f t="shared" si="559"/>
        <v>4.7619047619047619</v>
      </c>
      <c r="O704" s="14">
        <f>(I704/SUM(I700:I709)*100)</f>
        <v>3.225806451612903</v>
      </c>
      <c r="P704" s="14" t="e">
        <f>(J704/SUM(J700:J709)*100)</f>
        <v>#DIV/0!</v>
      </c>
    </row>
    <row r="705" spans="1:16" ht="12" customHeight="1" x14ac:dyDescent="0.15">
      <c r="A705" s="1" t="str">
        <f t="shared" si="513"/>
        <v>90126</v>
      </c>
      <c r="B705" s="1">
        <v>9012</v>
      </c>
      <c r="C705" s="1">
        <v>6</v>
      </c>
      <c r="D705" s="50" t="s">
        <v>187</v>
      </c>
      <c r="E705" s="53">
        <v>2</v>
      </c>
      <c r="F705" s="53">
        <v>2</v>
      </c>
      <c r="G705" s="53">
        <v>2</v>
      </c>
      <c r="H705" s="53">
        <v>2</v>
      </c>
      <c r="I705" s="53">
        <v>2</v>
      </c>
      <c r="J705" s="59"/>
      <c r="K705" s="14">
        <f t="shared" ref="K705:N705" si="560">(E705/SUM(E700:E709)*100)</f>
        <v>3.7037037037037033</v>
      </c>
      <c r="L705" s="14">
        <f t="shared" si="560"/>
        <v>3.225806451612903</v>
      </c>
      <c r="M705" s="14">
        <f t="shared" si="560"/>
        <v>3.225806451612903</v>
      </c>
      <c r="N705" s="14">
        <f t="shared" si="560"/>
        <v>3.1746031746031744</v>
      </c>
      <c r="O705" s="14">
        <f>(I705/SUM(I700:I709)*100)</f>
        <v>3.225806451612903</v>
      </c>
      <c r="P705" s="14" t="e">
        <f>(J705/SUM(J700:J709)*100)</f>
        <v>#DIV/0!</v>
      </c>
    </row>
    <row r="706" spans="1:16" ht="12" customHeight="1" x14ac:dyDescent="0.15">
      <c r="A706" s="1" t="str">
        <f t="shared" si="513"/>
        <v>90125</v>
      </c>
      <c r="B706" s="1">
        <v>9012</v>
      </c>
      <c r="C706" s="1">
        <v>5</v>
      </c>
      <c r="D706" s="50" t="s">
        <v>188</v>
      </c>
      <c r="E706" s="53">
        <v>6</v>
      </c>
      <c r="F706" s="53">
        <v>4</v>
      </c>
      <c r="G706" s="53">
        <v>2</v>
      </c>
      <c r="H706" s="53">
        <v>5</v>
      </c>
      <c r="I706" s="53">
        <v>4</v>
      </c>
      <c r="J706" s="59"/>
      <c r="K706" s="14">
        <f t="shared" ref="K706:N706" si="561">(E706/SUM(E700:E709)*100)</f>
        <v>11.111111111111111</v>
      </c>
      <c r="L706" s="14">
        <f t="shared" si="561"/>
        <v>6.4516129032258061</v>
      </c>
      <c r="M706" s="14">
        <f t="shared" si="561"/>
        <v>3.225806451612903</v>
      </c>
      <c r="N706" s="14">
        <f t="shared" si="561"/>
        <v>7.9365079365079358</v>
      </c>
      <c r="O706" s="14">
        <f>(I706/SUM(I700:I709)*100)</f>
        <v>6.4516129032258061</v>
      </c>
      <c r="P706" s="14" t="e">
        <f>(J706/SUM(J700:J709)*100)</f>
        <v>#DIV/0!</v>
      </c>
    </row>
    <row r="707" spans="1:16" ht="12" customHeight="1" x14ac:dyDescent="0.15">
      <c r="A707" s="1" t="str">
        <f t="shared" si="513"/>
        <v>901214</v>
      </c>
      <c r="B707" s="1">
        <v>9012</v>
      </c>
      <c r="C707" s="1">
        <v>14</v>
      </c>
      <c r="D707" s="50" t="s">
        <v>198</v>
      </c>
      <c r="E707" s="53"/>
      <c r="F707" s="53"/>
      <c r="G707" s="53"/>
      <c r="H707" s="53"/>
      <c r="I707" s="53">
        <v>1</v>
      </c>
      <c r="J707" s="59"/>
      <c r="K707" s="14">
        <f t="shared" ref="K707:N707" si="562">(E707/SUM(E700:E709)*100)</f>
        <v>0</v>
      </c>
      <c r="L707" s="14">
        <f t="shared" si="562"/>
        <v>0</v>
      </c>
      <c r="M707" s="14">
        <f t="shared" si="562"/>
        <v>0</v>
      </c>
      <c r="N707" s="14">
        <f t="shared" si="562"/>
        <v>0</v>
      </c>
      <c r="O707" s="14">
        <f>(I707/SUM(I700:I709)*100)</f>
        <v>1.6129032258064515</v>
      </c>
      <c r="P707" s="14" t="e">
        <f>(J707/SUM(J700:J709)*100)</f>
        <v>#DIV/0!</v>
      </c>
    </row>
    <row r="708" spans="1:16" ht="12" customHeight="1" x14ac:dyDescent="0.15">
      <c r="A708" s="1" t="str">
        <f t="shared" si="513"/>
        <v>901210</v>
      </c>
      <c r="B708" s="1">
        <v>9012</v>
      </c>
      <c r="C708" s="1">
        <v>10</v>
      </c>
      <c r="D708" s="50" t="s">
        <v>189</v>
      </c>
      <c r="E708" s="53">
        <v>8</v>
      </c>
      <c r="F708" s="53">
        <v>15</v>
      </c>
      <c r="G708" s="53">
        <v>14</v>
      </c>
      <c r="H708" s="53">
        <v>13</v>
      </c>
      <c r="I708" s="53">
        <v>15</v>
      </c>
      <c r="J708" s="59"/>
      <c r="K708" s="14">
        <f t="shared" ref="K708:N708" si="563">(E708/SUM(E700:E709)*100)</f>
        <v>14.814814814814813</v>
      </c>
      <c r="L708" s="14">
        <f t="shared" si="563"/>
        <v>24.193548387096776</v>
      </c>
      <c r="M708" s="14">
        <f t="shared" si="563"/>
        <v>22.58064516129032</v>
      </c>
      <c r="N708" s="14">
        <f t="shared" si="563"/>
        <v>20.634920634920633</v>
      </c>
      <c r="O708" s="14">
        <f>(I708/SUM(I700:I709)*100)</f>
        <v>24.193548387096776</v>
      </c>
      <c r="P708" s="14" t="e">
        <f>(J708/SUM(J700:J709)*100)</f>
        <v>#DIV/0!</v>
      </c>
    </row>
    <row r="709" spans="1:16" ht="12" customHeight="1" x14ac:dyDescent="0.15">
      <c r="A709" s="1" t="str">
        <f t="shared" ref="A709:A772" si="564">IF(D709="NO CONSTA",B709&amp;22,IF(AND(B709&gt;0,C709=""),B709&amp;0,IF(ISNUMBER(C709),B709&amp;C709)))</f>
        <v>90122</v>
      </c>
      <c r="B709" s="1">
        <v>9012</v>
      </c>
      <c r="C709" s="1">
        <v>2</v>
      </c>
      <c r="D709" s="55" t="s">
        <v>190</v>
      </c>
      <c r="E709" s="56">
        <v>23</v>
      </c>
      <c r="F709" s="56">
        <v>19</v>
      </c>
      <c r="G709" s="56">
        <v>20</v>
      </c>
      <c r="H709" s="56">
        <v>20</v>
      </c>
      <c r="I709" s="56">
        <v>20</v>
      </c>
      <c r="J709" s="60"/>
      <c r="K709" s="57">
        <f t="shared" ref="K709:N709" si="565">(E709/SUM(E700:E709)*100)</f>
        <v>42.592592592592595</v>
      </c>
      <c r="L709" s="57">
        <f t="shared" si="565"/>
        <v>30.64516129032258</v>
      </c>
      <c r="M709" s="57">
        <f t="shared" si="565"/>
        <v>32.258064516129032</v>
      </c>
      <c r="N709" s="57">
        <f t="shared" si="565"/>
        <v>31.746031746031743</v>
      </c>
      <c r="O709" s="57">
        <f>(I709/SUM(I700:I709)*100)</f>
        <v>32.258064516129032</v>
      </c>
      <c r="P709" s="57" t="e">
        <f>(J709/SUM(J700:J709)*100)</f>
        <v>#DIV/0!</v>
      </c>
    </row>
    <row r="710" spans="1:16" ht="12" customHeight="1" x14ac:dyDescent="0.15">
      <c r="A710" s="1" t="str">
        <f t="shared" si="564"/>
        <v>17060</v>
      </c>
      <c r="B710" s="1">
        <v>1706</v>
      </c>
      <c r="C710" s="1" t="s">
        <v>58</v>
      </c>
      <c r="D710" s="48" t="s">
        <v>113</v>
      </c>
      <c r="E710" s="49"/>
      <c r="F710" s="49"/>
      <c r="G710" s="49"/>
      <c r="H710" s="49"/>
      <c r="I710" s="49"/>
      <c r="J710" s="49"/>
      <c r="K710" s="5"/>
      <c r="L710" s="5"/>
      <c r="M710" s="5"/>
      <c r="N710" s="5"/>
      <c r="O710" s="5"/>
      <c r="P710" s="13"/>
    </row>
    <row r="711" spans="1:16" ht="12" customHeight="1" x14ac:dyDescent="0.15">
      <c r="A711" s="1" t="str">
        <f t="shared" si="564"/>
        <v>17063</v>
      </c>
      <c r="B711" s="1">
        <v>1706</v>
      </c>
      <c r="C711" s="1">
        <v>3</v>
      </c>
      <c r="D711" s="90" t="s">
        <v>181</v>
      </c>
      <c r="E711" s="91"/>
      <c r="F711" s="91">
        <v>1</v>
      </c>
      <c r="G711" s="91">
        <v>2</v>
      </c>
      <c r="H711" s="91">
        <v>2</v>
      </c>
      <c r="I711" s="91">
        <v>2</v>
      </c>
      <c r="J711" s="92"/>
      <c r="K711" s="69" t="str">
        <f t="shared" ref="K711:N711" si="566">IFERROR(E711/SUM(E711:E720,E912:E921)*100,"")</f>
        <v/>
      </c>
      <c r="L711" s="69">
        <f t="shared" si="566"/>
        <v>1.8518518518518516</v>
      </c>
      <c r="M711" s="69">
        <f t="shared" si="566"/>
        <v>1.7543859649122806</v>
      </c>
      <c r="N711" s="69">
        <f t="shared" si="566"/>
        <v>1.8518518518518516</v>
      </c>
      <c r="O711" s="69">
        <f>IFERROR(I711/SUM(I711:I720,I912:I921)*100,"")</f>
        <v>1.8181818181818181</v>
      </c>
      <c r="P711" s="69" t="str">
        <f>IFERROR(J711/SUM(J711:J720,J912:J921)*100,"")</f>
        <v/>
      </c>
    </row>
    <row r="712" spans="1:16" ht="12" customHeight="1" x14ac:dyDescent="0.15">
      <c r="A712" s="1" t="str">
        <f t="shared" si="564"/>
        <v>17061</v>
      </c>
      <c r="B712" s="1">
        <v>1706</v>
      </c>
      <c r="C712" s="1">
        <v>1</v>
      </c>
      <c r="D712" s="50" t="s">
        <v>182</v>
      </c>
      <c r="E712" s="53"/>
      <c r="F712" s="53">
        <v>7</v>
      </c>
      <c r="G712" s="53">
        <v>11</v>
      </c>
      <c r="H712" s="53">
        <v>9</v>
      </c>
      <c r="I712" s="53">
        <v>7</v>
      </c>
      <c r="J712" s="59"/>
      <c r="K712" s="69" t="str">
        <f t="shared" ref="K712:N712" si="567">IFERROR(E712/SUM(E711:E720,E912:E921)*100,"")</f>
        <v/>
      </c>
      <c r="L712" s="69">
        <f t="shared" si="567"/>
        <v>12.962962962962962</v>
      </c>
      <c r="M712" s="69">
        <f t="shared" si="567"/>
        <v>9.6491228070175428</v>
      </c>
      <c r="N712" s="69">
        <f t="shared" si="567"/>
        <v>8.3333333333333321</v>
      </c>
      <c r="O712" s="69">
        <f>IFERROR(I712/SUM(I711:I720,I912:I921)*100,"")</f>
        <v>6.3636363636363633</v>
      </c>
      <c r="P712" s="69" t="str">
        <f>IFERROR(J712/SUM(J711:J720,J912:J921)*100,"")</f>
        <v/>
      </c>
    </row>
    <row r="713" spans="1:16" ht="12" customHeight="1" x14ac:dyDescent="0.15">
      <c r="A713" s="1" t="str">
        <f t="shared" si="564"/>
        <v>170622</v>
      </c>
      <c r="B713" s="1">
        <v>1706</v>
      </c>
      <c r="C713" s="1" t="s">
        <v>58</v>
      </c>
      <c r="D713" s="50" t="s">
        <v>195</v>
      </c>
      <c r="E713" s="53"/>
      <c r="F713" s="53"/>
      <c r="G713" s="53">
        <v>4</v>
      </c>
      <c r="H713" s="53">
        <v>4</v>
      </c>
      <c r="I713" s="53"/>
      <c r="J713" s="59"/>
      <c r="K713" s="69" t="str">
        <f t="shared" ref="K713:N713" si="568">IFERROR(E713/SUM(E711:E720,E912:E921)*100,"")</f>
        <v/>
      </c>
      <c r="L713" s="69">
        <f t="shared" si="568"/>
        <v>0</v>
      </c>
      <c r="M713" s="69">
        <f t="shared" si="568"/>
        <v>3.5087719298245612</v>
      </c>
      <c r="N713" s="69">
        <f t="shared" si="568"/>
        <v>3.7037037037037033</v>
      </c>
      <c r="O713" s="69">
        <f>IFERROR(I713/SUM(I711:I720,I912:I921)*100,"")</f>
        <v>0</v>
      </c>
      <c r="P713" s="69" t="str">
        <f>IFERROR(J713/SUM(J711:J720,J912:J921)*100,"")</f>
        <v/>
      </c>
    </row>
    <row r="714" spans="1:16" ht="12" customHeight="1" x14ac:dyDescent="0.15">
      <c r="A714" s="1" t="str">
        <f t="shared" si="564"/>
        <v>17067</v>
      </c>
      <c r="B714" s="1">
        <v>1706</v>
      </c>
      <c r="C714" s="1">
        <v>7</v>
      </c>
      <c r="D714" s="50" t="s">
        <v>185</v>
      </c>
      <c r="E714" s="53"/>
      <c r="F714" s="53">
        <v>3</v>
      </c>
      <c r="G714" s="53">
        <v>3</v>
      </c>
      <c r="H714" s="53">
        <v>4</v>
      </c>
      <c r="I714" s="53">
        <v>5</v>
      </c>
      <c r="J714" s="59"/>
      <c r="K714" s="69" t="str">
        <f t="shared" ref="K714:N714" si="569">IFERROR(E714/SUM(E711:E720,E912:E921)*100,"")</f>
        <v/>
      </c>
      <c r="L714" s="69">
        <f t="shared" si="569"/>
        <v>5.5555555555555554</v>
      </c>
      <c r="M714" s="69">
        <f t="shared" si="569"/>
        <v>2.6315789473684208</v>
      </c>
      <c r="N714" s="69">
        <f t="shared" si="569"/>
        <v>3.7037037037037033</v>
      </c>
      <c r="O714" s="69">
        <f>IFERROR(I714/SUM(I711:I720,I912:I921)*100,"")</f>
        <v>4.5454545454545459</v>
      </c>
      <c r="P714" s="69" t="str">
        <f>IFERROR(J714/SUM(J711:J720,J912:J921)*100,"")</f>
        <v/>
      </c>
    </row>
    <row r="715" spans="1:16" ht="12" customHeight="1" x14ac:dyDescent="0.15">
      <c r="A715" s="1" t="str">
        <f t="shared" si="564"/>
        <v>17068</v>
      </c>
      <c r="B715" s="1">
        <v>1706</v>
      </c>
      <c r="C715" s="1">
        <v>8</v>
      </c>
      <c r="D715" s="50" t="s">
        <v>186</v>
      </c>
      <c r="E715" s="53"/>
      <c r="F715" s="53"/>
      <c r="G715" s="53">
        <v>5</v>
      </c>
      <c r="H715" s="53">
        <v>4</v>
      </c>
      <c r="I715" s="53">
        <v>2</v>
      </c>
      <c r="J715" s="59"/>
      <c r="K715" s="69" t="str">
        <f t="shared" ref="K715:N715" si="570">IFERROR(E715/SUM(E711:E720,E912:E921)*100,"")</f>
        <v/>
      </c>
      <c r="L715" s="69">
        <f t="shared" si="570"/>
        <v>0</v>
      </c>
      <c r="M715" s="69">
        <f t="shared" si="570"/>
        <v>4.3859649122807012</v>
      </c>
      <c r="N715" s="69">
        <f t="shared" si="570"/>
        <v>3.7037037037037033</v>
      </c>
      <c r="O715" s="69">
        <f>IFERROR(I715/SUM(I711:I720,I912:I921)*100,"")</f>
        <v>1.8181818181818181</v>
      </c>
      <c r="P715" s="69" t="str">
        <f>IFERROR(J715/SUM(J711:J720,J912:J921)*100,"")</f>
        <v/>
      </c>
    </row>
    <row r="716" spans="1:16" ht="12" customHeight="1" x14ac:dyDescent="0.15">
      <c r="A716" s="1" t="str">
        <f t="shared" si="564"/>
        <v>17066</v>
      </c>
      <c r="B716" s="1">
        <v>1706</v>
      </c>
      <c r="C716" s="1">
        <v>6</v>
      </c>
      <c r="D716" s="50" t="s">
        <v>187</v>
      </c>
      <c r="E716" s="53"/>
      <c r="F716" s="53">
        <v>2</v>
      </c>
      <c r="G716" s="53">
        <v>3</v>
      </c>
      <c r="H716" s="53">
        <v>3</v>
      </c>
      <c r="I716" s="53">
        <v>3</v>
      </c>
      <c r="J716" s="59"/>
      <c r="K716" s="69" t="str">
        <f t="shared" ref="K716:N716" si="571">IFERROR(E716/SUM(E711:E720,E912:E921)*100,"")</f>
        <v/>
      </c>
      <c r="L716" s="69">
        <f t="shared" si="571"/>
        <v>3.7037037037037033</v>
      </c>
      <c r="M716" s="69">
        <f t="shared" si="571"/>
        <v>2.6315789473684208</v>
      </c>
      <c r="N716" s="69">
        <f t="shared" si="571"/>
        <v>2.7777777777777777</v>
      </c>
      <c r="O716" s="69">
        <f>IFERROR(I716/SUM(I711:I720,I912:I921)*100,"")</f>
        <v>2.7272727272727271</v>
      </c>
      <c r="P716" s="69" t="str">
        <f>IFERROR(J716/SUM(J711:J720,J912:J921)*100,"")</f>
        <v/>
      </c>
    </row>
    <row r="717" spans="1:16" ht="12" customHeight="1" x14ac:dyDescent="0.15">
      <c r="A717" s="1" t="str">
        <f t="shared" si="564"/>
        <v>17065</v>
      </c>
      <c r="B717" s="1">
        <v>1706</v>
      </c>
      <c r="C717" s="1">
        <v>5</v>
      </c>
      <c r="D717" s="50" t="s">
        <v>188</v>
      </c>
      <c r="E717" s="53"/>
      <c r="F717" s="53">
        <v>6</v>
      </c>
      <c r="G717" s="53">
        <v>7</v>
      </c>
      <c r="H717" s="53">
        <v>9</v>
      </c>
      <c r="I717" s="53">
        <v>7</v>
      </c>
      <c r="J717" s="59"/>
      <c r="K717" s="69" t="str">
        <f t="shared" ref="K717:N717" si="572">IFERROR(E717/SUM(E711:E720,E912:E921)*100,"")</f>
        <v/>
      </c>
      <c r="L717" s="69">
        <f t="shared" si="572"/>
        <v>11.111111111111111</v>
      </c>
      <c r="M717" s="69">
        <f t="shared" si="572"/>
        <v>6.140350877192982</v>
      </c>
      <c r="N717" s="69">
        <f t="shared" si="572"/>
        <v>8.3333333333333321</v>
      </c>
      <c r="O717" s="69">
        <f>IFERROR(I717/SUM(I711:I720,I912:I921)*100,"")</f>
        <v>6.3636363636363633</v>
      </c>
      <c r="P717" s="69" t="str">
        <f>IFERROR(J717/SUM(J711:J720,J912:J921)*100,"")</f>
        <v/>
      </c>
    </row>
    <row r="718" spans="1:16" ht="12" customHeight="1" x14ac:dyDescent="0.15">
      <c r="A718" s="1" t="str">
        <f t="shared" si="564"/>
        <v>170614</v>
      </c>
      <c r="B718" s="1">
        <v>1706</v>
      </c>
      <c r="C718" s="1">
        <v>14</v>
      </c>
      <c r="D718" s="50" t="s">
        <v>198</v>
      </c>
      <c r="E718" s="53"/>
      <c r="F718" s="53"/>
      <c r="G718" s="53"/>
      <c r="H718" s="53"/>
      <c r="I718" s="53">
        <v>1</v>
      </c>
      <c r="J718" s="59"/>
      <c r="K718" s="69" t="str">
        <f t="shared" ref="K718:N718" si="573">IFERROR(E718/SUM(E711:E720,E912:E921)*100,"")</f>
        <v/>
      </c>
      <c r="L718" s="69">
        <f t="shared" si="573"/>
        <v>0</v>
      </c>
      <c r="M718" s="69">
        <f t="shared" si="573"/>
        <v>0</v>
      </c>
      <c r="N718" s="69">
        <f t="shared" si="573"/>
        <v>0</v>
      </c>
      <c r="O718" s="69">
        <f>IFERROR(I718/SUM(I711:I720,I912:I921)*100,"")</f>
        <v>0.90909090909090906</v>
      </c>
      <c r="P718" s="69" t="str">
        <f>IFERROR(J718/SUM(J711:J720,J912:J921)*100,"")</f>
        <v/>
      </c>
    </row>
    <row r="719" spans="1:16" ht="12" customHeight="1" x14ac:dyDescent="0.15">
      <c r="A719" s="1" t="str">
        <f t="shared" si="564"/>
        <v>170615</v>
      </c>
      <c r="B719" s="1">
        <v>1706</v>
      </c>
      <c r="C719" s="1">
        <v>15</v>
      </c>
      <c r="D719" s="50" t="s">
        <v>193</v>
      </c>
      <c r="E719" s="53"/>
      <c r="F719" s="53"/>
      <c r="G719" s="53"/>
      <c r="H719" s="53"/>
      <c r="I719" s="53">
        <v>4</v>
      </c>
      <c r="J719" s="59"/>
      <c r="K719" s="69" t="str">
        <f t="shared" ref="K719:N719" si="574">IFERROR(E719/SUM(E711:E720,E912:E921)*100,"")</f>
        <v/>
      </c>
      <c r="L719" s="69">
        <f t="shared" si="574"/>
        <v>0</v>
      </c>
      <c r="M719" s="69">
        <f t="shared" si="574"/>
        <v>0</v>
      </c>
      <c r="N719" s="69">
        <f t="shared" si="574"/>
        <v>0</v>
      </c>
      <c r="O719" s="69">
        <f>IFERROR(I719/SUM(I711:I720,I912:I921)*100,"")</f>
        <v>3.6363636363636362</v>
      </c>
      <c r="P719" s="69" t="str">
        <f>IFERROR(J719/SUM(J711:J720,J912:J921)*100,"")</f>
        <v/>
      </c>
    </row>
    <row r="720" spans="1:16" ht="12" customHeight="1" x14ac:dyDescent="0.15">
      <c r="A720" s="1" t="str">
        <f t="shared" si="564"/>
        <v>17062</v>
      </c>
      <c r="B720" s="1">
        <v>1706</v>
      </c>
      <c r="C720" s="1">
        <v>2</v>
      </c>
      <c r="D720" s="55" t="s">
        <v>190</v>
      </c>
      <c r="E720" s="56"/>
      <c r="F720" s="56">
        <v>8</v>
      </c>
      <c r="G720" s="56">
        <v>22</v>
      </c>
      <c r="H720" s="56">
        <v>19</v>
      </c>
      <c r="I720" s="56">
        <v>24</v>
      </c>
      <c r="J720" s="60"/>
      <c r="K720" s="69" t="str">
        <f t="shared" ref="K720:N720" si="575">IFERROR(E720/SUM(E711:E720,E912:E921)*100,"")</f>
        <v/>
      </c>
      <c r="L720" s="69">
        <f t="shared" si="575"/>
        <v>14.814814814814813</v>
      </c>
      <c r="M720" s="69">
        <f t="shared" si="575"/>
        <v>19.298245614035086</v>
      </c>
      <c r="N720" s="69">
        <f t="shared" si="575"/>
        <v>17.592592592592592</v>
      </c>
      <c r="O720" s="69">
        <f>IFERROR(I720/SUM(I711:I720,I912:I921)*100,"")</f>
        <v>21.818181818181817</v>
      </c>
      <c r="P720" s="69" t="str">
        <f>IFERROR(J720/SUM(J711:J720,J912:J921)*100,"")</f>
        <v/>
      </c>
    </row>
    <row r="721" spans="1:16" ht="12" customHeight="1" x14ac:dyDescent="0.15">
      <c r="A721" s="1" t="str">
        <f t="shared" si="564"/>
        <v>17050</v>
      </c>
      <c r="B721" s="1">
        <v>1705</v>
      </c>
      <c r="C721" s="1" t="s">
        <v>58</v>
      </c>
      <c r="D721" s="48" t="s">
        <v>114</v>
      </c>
      <c r="E721" s="49"/>
      <c r="F721" s="49"/>
      <c r="G721" s="49"/>
      <c r="H721" s="49"/>
      <c r="I721" s="49"/>
      <c r="J721" s="49"/>
      <c r="K721" s="5"/>
      <c r="L721" s="5"/>
      <c r="M721" s="5"/>
      <c r="N721" s="5"/>
      <c r="O721" s="5"/>
      <c r="P721" s="13"/>
    </row>
    <row r="722" spans="1:16" ht="12" customHeight="1" x14ac:dyDescent="0.15">
      <c r="A722" s="1" t="str">
        <f t="shared" si="564"/>
        <v>17053</v>
      </c>
      <c r="B722" s="1">
        <v>1705</v>
      </c>
      <c r="C722" s="1">
        <v>3</v>
      </c>
      <c r="D722" s="90" t="s">
        <v>181</v>
      </c>
      <c r="E722" s="91"/>
      <c r="F722" s="91">
        <v>2</v>
      </c>
      <c r="G722" s="91">
        <v>2</v>
      </c>
      <c r="H722" s="91">
        <v>2</v>
      </c>
      <c r="I722" s="91">
        <v>2</v>
      </c>
      <c r="J722" s="92"/>
      <c r="K722" s="69" t="str">
        <f t="shared" ref="K722:N722" si="576">IFERROR(E722/SUM(E722:E729,E923:E930)*100,"")</f>
        <v/>
      </c>
      <c r="L722" s="69">
        <f t="shared" si="576"/>
        <v>3.8461538461538463</v>
      </c>
      <c r="M722" s="69">
        <f t="shared" si="576"/>
        <v>1.9230769230769231</v>
      </c>
      <c r="N722" s="69">
        <f t="shared" si="576"/>
        <v>2</v>
      </c>
      <c r="O722" s="69">
        <f>IFERROR(I722/SUM(I722:I729,I923:I930)*100,"")</f>
        <v>2.083333333333333</v>
      </c>
      <c r="P722" s="69" t="str">
        <f>IFERROR(J722/SUM(J722:J729,J923:J930)*100,"")</f>
        <v/>
      </c>
    </row>
    <row r="723" spans="1:16" ht="12" customHeight="1" x14ac:dyDescent="0.15">
      <c r="A723" s="1" t="str">
        <f t="shared" si="564"/>
        <v>17051</v>
      </c>
      <c r="B723" s="1">
        <v>1705</v>
      </c>
      <c r="C723" s="1">
        <v>1</v>
      </c>
      <c r="D723" s="50" t="s">
        <v>182</v>
      </c>
      <c r="E723" s="53"/>
      <c r="F723" s="53">
        <v>7</v>
      </c>
      <c r="G723" s="53">
        <v>11</v>
      </c>
      <c r="H723" s="53">
        <v>9</v>
      </c>
      <c r="I723" s="53">
        <v>7</v>
      </c>
      <c r="J723" s="59"/>
      <c r="K723" s="69" t="str">
        <f t="shared" ref="K723:N723" si="577">IFERROR(E723/SUM(E722:E729,E923:E930)*100,"")</f>
        <v/>
      </c>
      <c r="L723" s="69">
        <f t="shared" si="577"/>
        <v>13.461538461538462</v>
      </c>
      <c r="M723" s="69">
        <f t="shared" si="577"/>
        <v>10.576923076923077</v>
      </c>
      <c r="N723" s="69">
        <f t="shared" si="577"/>
        <v>9</v>
      </c>
      <c r="O723" s="69">
        <f>IFERROR(I723/SUM(I722:I729,I923:I930)*100,"")</f>
        <v>7.291666666666667</v>
      </c>
      <c r="P723" s="69" t="str">
        <f>IFERROR(J723/SUM(J722:J729,J923:J930)*100,"")</f>
        <v/>
      </c>
    </row>
    <row r="724" spans="1:16" ht="12" customHeight="1" x14ac:dyDescent="0.15">
      <c r="A724" s="1" t="str">
        <f t="shared" si="564"/>
        <v>17057</v>
      </c>
      <c r="B724" s="1">
        <v>1705</v>
      </c>
      <c r="C724" s="1">
        <v>7</v>
      </c>
      <c r="D724" s="50" t="s">
        <v>185</v>
      </c>
      <c r="E724" s="53"/>
      <c r="F724" s="53">
        <v>2</v>
      </c>
      <c r="G724" s="53">
        <v>3</v>
      </c>
      <c r="H724" s="53">
        <v>4</v>
      </c>
      <c r="I724" s="53">
        <v>5</v>
      </c>
      <c r="J724" s="59"/>
      <c r="K724" s="69" t="str">
        <f t="shared" ref="K724:N724" si="578">IFERROR(E724/SUM(E722:E729,E923:E930)*100,"")</f>
        <v/>
      </c>
      <c r="L724" s="69">
        <f t="shared" si="578"/>
        <v>3.8461538461538463</v>
      </c>
      <c r="M724" s="69">
        <f t="shared" si="578"/>
        <v>2.8846153846153846</v>
      </c>
      <c r="N724" s="69">
        <f t="shared" si="578"/>
        <v>4</v>
      </c>
      <c r="O724" s="69">
        <f>IFERROR(I724/SUM(I722:I729,I923:I930)*100,"")</f>
        <v>5.2083333333333339</v>
      </c>
      <c r="P724" s="69" t="str">
        <f>IFERROR(J724/SUM(J722:J729,J923:J930)*100,"")</f>
        <v/>
      </c>
    </row>
    <row r="725" spans="1:16" ht="12" customHeight="1" x14ac:dyDescent="0.15">
      <c r="A725" s="1" t="str">
        <f t="shared" si="564"/>
        <v>17058</v>
      </c>
      <c r="B725" s="1">
        <v>1705</v>
      </c>
      <c r="C725" s="1">
        <v>8</v>
      </c>
      <c r="D725" s="50" t="s">
        <v>186</v>
      </c>
      <c r="E725" s="53"/>
      <c r="F725" s="53">
        <v>1</v>
      </c>
      <c r="G725" s="53">
        <v>5</v>
      </c>
      <c r="H725" s="53">
        <v>4</v>
      </c>
      <c r="I725" s="53">
        <v>2</v>
      </c>
      <c r="J725" s="59"/>
      <c r="K725" s="69" t="str">
        <f t="shared" ref="K725:N725" si="579">IFERROR(E725/SUM(E722:E729,E923:E930)*100,"")</f>
        <v/>
      </c>
      <c r="L725" s="69">
        <f t="shared" si="579"/>
        <v>1.9230769230769231</v>
      </c>
      <c r="M725" s="69">
        <f t="shared" si="579"/>
        <v>4.8076923076923084</v>
      </c>
      <c r="N725" s="69">
        <f t="shared" si="579"/>
        <v>4</v>
      </c>
      <c r="O725" s="69">
        <f>IFERROR(I725/SUM(I722:I729,I923:I930)*100,"")</f>
        <v>2.083333333333333</v>
      </c>
      <c r="P725" s="69" t="str">
        <f>IFERROR(J725/SUM(J722:J729,J923:J930)*100,"")</f>
        <v/>
      </c>
    </row>
    <row r="726" spans="1:16" ht="12" customHeight="1" x14ac:dyDescent="0.15">
      <c r="A726" s="1" t="str">
        <f t="shared" si="564"/>
        <v>17056</v>
      </c>
      <c r="B726" s="1">
        <v>1705</v>
      </c>
      <c r="C726" s="1">
        <v>6</v>
      </c>
      <c r="D726" s="50" t="s">
        <v>187</v>
      </c>
      <c r="E726" s="53"/>
      <c r="F726" s="53">
        <v>1</v>
      </c>
      <c r="G726" s="53">
        <v>3</v>
      </c>
      <c r="H726" s="53">
        <v>3</v>
      </c>
      <c r="I726" s="53">
        <v>3</v>
      </c>
      <c r="J726" s="59"/>
      <c r="K726" s="69" t="str">
        <f t="shared" ref="K726:N726" si="580">IFERROR(E726/SUM(E722:E729,E923:E930)*100,"")</f>
        <v/>
      </c>
      <c r="L726" s="69">
        <f t="shared" si="580"/>
        <v>1.9230769230769231</v>
      </c>
      <c r="M726" s="69">
        <f t="shared" si="580"/>
        <v>2.8846153846153846</v>
      </c>
      <c r="N726" s="69">
        <f t="shared" si="580"/>
        <v>3</v>
      </c>
      <c r="O726" s="69">
        <f>IFERROR(I726/SUM(I722:I729,I923:I930)*100,"")</f>
        <v>3.125</v>
      </c>
      <c r="P726" s="69" t="str">
        <f>IFERROR(J726/SUM(J722:J729,J923:J930)*100,"")</f>
        <v/>
      </c>
    </row>
    <row r="727" spans="1:16" ht="12" customHeight="1" x14ac:dyDescent="0.15">
      <c r="A727" s="1" t="str">
        <f t="shared" si="564"/>
        <v>17055</v>
      </c>
      <c r="B727" s="1">
        <v>1705</v>
      </c>
      <c r="C727" s="1">
        <v>5</v>
      </c>
      <c r="D727" s="50" t="s">
        <v>188</v>
      </c>
      <c r="E727" s="53"/>
      <c r="F727" s="53">
        <v>5</v>
      </c>
      <c r="G727" s="53">
        <v>7</v>
      </c>
      <c r="H727" s="53">
        <v>8</v>
      </c>
      <c r="I727" s="53">
        <v>7</v>
      </c>
      <c r="J727" s="59"/>
      <c r="K727" s="69" t="str">
        <f t="shared" ref="K727:N727" si="581">IFERROR(E727/SUM(E722:E729,E923:E930)*100,"")</f>
        <v/>
      </c>
      <c r="L727" s="69">
        <f t="shared" si="581"/>
        <v>9.6153846153846168</v>
      </c>
      <c r="M727" s="69">
        <f t="shared" si="581"/>
        <v>6.7307692307692308</v>
      </c>
      <c r="N727" s="69">
        <f t="shared" si="581"/>
        <v>8</v>
      </c>
      <c r="O727" s="69">
        <f>IFERROR(I727/SUM(I722:I729,I923:I930)*100,"")</f>
        <v>7.291666666666667</v>
      </c>
      <c r="P727" s="69" t="str">
        <f>IFERROR(J727/SUM(J722:J729,J923:J930)*100,"")</f>
        <v/>
      </c>
    </row>
    <row r="728" spans="1:16" ht="12" customHeight="1" x14ac:dyDescent="0.15">
      <c r="A728" s="1" t="str">
        <f t="shared" si="564"/>
        <v>170514</v>
      </c>
      <c r="B728" s="1">
        <v>1705</v>
      </c>
      <c r="C728" s="1">
        <v>14</v>
      </c>
      <c r="D728" s="50" t="s">
        <v>198</v>
      </c>
      <c r="E728" s="53"/>
      <c r="F728" s="53"/>
      <c r="G728" s="53"/>
      <c r="H728" s="53"/>
      <c r="I728" s="53">
        <v>1</v>
      </c>
      <c r="J728" s="59"/>
      <c r="K728" s="69" t="str">
        <f t="shared" ref="K728:N728" si="582">IFERROR(E728/SUM(E722:E729,E923:E930)*100,"")</f>
        <v/>
      </c>
      <c r="L728" s="69">
        <f t="shared" si="582"/>
        <v>0</v>
      </c>
      <c r="M728" s="69">
        <f t="shared" si="582"/>
        <v>0</v>
      </c>
      <c r="N728" s="69">
        <f t="shared" si="582"/>
        <v>0</v>
      </c>
      <c r="O728" s="69">
        <f>IFERROR(I728/SUM(I722:I729,I923:I930)*100,"")</f>
        <v>1.0416666666666665</v>
      </c>
      <c r="P728" s="69" t="str">
        <f>IFERROR(J728/SUM(J722:J729,J923:J930)*100,"")</f>
        <v/>
      </c>
    </row>
    <row r="729" spans="1:16" ht="12" customHeight="1" x14ac:dyDescent="0.15">
      <c r="A729" s="1" t="str">
        <f t="shared" si="564"/>
        <v>17052</v>
      </c>
      <c r="B729" s="1">
        <v>1705</v>
      </c>
      <c r="C729" s="1">
        <v>2</v>
      </c>
      <c r="D729" s="50" t="s">
        <v>190</v>
      </c>
      <c r="E729" s="53"/>
      <c r="F729" s="53">
        <v>8</v>
      </c>
      <c r="G729" s="53">
        <v>21</v>
      </c>
      <c r="H729" s="53">
        <v>20</v>
      </c>
      <c r="I729" s="53">
        <v>21</v>
      </c>
      <c r="J729" s="59"/>
      <c r="K729" s="69" t="str">
        <f t="shared" ref="K729:N729" si="583">IFERROR(E729/SUM(E722:E729,E923:E930)*100,"")</f>
        <v/>
      </c>
      <c r="L729" s="69">
        <f t="shared" si="583"/>
        <v>15.384615384615385</v>
      </c>
      <c r="M729" s="69">
        <f t="shared" si="583"/>
        <v>20.192307692307693</v>
      </c>
      <c r="N729" s="69">
        <f t="shared" si="583"/>
        <v>20</v>
      </c>
      <c r="O729" s="69">
        <f>IFERROR(I729/SUM(I722:I729,I923:I930)*100,"")</f>
        <v>21.875</v>
      </c>
      <c r="P729" s="69" t="str">
        <f>IFERROR(J729/SUM(J722:J729,J923:J930)*100,"")</f>
        <v/>
      </c>
    </row>
    <row r="730" spans="1:16" s="6" customFormat="1" x14ac:dyDescent="0.15">
      <c r="A730" s="1" t="str">
        <f t="shared" si="564"/>
        <v>0</v>
      </c>
      <c r="B730" s="1" t="s">
        <v>58</v>
      </c>
      <c r="C730" s="1" t="s">
        <v>58</v>
      </c>
      <c r="E730" s="44"/>
      <c r="F730" s="44"/>
      <c r="G730" s="44"/>
      <c r="H730" s="44"/>
      <c r="I730" s="44"/>
      <c r="J730" s="44"/>
    </row>
    <row r="731" spans="1:16" ht="12" customHeight="1" x14ac:dyDescent="0.15">
      <c r="A731" s="1" t="str">
        <f t="shared" si="564"/>
        <v>0</v>
      </c>
      <c r="B731" s="1" t="s">
        <v>58</v>
      </c>
      <c r="C731" s="1" t="s">
        <v>58</v>
      </c>
      <c r="D731" s="6"/>
      <c r="E731" s="99"/>
      <c r="F731" s="100"/>
      <c r="G731" s="100" t="s">
        <v>178</v>
      </c>
      <c r="H731" s="100"/>
      <c r="I731" s="100"/>
      <c r="J731" s="101"/>
      <c r="K731" s="99"/>
      <c r="L731" s="100"/>
      <c r="M731" s="100" t="s">
        <v>179</v>
      </c>
      <c r="N731" s="100"/>
      <c r="O731" s="100"/>
      <c r="P731" s="101"/>
    </row>
    <row r="732" spans="1:16" ht="12" customHeight="1" x14ac:dyDescent="0.15">
      <c r="A732" s="1" t="str">
        <f t="shared" si="564"/>
        <v>0</v>
      </c>
      <c r="B732" s="1" t="s">
        <v>58</v>
      </c>
      <c r="C732" s="1" t="s">
        <v>58</v>
      </c>
      <c r="D732" s="6"/>
      <c r="E732" s="2" t="s">
        <v>33</v>
      </c>
      <c r="F732" s="2" t="s">
        <v>34</v>
      </c>
      <c r="G732" s="2" t="s">
        <v>35</v>
      </c>
      <c r="H732" s="2" t="s">
        <v>36</v>
      </c>
      <c r="I732" s="2" t="s">
        <v>37</v>
      </c>
      <c r="J732" s="2" t="s">
        <v>38</v>
      </c>
      <c r="K732" s="2" t="s">
        <v>33</v>
      </c>
      <c r="L732" s="2" t="s">
        <v>34</v>
      </c>
      <c r="M732" s="2" t="s">
        <v>35</v>
      </c>
      <c r="N732" s="2" t="s">
        <v>36</v>
      </c>
      <c r="O732" s="2" t="s">
        <v>37</v>
      </c>
      <c r="P732" s="2" t="s">
        <v>37</v>
      </c>
    </row>
    <row r="733" spans="1:16" ht="12" customHeight="1" x14ac:dyDescent="0.15">
      <c r="A733" s="1" t="str">
        <f t="shared" si="564"/>
        <v>12100</v>
      </c>
      <c r="B733" s="1">
        <v>1210</v>
      </c>
      <c r="C733" s="1" t="s">
        <v>58</v>
      </c>
      <c r="D733" s="48" t="s">
        <v>115</v>
      </c>
      <c r="E733" s="49"/>
      <c r="F733" s="49"/>
      <c r="G733" s="49"/>
      <c r="H733" s="49"/>
      <c r="I733" s="49"/>
      <c r="J733" s="49"/>
      <c r="K733" s="5"/>
      <c r="L733" s="5"/>
      <c r="M733" s="5"/>
      <c r="N733" s="5"/>
      <c r="O733" s="5"/>
      <c r="P733" s="13"/>
    </row>
    <row r="734" spans="1:16" ht="12" customHeight="1" x14ac:dyDescent="0.15">
      <c r="A734" s="1" t="str">
        <f t="shared" si="564"/>
        <v>12101</v>
      </c>
      <c r="B734" s="1">
        <v>1210</v>
      </c>
      <c r="C734" s="1">
        <v>1</v>
      </c>
      <c r="D734" s="90" t="s">
        <v>182</v>
      </c>
      <c r="E734" s="91">
        <v>4</v>
      </c>
      <c r="F734" s="91">
        <v>7</v>
      </c>
      <c r="G734" s="91">
        <v>7</v>
      </c>
      <c r="H734" s="91">
        <v>9</v>
      </c>
      <c r="I734" s="91">
        <v>7</v>
      </c>
      <c r="J734" s="92"/>
      <c r="K734" s="69">
        <f t="shared" ref="K734:N734" si="584">(E734/SUM(E734:E743)*100)</f>
        <v>9.5238095238095237</v>
      </c>
      <c r="L734" s="69">
        <f t="shared" si="584"/>
        <v>14.000000000000002</v>
      </c>
      <c r="M734" s="69">
        <f t="shared" si="584"/>
        <v>13.461538461538462</v>
      </c>
      <c r="N734" s="69">
        <f t="shared" si="584"/>
        <v>16.981132075471699</v>
      </c>
      <c r="O734" s="69">
        <f>(I734/SUM(I734:I743)*100)</f>
        <v>13.725490196078432</v>
      </c>
      <c r="P734" s="69" t="e">
        <f>(J734/SUM(J734:J743)*100)</f>
        <v>#DIV/0!</v>
      </c>
    </row>
    <row r="735" spans="1:16" ht="12" customHeight="1" x14ac:dyDescent="0.15">
      <c r="A735" s="1" t="str">
        <f t="shared" si="564"/>
        <v>121012</v>
      </c>
      <c r="B735" s="1">
        <v>1210</v>
      </c>
      <c r="C735" s="1">
        <v>12</v>
      </c>
      <c r="D735" s="50" t="s">
        <v>183</v>
      </c>
      <c r="E735" s="53">
        <v>1</v>
      </c>
      <c r="F735" s="53"/>
      <c r="G735" s="53"/>
      <c r="H735" s="53"/>
      <c r="I735" s="53"/>
      <c r="J735" s="59"/>
      <c r="K735" s="14">
        <f t="shared" ref="K735:N735" si="585">(E735/SUM(E734:E743)*100)</f>
        <v>2.3809523809523809</v>
      </c>
      <c r="L735" s="14">
        <f t="shared" si="585"/>
        <v>0</v>
      </c>
      <c r="M735" s="14">
        <f t="shared" si="585"/>
        <v>0</v>
      </c>
      <c r="N735" s="14">
        <f t="shared" si="585"/>
        <v>0</v>
      </c>
      <c r="O735" s="14">
        <f>(I735/SUM(I734:I743)*100)</f>
        <v>0</v>
      </c>
      <c r="P735" s="14" t="e">
        <f>(J735/SUM(J734:J743)*100)</f>
        <v>#DIV/0!</v>
      </c>
    </row>
    <row r="736" spans="1:16" ht="12" customHeight="1" x14ac:dyDescent="0.15">
      <c r="A736" s="1" t="str">
        <f t="shared" si="564"/>
        <v>121013</v>
      </c>
      <c r="B736" s="1">
        <v>1210</v>
      </c>
      <c r="C736" s="1">
        <v>13</v>
      </c>
      <c r="D736" s="50" t="s">
        <v>184</v>
      </c>
      <c r="E736" s="53">
        <v>1</v>
      </c>
      <c r="F736" s="53">
        <v>1</v>
      </c>
      <c r="G736" s="53"/>
      <c r="H736" s="53">
        <v>1</v>
      </c>
      <c r="I736" s="53">
        <v>1</v>
      </c>
      <c r="J736" s="59"/>
      <c r="K736" s="14">
        <f t="shared" ref="K736:N736" si="586">(E736/SUM(E734:E743)*100)</f>
        <v>2.3809523809523809</v>
      </c>
      <c r="L736" s="14">
        <f t="shared" si="586"/>
        <v>2</v>
      </c>
      <c r="M736" s="14">
        <f t="shared" si="586"/>
        <v>0</v>
      </c>
      <c r="N736" s="14">
        <f t="shared" si="586"/>
        <v>1.8867924528301887</v>
      </c>
      <c r="O736" s="14">
        <f>(I736/SUM(I734:I743)*100)</f>
        <v>1.9607843137254901</v>
      </c>
      <c r="P736" s="14" t="e">
        <f>(J736/SUM(J734:J743)*100)</f>
        <v>#DIV/0!</v>
      </c>
    </row>
    <row r="737" spans="1:16" ht="12" customHeight="1" x14ac:dyDescent="0.15">
      <c r="A737" s="1" t="str">
        <f t="shared" si="564"/>
        <v>12107</v>
      </c>
      <c r="B737" s="1">
        <v>1210</v>
      </c>
      <c r="C737" s="1">
        <v>7</v>
      </c>
      <c r="D737" s="50" t="s">
        <v>185</v>
      </c>
      <c r="E737" s="53">
        <v>3</v>
      </c>
      <c r="F737" s="53">
        <v>3</v>
      </c>
      <c r="G737" s="53">
        <v>6</v>
      </c>
      <c r="H737" s="53">
        <v>6</v>
      </c>
      <c r="I737" s="53">
        <v>5</v>
      </c>
      <c r="J737" s="59"/>
      <c r="K737" s="14">
        <f t="shared" ref="K737:N737" si="587">(E737/SUM(E734:E743)*100)</f>
        <v>7.1428571428571423</v>
      </c>
      <c r="L737" s="14">
        <f t="shared" si="587"/>
        <v>6</v>
      </c>
      <c r="M737" s="14">
        <f t="shared" si="587"/>
        <v>11.538461538461538</v>
      </c>
      <c r="N737" s="14">
        <f t="shared" si="587"/>
        <v>11.320754716981133</v>
      </c>
      <c r="O737" s="14">
        <f>(I737/SUM(I734:I743)*100)</f>
        <v>9.8039215686274517</v>
      </c>
      <c r="P737" s="14" t="e">
        <f>(J737/SUM(J734:J743)*100)</f>
        <v>#DIV/0!</v>
      </c>
    </row>
    <row r="738" spans="1:16" ht="12" customHeight="1" x14ac:dyDescent="0.15">
      <c r="A738" s="1" t="str">
        <f t="shared" si="564"/>
        <v>12108</v>
      </c>
      <c r="B738" s="1">
        <v>1210</v>
      </c>
      <c r="C738" s="1">
        <v>8</v>
      </c>
      <c r="D738" s="50" t="s">
        <v>186</v>
      </c>
      <c r="E738" s="53">
        <v>2</v>
      </c>
      <c r="F738" s="53">
        <v>2</v>
      </c>
      <c r="G738" s="53">
        <v>4</v>
      </c>
      <c r="H738" s="53">
        <v>3</v>
      </c>
      <c r="I738" s="53">
        <v>2</v>
      </c>
      <c r="J738" s="59"/>
      <c r="K738" s="14">
        <f t="shared" ref="K738:N738" si="588">(E738/SUM(E734:E743)*100)</f>
        <v>4.7619047619047619</v>
      </c>
      <c r="L738" s="14">
        <f t="shared" si="588"/>
        <v>4</v>
      </c>
      <c r="M738" s="14">
        <f t="shared" si="588"/>
        <v>7.6923076923076925</v>
      </c>
      <c r="N738" s="14">
        <f t="shared" si="588"/>
        <v>5.6603773584905666</v>
      </c>
      <c r="O738" s="14">
        <f>(I738/SUM(I734:I743)*100)</f>
        <v>3.9215686274509802</v>
      </c>
      <c r="P738" s="14" t="e">
        <f>(J738/SUM(J734:J743)*100)</f>
        <v>#DIV/0!</v>
      </c>
    </row>
    <row r="739" spans="1:16" ht="12" customHeight="1" x14ac:dyDescent="0.15">
      <c r="A739" s="1" t="str">
        <f t="shared" si="564"/>
        <v>12106</v>
      </c>
      <c r="B739" s="1">
        <v>1210</v>
      </c>
      <c r="C739" s="1">
        <v>6</v>
      </c>
      <c r="D739" s="50" t="s">
        <v>187</v>
      </c>
      <c r="E739" s="53">
        <v>2</v>
      </c>
      <c r="F739" s="53">
        <v>2</v>
      </c>
      <c r="G739" s="53">
        <v>2</v>
      </c>
      <c r="H739" s="53">
        <v>2</v>
      </c>
      <c r="I739" s="53">
        <v>2</v>
      </c>
      <c r="J739" s="59"/>
      <c r="K739" s="14">
        <f t="shared" ref="K739:N739" si="589">(E739/SUM(E734:E743)*100)</f>
        <v>4.7619047619047619</v>
      </c>
      <c r="L739" s="14">
        <f t="shared" si="589"/>
        <v>4</v>
      </c>
      <c r="M739" s="14">
        <f t="shared" si="589"/>
        <v>3.8461538461538463</v>
      </c>
      <c r="N739" s="14">
        <f t="shared" si="589"/>
        <v>3.7735849056603774</v>
      </c>
      <c r="O739" s="14">
        <f>(I739/SUM(I734:I743)*100)</f>
        <v>3.9215686274509802</v>
      </c>
      <c r="P739" s="14" t="e">
        <f>(J739/SUM(J734:J743)*100)</f>
        <v>#DIV/0!</v>
      </c>
    </row>
    <row r="740" spans="1:16" ht="12" customHeight="1" x14ac:dyDescent="0.15">
      <c r="A740" s="1" t="str">
        <f t="shared" si="564"/>
        <v>12105</v>
      </c>
      <c r="B740" s="1">
        <v>1210</v>
      </c>
      <c r="C740" s="1">
        <v>5</v>
      </c>
      <c r="D740" s="50" t="s">
        <v>188</v>
      </c>
      <c r="E740" s="53">
        <v>5</v>
      </c>
      <c r="F740" s="53">
        <v>4</v>
      </c>
      <c r="G740" s="53">
        <v>2</v>
      </c>
      <c r="H740" s="53">
        <v>4</v>
      </c>
      <c r="I740" s="53">
        <v>3</v>
      </c>
      <c r="J740" s="59"/>
      <c r="K740" s="14">
        <f t="shared" ref="K740:N740" si="590">(E740/SUM(E734:E743)*100)</f>
        <v>11.904761904761903</v>
      </c>
      <c r="L740" s="14">
        <f t="shared" si="590"/>
        <v>8</v>
      </c>
      <c r="M740" s="14">
        <f t="shared" si="590"/>
        <v>3.8461538461538463</v>
      </c>
      <c r="N740" s="14">
        <f t="shared" si="590"/>
        <v>7.5471698113207548</v>
      </c>
      <c r="O740" s="14">
        <f>(I740/SUM(I734:I743)*100)</f>
        <v>5.8823529411764701</v>
      </c>
      <c r="P740" s="14" t="e">
        <f>(J740/SUM(J734:J743)*100)</f>
        <v>#DIV/0!</v>
      </c>
    </row>
    <row r="741" spans="1:16" ht="12" customHeight="1" x14ac:dyDescent="0.15">
      <c r="A741" s="1" t="str">
        <f t="shared" si="564"/>
        <v>121014</v>
      </c>
      <c r="B741" s="1">
        <v>1210</v>
      </c>
      <c r="C741" s="1">
        <v>14</v>
      </c>
      <c r="D741" s="50" t="s">
        <v>198</v>
      </c>
      <c r="E741" s="53"/>
      <c r="F741" s="53"/>
      <c r="G741" s="53"/>
      <c r="H741" s="53"/>
      <c r="I741" s="53">
        <v>1</v>
      </c>
      <c r="J741" s="59"/>
      <c r="K741" s="14">
        <f t="shared" ref="K741:N741" si="591">(E741/SUM(E734:E743)*100)</f>
        <v>0</v>
      </c>
      <c r="L741" s="14">
        <f t="shared" si="591"/>
        <v>0</v>
      </c>
      <c r="M741" s="14">
        <f t="shared" si="591"/>
        <v>0</v>
      </c>
      <c r="N741" s="14">
        <f t="shared" si="591"/>
        <v>0</v>
      </c>
      <c r="O741" s="14">
        <f>(I741/SUM(I734:I743)*100)</f>
        <v>1.9607843137254901</v>
      </c>
      <c r="P741" s="14" t="e">
        <f>(J741/SUM(J734:J743)*100)</f>
        <v>#DIV/0!</v>
      </c>
    </row>
    <row r="742" spans="1:16" ht="12" customHeight="1" x14ac:dyDescent="0.15">
      <c r="A742" s="1" t="str">
        <f t="shared" si="564"/>
        <v>121010</v>
      </c>
      <c r="B742" s="1">
        <v>1210</v>
      </c>
      <c r="C742" s="1">
        <v>10</v>
      </c>
      <c r="D742" s="50" t="s">
        <v>189</v>
      </c>
      <c r="E742" s="53">
        <v>4</v>
      </c>
      <c r="F742" s="53">
        <v>14</v>
      </c>
      <c r="G742" s="53">
        <v>13</v>
      </c>
      <c r="H742" s="53">
        <v>10</v>
      </c>
      <c r="I742" s="53">
        <v>12</v>
      </c>
      <c r="J742" s="59"/>
      <c r="K742" s="14">
        <f t="shared" ref="K742:N742" si="592">(E742/SUM(E734:E743)*100)</f>
        <v>9.5238095238095237</v>
      </c>
      <c r="L742" s="14">
        <f t="shared" si="592"/>
        <v>28.000000000000004</v>
      </c>
      <c r="M742" s="14">
        <f t="shared" si="592"/>
        <v>25</v>
      </c>
      <c r="N742" s="14">
        <f t="shared" si="592"/>
        <v>18.867924528301888</v>
      </c>
      <c r="O742" s="14">
        <f>(I742/SUM(I734:I743)*100)</f>
        <v>23.52941176470588</v>
      </c>
      <c r="P742" s="14" t="e">
        <f>(J742/SUM(J734:J743)*100)</f>
        <v>#DIV/0!</v>
      </c>
    </row>
    <row r="743" spans="1:16" ht="12" customHeight="1" x14ac:dyDescent="0.15">
      <c r="A743" s="1" t="str">
        <f t="shared" si="564"/>
        <v>12102</v>
      </c>
      <c r="B743" s="1">
        <v>1210</v>
      </c>
      <c r="C743" s="1">
        <v>2</v>
      </c>
      <c r="D743" s="50" t="s">
        <v>190</v>
      </c>
      <c r="E743" s="53">
        <v>20</v>
      </c>
      <c r="F743" s="53">
        <v>17</v>
      </c>
      <c r="G743" s="53">
        <v>18</v>
      </c>
      <c r="H743" s="53">
        <v>18</v>
      </c>
      <c r="I743" s="53">
        <v>18</v>
      </c>
      <c r="J743" s="59"/>
      <c r="K743" s="14">
        <f t="shared" ref="K743:N743" si="593">(E743/SUM(E734:E743)*100)</f>
        <v>47.619047619047613</v>
      </c>
      <c r="L743" s="14">
        <f t="shared" si="593"/>
        <v>34</v>
      </c>
      <c r="M743" s="14">
        <f t="shared" si="593"/>
        <v>34.615384615384613</v>
      </c>
      <c r="N743" s="14">
        <f t="shared" si="593"/>
        <v>33.962264150943398</v>
      </c>
      <c r="O743" s="14">
        <f>(I743/SUM(I734:I743)*100)</f>
        <v>35.294117647058826</v>
      </c>
      <c r="P743" s="14" t="e">
        <f>(J743/SUM(J734:J743)*100)</f>
        <v>#DIV/0!</v>
      </c>
    </row>
    <row r="744" spans="1:16" ht="12" customHeight="1" x14ac:dyDescent="0.15">
      <c r="A744" s="1" t="str">
        <f t="shared" si="564"/>
        <v>11100</v>
      </c>
      <c r="B744" s="1">
        <v>1110</v>
      </c>
      <c r="C744" s="1" t="s">
        <v>58</v>
      </c>
      <c r="D744" s="48" t="s">
        <v>116</v>
      </c>
      <c r="E744" s="49"/>
      <c r="F744" s="49"/>
      <c r="G744" s="49"/>
      <c r="H744" s="49"/>
      <c r="I744" s="49"/>
      <c r="J744" s="49"/>
      <c r="K744" s="5"/>
      <c r="L744" s="5"/>
      <c r="M744" s="5"/>
      <c r="N744" s="5"/>
      <c r="O744" s="5"/>
      <c r="P744" s="13"/>
    </row>
    <row r="745" spans="1:16" ht="12" customHeight="1" x14ac:dyDescent="0.15">
      <c r="A745" s="1" t="str">
        <f t="shared" si="564"/>
        <v>11101</v>
      </c>
      <c r="B745" s="1">
        <v>1110</v>
      </c>
      <c r="C745" s="1">
        <v>1</v>
      </c>
      <c r="D745" s="90" t="s">
        <v>182</v>
      </c>
      <c r="E745" s="91">
        <v>6</v>
      </c>
      <c r="F745" s="91">
        <v>9</v>
      </c>
      <c r="G745" s="91">
        <v>8</v>
      </c>
      <c r="H745" s="91">
        <v>8</v>
      </c>
      <c r="I745" s="91">
        <v>8</v>
      </c>
      <c r="J745" s="92"/>
      <c r="K745" s="69">
        <f t="shared" ref="K745:N745" si="594">(E745/SUM(E745:E754)*100)</f>
        <v>13.636363636363635</v>
      </c>
      <c r="L745" s="69">
        <f t="shared" si="594"/>
        <v>16.666666666666664</v>
      </c>
      <c r="M745" s="69">
        <f t="shared" si="594"/>
        <v>15.09433962264151</v>
      </c>
      <c r="N745" s="69">
        <f t="shared" si="594"/>
        <v>15.09433962264151</v>
      </c>
      <c r="O745" s="69">
        <f>(I745/SUM(I745:I754)*100)</f>
        <v>16.666666666666664</v>
      </c>
      <c r="P745" s="69" t="e">
        <f>(J745/SUM(J745:J754)*100)</f>
        <v>#DIV/0!</v>
      </c>
    </row>
    <row r="746" spans="1:16" ht="12" customHeight="1" x14ac:dyDescent="0.15">
      <c r="A746" s="1" t="str">
        <f t="shared" si="564"/>
        <v>111012</v>
      </c>
      <c r="B746" s="1">
        <v>1110</v>
      </c>
      <c r="C746" s="1">
        <v>12</v>
      </c>
      <c r="D746" s="50" t="s">
        <v>183</v>
      </c>
      <c r="E746" s="53">
        <v>1</v>
      </c>
      <c r="F746" s="53"/>
      <c r="G746" s="53"/>
      <c r="H746" s="53"/>
      <c r="I746" s="53"/>
      <c r="J746" s="59"/>
      <c r="K746" s="14">
        <f t="shared" ref="K746:N746" si="595">(E746/SUM(E745:E754)*100)</f>
        <v>2.2727272727272729</v>
      </c>
      <c r="L746" s="14">
        <f t="shared" si="595"/>
        <v>0</v>
      </c>
      <c r="M746" s="14">
        <f t="shared" si="595"/>
        <v>0</v>
      </c>
      <c r="N746" s="14">
        <f t="shared" si="595"/>
        <v>0</v>
      </c>
      <c r="O746" s="14">
        <f>(I746/SUM(I745:I754)*100)</f>
        <v>0</v>
      </c>
      <c r="P746" s="14" t="e">
        <f>(J746/SUM(J745:J754)*100)</f>
        <v>#DIV/0!</v>
      </c>
    </row>
    <row r="747" spans="1:16" ht="12" customHeight="1" x14ac:dyDescent="0.15">
      <c r="A747" s="1" t="str">
        <f t="shared" si="564"/>
        <v>111013</v>
      </c>
      <c r="B747" s="1">
        <v>1110</v>
      </c>
      <c r="C747" s="1">
        <v>13</v>
      </c>
      <c r="D747" s="50" t="s">
        <v>184</v>
      </c>
      <c r="E747" s="53">
        <v>2</v>
      </c>
      <c r="F747" s="53">
        <v>4</v>
      </c>
      <c r="G747" s="53">
        <v>3</v>
      </c>
      <c r="H747" s="53">
        <v>1</v>
      </c>
      <c r="I747" s="53"/>
      <c r="J747" s="59"/>
      <c r="K747" s="14">
        <f t="shared" ref="K747:N747" si="596">(E747/SUM(E745:E754)*100)</f>
        <v>4.5454545454545459</v>
      </c>
      <c r="L747" s="14">
        <f t="shared" si="596"/>
        <v>7.4074074074074066</v>
      </c>
      <c r="M747" s="14">
        <f t="shared" si="596"/>
        <v>5.6603773584905666</v>
      </c>
      <c r="N747" s="14">
        <f t="shared" si="596"/>
        <v>1.8867924528301887</v>
      </c>
      <c r="O747" s="14">
        <f>(I747/SUM(I745:I754)*100)</f>
        <v>0</v>
      </c>
      <c r="P747" s="14" t="e">
        <f>(J747/SUM(J745:J754)*100)</f>
        <v>#DIV/0!</v>
      </c>
    </row>
    <row r="748" spans="1:16" ht="12" customHeight="1" x14ac:dyDescent="0.15">
      <c r="A748" s="1" t="str">
        <f t="shared" si="564"/>
        <v>11107</v>
      </c>
      <c r="B748" s="1">
        <v>1110</v>
      </c>
      <c r="C748" s="1">
        <v>7</v>
      </c>
      <c r="D748" s="50" t="s">
        <v>185</v>
      </c>
      <c r="E748" s="53">
        <v>3</v>
      </c>
      <c r="F748" s="53">
        <v>4</v>
      </c>
      <c r="G748" s="53">
        <v>6</v>
      </c>
      <c r="H748" s="53">
        <v>7</v>
      </c>
      <c r="I748" s="53">
        <v>6</v>
      </c>
      <c r="J748" s="59"/>
      <c r="K748" s="14">
        <f t="shared" ref="K748:N748" si="597">(E748/SUM(E745:E754)*100)</f>
        <v>6.8181818181818175</v>
      </c>
      <c r="L748" s="14">
        <f t="shared" si="597"/>
        <v>7.4074074074074066</v>
      </c>
      <c r="M748" s="14">
        <f t="shared" si="597"/>
        <v>11.320754716981133</v>
      </c>
      <c r="N748" s="14">
        <f t="shared" si="597"/>
        <v>13.20754716981132</v>
      </c>
      <c r="O748" s="14">
        <f>(I748/SUM(I745:I754)*100)</f>
        <v>12.5</v>
      </c>
      <c r="P748" s="14" t="e">
        <f>(J748/SUM(J745:J754)*100)</f>
        <v>#DIV/0!</v>
      </c>
    </row>
    <row r="749" spans="1:16" ht="12" customHeight="1" x14ac:dyDescent="0.15">
      <c r="A749" s="1" t="str">
        <f t="shared" si="564"/>
        <v>11108</v>
      </c>
      <c r="B749" s="1">
        <v>1110</v>
      </c>
      <c r="C749" s="1">
        <v>8</v>
      </c>
      <c r="D749" s="50" t="s">
        <v>186</v>
      </c>
      <c r="E749" s="53">
        <v>3</v>
      </c>
      <c r="F749" s="53">
        <v>3</v>
      </c>
      <c r="G749" s="53">
        <v>3</v>
      </c>
      <c r="H749" s="53">
        <v>2</v>
      </c>
      <c r="I749" s="53">
        <v>1</v>
      </c>
      <c r="J749" s="59"/>
      <c r="K749" s="14">
        <f t="shared" ref="K749:N749" si="598">(E749/SUM(E745:E754)*100)</f>
        <v>6.8181818181818175</v>
      </c>
      <c r="L749" s="14">
        <f t="shared" si="598"/>
        <v>5.5555555555555554</v>
      </c>
      <c r="M749" s="14">
        <f t="shared" si="598"/>
        <v>5.6603773584905666</v>
      </c>
      <c r="N749" s="14">
        <f t="shared" si="598"/>
        <v>3.7735849056603774</v>
      </c>
      <c r="O749" s="14">
        <f>(I749/SUM(I745:I754)*100)</f>
        <v>2.083333333333333</v>
      </c>
      <c r="P749" s="14" t="e">
        <f>(J749/SUM(J745:J754)*100)</f>
        <v>#DIV/0!</v>
      </c>
    </row>
    <row r="750" spans="1:16" ht="12" customHeight="1" x14ac:dyDescent="0.15">
      <c r="A750" s="1" t="str">
        <f t="shared" si="564"/>
        <v>11106</v>
      </c>
      <c r="B750" s="1">
        <v>1110</v>
      </c>
      <c r="C750" s="1">
        <v>6</v>
      </c>
      <c r="D750" s="50" t="s">
        <v>187</v>
      </c>
      <c r="E750" s="53"/>
      <c r="F750" s="53">
        <v>1</v>
      </c>
      <c r="G750" s="53">
        <v>1</v>
      </c>
      <c r="H750" s="53">
        <v>2</v>
      </c>
      <c r="I750" s="53">
        <v>2</v>
      </c>
      <c r="J750" s="59"/>
      <c r="K750" s="14">
        <f t="shared" ref="K750:N750" si="599">(E750/SUM(E745:E754)*100)</f>
        <v>0</v>
      </c>
      <c r="L750" s="14">
        <f t="shared" si="599"/>
        <v>1.8518518518518516</v>
      </c>
      <c r="M750" s="14">
        <f t="shared" si="599"/>
        <v>1.8867924528301887</v>
      </c>
      <c r="N750" s="14">
        <f t="shared" si="599"/>
        <v>3.7735849056603774</v>
      </c>
      <c r="O750" s="14">
        <f>(I750/SUM(I745:I754)*100)</f>
        <v>4.1666666666666661</v>
      </c>
      <c r="P750" s="14" t="e">
        <f>(J750/SUM(J745:J754)*100)</f>
        <v>#DIV/0!</v>
      </c>
    </row>
    <row r="751" spans="1:16" ht="12" customHeight="1" x14ac:dyDescent="0.15">
      <c r="A751" s="1" t="str">
        <f t="shared" si="564"/>
        <v>11105</v>
      </c>
      <c r="B751" s="1">
        <v>1110</v>
      </c>
      <c r="C751" s="1">
        <v>5</v>
      </c>
      <c r="D751" s="50" t="s">
        <v>188</v>
      </c>
      <c r="E751" s="53">
        <v>4</v>
      </c>
      <c r="F751" s="53">
        <v>5</v>
      </c>
      <c r="G751" s="53">
        <v>3</v>
      </c>
      <c r="H751" s="53">
        <v>5</v>
      </c>
      <c r="I751" s="53">
        <v>4</v>
      </c>
      <c r="J751" s="59"/>
      <c r="K751" s="14">
        <f t="shared" ref="K751:N751" si="600">(E751/SUM(E745:E754)*100)</f>
        <v>9.0909090909090917</v>
      </c>
      <c r="L751" s="14">
        <f t="shared" si="600"/>
        <v>9.2592592592592595</v>
      </c>
      <c r="M751" s="14">
        <f t="shared" si="600"/>
        <v>5.6603773584905666</v>
      </c>
      <c r="N751" s="14">
        <f t="shared" si="600"/>
        <v>9.433962264150944</v>
      </c>
      <c r="O751" s="14">
        <f>(I751/SUM(I745:I754)*100)</f>
        <v>8.3333333333333321</v>
      </c>
      <c r="P751" s="14" t="e">
        <f>(J751/SUM(J745:J754)*100)</f>
        <v>#DIV/0!</v>
      </c>
    </row>
    <row r="752" spans="1:16" ht="12" customHeight="1" x14ac:dyDescent="0.15">
      <c r="A752" s="1" t="str">
        <f t="shared" si="564"/>
        <v>111014</v>
      </c>
      <c r="B752" s="1">
        <v>1110</v>
      </c>
      <c r="C752" s="1">
        <v>14</v>
      </c>
      <c r="D752" s="50" t="s">
        <v>198</v>
      </c>
      <c r="E752" s="53"/>
      <c r="F752" s="53"/>
      <c r="G752" s="53"/>
      <c r="H752" s="53"/>
      <c r="I752" s="53">
        <v>1</v>
      </c>
      <c r="J752" s="59"/>
      <c r="K752" s="14">
        <f t="shared" ref="K752:N752" si="601">(E752/SUM(E745:E754)*100)</f>
        <v>0</v>
      </c>
      <c r="L752" s="14">
        <f t="shared" si="601"/>
        <v>0</v>
      </c>
      <c r="M752" s="14">
        <f t="shared" si="601"/>
        <v>0</v>
      </c>
      <c r="N752" s="14">
        <f t="shared" si="601"/>
        <v>0</v>
      </c>
      <c r="O752" s="14">
        <f>(I752/SUM(I745:I754)*100)</f>
        <v>2.083333333333333</v>
      </c>
      <c r="P752" s="14" t="e">
        <f>(J752/SUM(J745:J754)*100)</f>
        <v>#DIV/0!</v>
      </c>
    </row>
    <row r="753" spans="1:16" ht="12" customHeight="1" x14ac:dyDescent="0.15">
      <c r="A753" s="1" t="str">
        <f t="shared" si="564"/>
        <v>111010</v>
      </c>
      <c r="B753" s="1">
        <v>1110</v>
      </c>
      <c r="C753" s="1">
        <v>10</v>
      </c>
      <c r="D753" s="50" t="s">
        <v>189</v>
      </c>
      <c r="E753" s="53">
        <v>7</v>
      </c>
      <c r="F753" s="53">
        <v>12</v>
      </c>
      <c r="G753" s="53">
        <v>14</v>
      </c>
      <c r="H753" s="53">
        <v>12</v>
      </c>
      <c r="I753" s="53">
        <v>12</v>
      </c>
      <c r="J753" s="59"/>
      <c r="K753" s="14">
        <f t="shared" ref="K753:N753" si="602">(E753/SUM(E745:E754)*100)</f>
        <v>15.909090909090908</v>
      </c>
      <c r="L753" s="14">
        <f t="shared" si="602"/>
        <v>22.222222222222221</v>
      </c>
      <c r="M753" s="14">
        <f t="shared" si="602"/>
        <v>26.415094339622641</v>
      </c>
      <c r="N753" s="14">
        <f t="shared" si="602"/>
        <v>22.641509433962266</v>
      </c>
      <c r="O753" s="14">
        <f>(I753/SUM(I745:I754)*100)</f>
        <v>25</v>
      </c>
      <c r="P753" s="14" t="e">
        <f>(J753/SUM(J745:J754)*100)</f>
        <v>#DIV/0!</v>
      </c>
    </row>
    <row r="754" spans="1:16" ht="12" customHeight="1" x14ac:dyDescent="0.15">
      <c r="A754" s="1" t="str">
        <f t="shared" si="564"/>
        <v>11102</v>
      </c>
      <c r="B754" s="1">
        <v>1110</v>
      </c>
      <c r="C754" s="1">
        <v>2</v>
      </c>
      <c r="D754" s="55" t="s">
        <v>190</v>
      </c>
      <c r="E754" s="56">
        <v>18</v>
      </c>
      <c r="F754" s="56">
        <v>16</v>
      </c>
      <c r="G754" s="56">
        <v>15</v>
      </c>
      <c r="H754" s="56">
        <v>16</v>
      </c>
      <c r="I754" s="56">
        <v>14</v>
      </c>
      <c r="J754" s="60"/>
      <c r="K754" s="57">
        <f t="shared" ref="K754:N754" si="603">(E754/SUM(E745:E754)*100)</f>
        <v>40.909090909090914</v>
      </c>
      <c r="L754" s="57">
        <f t="shared" si="603"/>
        <v>29.629629629629626</v>
      </c>
      <c r="M754" s="57">
        <f t="shared" si="603"/>
        <v>28.30188679245283</v>
      </c>
      <c r="N754" s="57">
        <f t="shared" si="603"/>
        <v>30.188679245283019</v>
      </c>
      <c r="O754" s="57">
        <f>(I754/SUM(I745:I754)*100)</f>
        <v>29.166666666666668</v>
      </c>
      <c r="P754" s="57" t="e">
        <f>(J754/SUM(J745:J754)*100)</f>
        <v>#DIV/0!</v>
      </c>
    </row>
    <row r="755" spans="1:16" ht="12" customHeight="1" x14ac:dyDescent="0.15">
      <c r="A755" s="1" t="str">
        <f t="shared" si="564"/>
        <v>13120</v>
      </c>
      <c r="B755" s="1">
        <v>1312</v>
      </c>
      <c r="C755" s="1" t="s">
        <v>58</v>
      </c>
      <c r="D755" s="48" t="s">
        <v>117</v>
      </c>
      <c r="E755" s="49"/>
      <c r="F755" s="49"/>
      <c r="G755" s="49"/>
      <c r="H755" s="49"/>
      <c r="I755" s="49"/>
      <c r="J755" s="49"/>
      <c r="K755" s="5"/>
      <c r="L755" s="5"/>
      <c r="M755" s="5"/>
      <c r="N755" s="5"/>
      <c r="O755" s="5"/>
      <c r="P755" s="13"/>
    </row>
    <row r="756" spans="1:16" ht="12" customHeight="1" x14ac:dyDescent="0.15">
      <c r="A756" s="1" t="str">
        <f t="shared" si="564"/>
        <v>13121</v>
      </c>
      <c r="B756" s="1">
        <v>1312</v>
      </c>
      <c r="C756" s="1">
        <v>1</v>
      </c>
      <c r="D756" s="90" t="s">
        <v>182</v>
      </c>
      <c r="E756" s="91">
        <v>7</v>
      </c>
      <c r="F756" s="91">
        <v>11</v>
      </c>
      <c r="G756" s="91">
        <v>6</v>
      </c>
      <c r="H756" s="91">
        <v>7</v>
      </c>
      <c r="I756" s="91">
        <v>7</v>
      </c>
      <c r="J756" s="92"/>
      <c r="K756" s="69">
        <f t="shared" ref="K756:N756" si="604">(E756/SUM(E756:E766)*100)</f>
        <v>9.8591549295774641</v>
      </c>
      <c r="L756" s="69">
        <f t="shared" si="604"/>
        <v>15.068493150684931</v>
      </c>
      <c r="M756" s="69">
        <f t="shared" si="604"/>
        <v>9.67741935483871</v>
      </c>
      <c r="N756" s="69">
        <f t="shared" si="604"/>
        <v>10.9375</v>
      </c>
      <c r="O756" s="69">
        <f>(I756/SUM(I756:I766)*100)</f>
        <v>10.44776119402985</v>
      </c>
      <c r="P756" s="69" t="e">
        <f>(J756/SUM(J756:J766)*100)</f>
        <v>#DIV/0!</v>
      </c>
    </row>
    <row r="757" spans="1:16" ht="12" customHeight="1" x14ac:dyDescent="0.15">
      <c r="A757" s="1" t="str">
        <f t="shared" si="564"/>
        <v>131212</v>
      </c>
      <c r="B757" s="1">
        <v>1312</v>
      </c>
      <c r="C757" s="1">
        <v>12</v>
      </c>
      <c r="D757" s="50" t="s">
        <v>183</v>
      </c>
      <c r="E757" s="53">
        <v>1</v>
      </c>
      <c r="F757" s="53"/>
      <c r="G757" s="53"/>
      <c r="H757" s="53"/>
      <c r="I757" s="53"/>
      <c r="J757" s="59"/>
      <c r="K757" s="14">
        <f t="shared" ref="K757:N757" si="605">(E757/SUM(E756:E766)*100)</f>
        <v>1.4084507042253522</v>
      </c>
      <c r="L757" s="14">
        <f t="shared" si="605"/>
        <v>0</v>
      </c>
      <c r="M757" s="14">
        <f t="shared" si="605"/>
        <v>0</v>
      </c>
      <c r="N757" s="14">
        <f t="shared" si="605"/>
        <v>0</v>
      </c>
      <c r="O757" s="14">
        <f>(I757/SUM(I756:I766)*100)</f>
        <v>0</v>
      </c>
      <c r="P757" s="14" t="e">
        <f>(J757/SUM(J756:J766)*100)</f>
        <v>#DIV/0!</v>
      </c>
    </row>
    <row r="758" spans="1:16" ht="12" customHeight="1" x14ac:dyDescent="0.15">
      <c r="A758" s="1" t="str">
        <f t="shared" si="564"/>
        <v>131213</v>
      </c>
      <c r="B758" s="1">
        <v>1312</v>
      </c>
      <c r="C758" s="1">
        <v>13</v>
      </c>
      <c r="D758" s="50" t="s">
        <v>184</v>
      </c>
      <c r="E758" s="53">
        <v>1</v>
      </c>
      <c r="F758" s="53">
        <v>3</v>
      </c>
      <c r="G758" s="53"/>
      <c r="H758" s="53">
        <v>4</v>
      </c>
      <c r="I758" s="53">
        <v>4</v>
      </c>
      <c r="J758" s="59"/>
      <c r="K758" s="14">
        <f t="shared" ref="K758:N758" si="606">(E758/SUM(E756:E766)*100)</f>
        <v>1.4084507042253522</v>
      </c>
      <c r="L758" s="14">
        <f t="shared" si="606"/>
        <v>4.10958904109589</v>
      </c>
      <c r="M758" s="14">
        <f t="shared" si="606"/>
        <v>0</v>
      </c>
      <c r="N758" s="14">
        <f t="shared" si="606"/>
        <v>6.25</v>
      </c>
      <c r="O758" s="14">
        <f>(I758/SUM(I756:I766)*100)</f>
        <v>5.9701492537313428</v>
      </c>
      <c r="P758" s="14" t="e">
        <f>(J758/SUM(J756:J766)*100)</f>
        <v>#DIV/0!</v>
      </c>
    </row>
    <row r="759" spans="1:16" ht="12" customHeight="1" x14ac:dyDescent="0.15">
      <c r="A759" s="1" t="str">
        <f t="shared" si="564"/>
        <v>131221</v>
      </c>
      <c r="B759" s="1">
        <v>1312</v>
      </c>
      <c r="C759" s="1">
        <v>21</v>
      </c>
      <c r="D759" s="50" t="s">
        <v>194</v>
      </c>
      <c r="E759" s="53">
        <v>1</v>
      </c>
      <c r="F759" s="53"/>
      <c r="G759" s="53"/>
      <c r="H759" s="53"/>
      <c r="I759" s="53"/>
      <c r="J759" s="59"/>
      <c r="K759" s="14">
        <f t="shared" ref="K759:N759" si="607">(E759/SUM(E756:E766)*100)</f>
        <v>1.4084507042253522</v>
      </c>
      <c r="L759" s="14">
        <f t="shared" si="607"/>
        <v>0</v>
      </c>
      <c r="M759" s="14">
        <f t="shared" si="607"/>
        <v>0</v>
      </c>
      <c r="N759" s="14">
        <f t="shared" si="607"/>
        <v>0</v>
      </c>
      <c r="O759" s="14">
        <f>(I759/SUM(I756:I766)*100)</f>
        <v>0</v>
      </c>
      <c r="P759" s="14" t="e">
        <f>(J759/SUM(J756:J766)*100)</f>
        <v>#DIV/0!</v>
      </c>
    </row>
    <row r="760" spans="1:16" ht="12" customHeight="1" x14ac:dyDescent="0.15">
      <c r="A760" s="1" t="str">
        <f t="shared" si="564"/>
        <v>13127</v>
      </c>
      <c r="B760" s="1">
        <v>1312</v>
      </c>
      <c r="C760" s="1">
        <v>7</v>
      </c>
      <c r="D760" s="50" t="s">
        <v>185</v>
      </c>
      <c r="E760" s="53">
        <v>15</v>
      </c>
      <c r="F760" s="53">
        <v>13</v>
      </c>
      <c r="G760" s="53">
        <v>13</v>
      </c>
      <c r="H760" s="53">
        <v>11</v>
      </c>
      <c r="I760" s="53">
        <v>10</v>
      </c>
      <c r="J760" s="59"/>
      <c r="K760" s="14">
        <f t="shared" ref="K760:N760" si="608">(E760/SUM(E756:E766)*100)</f>
        <v>21.12676056338028</v>
      </c>
      <c r="L760" s="14">
        <f t="shared" si="608"/>
        <v>17.80821917808219</v>
      </c>
      <c r="M760" s="14">
        <f t="shared" si="608"/>
        <v>20.967741935483872</v>
      </c>
      <c r="N760" s="14">
        <f t="shared" si="608"/>
        <v>17.1875</v>
      </c>
      <c r="O760" s="14">
        <f>(I760/SUM(I756:I766)*100)</f>
        <v>14.925373134328357</v>
      </c>
      <c r="P760" s="14" t="e">
        <f>(J760/SUM(J756:J766)*100)</f>
        <v>#DIV/0!</v>
      </c>
    </row>
    <row r="761" spans="1:16" ht="12" customHeight="1" x14ac:dyDescent="0.15">
      <c r="A761" s="1" t="str">
        <f t="shared" si="564"/>
        <v>13128</v>
      </c>
      <c r="B761" s="1">
        <v>1312</v>
      </c>
      <c r="C761" s="1">
        <v>8</v>
      </c>
      <c r="D761" s="50" t="s">
        <v>186</v>
      </c>
      <c r="E761" s="53">
        <v>1</v>
      </c>
      <c r="F761" s="53">
        <v>1</v>
      </c>
      <c r="G761" s="53">
        <v>1</v>
      </c>
      <c r="H761" s="53"/>
      <c r="I761" s="53"/>
      <c r="J761" s="59"/>
      <c r="K761" s="14">
        <f t="shared" ref="K761:N761" si="609">(E761/SUM(E756:E766)*100)</f>
        <v>1.4084507042253522</v>
      </c>
      <c r="L761" s="14">
        <f t="shared" si="609"/>
        <v>1.3698630136986301</v>
      </c>
      <c r="M761" s="14">
        <f t="shared" si="609"/>
        <v>1.6129032258064515</v>
      </c>
      <c r="N761" s="14">
        <f t="shared" si="609"/>
        <v>0</v>
      </c>
      <c r="O761" s="14">
        <f>(I761/SUM(I756:I766)*100)</f>
        <v>0</v>
      </c>
      <c r="P761" s="14" t="e">
        <f>(J761/SUM(J756:J766)*100)</f>
        <v>#DIV/0!</v>
      </c>
    </row>
    <row r="762" spans="1:16" ht="12" customHeight="1" x14ac:dyDescent="0.15">
      <c r="A762" s="1" t="str">
        <f t="shared" si="564"/>
        <v>13126</v>
      </c>
      <c r="B762" s="1">
        <v>1312</v>
      </c>
      <c r="C762" s="1">
        <v>6</v>
      </c>
      <c r="D762" s="50" t="s">
        <v>187</v>
      </c>
      <c r="E762" s="53">
        <v>7</v>
      </c>
      <c r="F762" s="53">
        <v>7</v>
      </c>
      <c r="G762" s="53">
        <v>6</v>
      </c>
      <c r="H762" s="53">
        <v>5</v>
      </c>
      <c r="I762" s="53">
        <v>4</v>
      </c>
      <c r="J762" s="59"/>
      <c r="K762" s="14">
        <f t="shared" ref="K762:N762" si="610">(E762/SUM(E756:E766)*100)</f>
        <v>9.8591549295774641</v>
      </c>
      <c r="L762" s="14">
        <f t="shared" si="610"/>
        <v>9.5890410958904102</v>
      </c>
      <c r="M762" s="14">
        <f t="shared" si="610"/>
        <v>9.67741935483871</v>
      </c>
      <c r="N762" s="14">
        <f t="shared" si="610"/>
        <v>7.8125</v>
      </c>
      <c r="O762" s="14">
        <f>(I762/SUM(I756:I766)*100)</f>
        <v>5.9701492537313428</v>
      </c>
      <c r="P762" s="14" t="e">
        <f>(J762/SUM(J756:J766)*100)</f>
        <v>#DIV/0!</v>
      </c>
    </row>
    <row r="763" spans="1:16" ht="12" customHeight="1" x14ac:dyDescent="0.15">
      <c r="A763" s="1" t="str">
        <f t="shared" si="564"/>
        <v>13125</v>
      </c>
      <c r="B763" s="1">
        <v>1312</v>
      </c>
      <c r="C763" s="1">
        <v>5</v>
      </c>
      <c r="D763" s="50" t="s">
        <v>188</v>
      </c>
      <c r="E763" s="53">
        <v>12</v>
      </c>
      <c r="F763" s="53">
        <v>10</v>
      </c>
      <c r="G763" s="53">
        <v>5</v>
      </c>
      <c r="H763" s="53">
        <v>5</v>
      </c>
      <c r="I763" s="53">
        <v>7</v>
      </c>
      <c r="J763" s="59"/>
      <c r="K763" s="14">
        <f t="shared" ref="K763:N763" si="611">(E763/SUM(E756:E766)*100)</f>
        <v>16.901408450704224</v>
      </c>
      <c r="L763" s="14">
        <f t="shared" si="611"/>
        <v>13.698630136986301</v>
      </c>
      <c r="M763" s="14">
        <f t="shared" si="611"/>
        <v>8.064516129032258</v>
      </c>
      <c r="N763" s="14">
        <f t="shared" si="611"/>
        <v>7.8125</v>
      </c>
      <c r="O763" s="14">
        <f>(I763/SUM(I756:I766)*100)</f>
        <v>10.44776119402985</v>
      </c>
      <c r="P763" s="14" t="e">
        <f>(J763/SUM(J756:J766)*100)</f>
        <v>#DIV/0!</v>
      </c>
    </row>
    <row r="764" spans="1:16" ht="12" customHeight="1" x14ac:dyDescent="0.15">
      <c r="A764" s="1" t="str">
        <f t="shared" si="564"/>
        <v>131210</v>
      </c>
      <c r="B764" s="1">
        <v>1312</v>
      </c>
      <c r="C764" s="1">
        <v>10</v>
      </c>
      <c r="D764" s="50" t="s">
        <v>189</v>
      </c>
      <c r="E764" s="53">
        <v>10</v>
      </c>
      <c r="F764" s="53">
        <v>11</v>
      </c>
      <c r="G764" s="53">
        <v>16</v>
      </c>
      <c r="H764" s="53">
        <v>16</v>
      </c>
      <c r="I764" s="53">
        <v>20</v>
      </c>
      <c r="J764" s="59"/>
      <c r="K764" s="14">
        <f t="shared" ref="K764:N764" si="612">(E764/SUM(E756:E766)*100)</f>
        <v>14.084507042253522</v>
      </c>
      <c r="L764" s="14">
        <f t="shared" si="612"/>
        <v>15.068493150684931</v>
      </c>
      <c r="M764" s="14">
        <f t="shared" si="612"/>
        <v>25.806451612903224</v>
      </c>
      <c r="N764" s="14">
        <f t="shared" si="612"/>
        <v>25</v>
      </c>
      <c r="O764" s="14">
        <f>(I764/SUM(I756:I766)*100)</f>
        <v>29.850746268656714</v>
      </c>
      <c r="P764" s="14" t="e">
        <f>(J764/SUM(J756:J766)*100)</f>
        <v>#DIV/0!</v>
      </c>
    </row>
    <row r="765" spans="1:16" ht="12" customHeight="1" x14ac:dyDescent="0.15">
      <c r="A765" s="1" t="str">
        <f t="shared" si="564"/>
        <v>13122</v>
      </c>
      <c r="B765" s="1">
        <v>1312</v>
      </c>
      <c r="C765" s="1">
        <v>2</v>
      </c>
      <c r="D765" s="50" t="s">
        <v>190</v>
      </c>
      <c r="E765" s="53">
        <v>16</v>
      </c>
      <c r="F765" s="53">
        <v>16</v>
      </c>
      <c r="G765" s="53">
        <v>15</v>
      </c>
      <c r="H765" s="53">
        <v>15</v>
      </c>
      <c r="I765" s="53">
        <v>15</v>
      </c>
      <c r="J765" s="59"/>
      <c r="K765" s="14">
        <f t="shared" ref="K765:N765" si="613">(E765/SUM(E756:E766)*100)</f>
        <v>22.535211267605636</v>
      </c>
      <c r="L765" s="14">
        <f t="shared" si="613"/>
        <v>21.917808219178081</v>
      </c>
      <c r="M765" s="14">
        <f t="shared" si="613"/>
        <v>24.193548387096776</v>
      </c>
      <c r="N765" s="14">
        <f t="shared" si="613"/>
        <v>23.4375</v>
      </c>
      <c r="O765" s="14">
        <f>(I765/SUM(I756:I766)*100)</f>
        <v>22.388059701492537</v>
      </c>
      <c r="P765" s="14" t="e">
        <f>(J765/SUM(J756:J766)*100)</f>
        <v>#DIV/0!</v>
      </c>
    </row>
    <row r="766" spans="1:16" ht="12" customHeight="1" x14ac:dyDescent="0.15">
      <c r="A766" s="1" t="str">
        <f t="shared" si="564"/>
        <v>13124</v>
      </c>
      <c r="B766" s="1">
        <v>1312</v>
      </c>
      <c r="C766" s="1">
        <v>4</v>
      </c>
      <c r="D766" s="50" t="s">
        <v>191</v>
      </c>
      <c r="E766" s="53"/>
      <c r="F766" s="53">
        <v>1</v>
      </c>
      <c r="G766" s="53"/>
      <c r="H766" s="53">
        <v>1</v>
      </c>
      <c r="I766" s="53"/>
      <c r="J766" s="59"/>
      <c r="K766" s="14">
        <f t="shared" ref="K766:N766" si="614">(E766/SUM(E756:E766)*100)</f>
        <v>0</v>
      </c>
      <c r="L766" s="14">
        <f t="shared" si="614"/>
        <v>1.3698630136986301</v>
      </c>
      <c r="M766" s="14">
        <f t="shared" si="614"/>
        <v>0</v>
      </c>
      <c r="N766" s="14">
        <f t="shared" si="614"/>
        <v>1.5625</v>
      </c>
      <c r="O766" s="14">
        <f>(I766/SUM(I756:I766)*100)</f>
        <v>0</v>
      </c>
      <c r="P766" s="14" t="e">
        <f>(J766/SUM(J756:J766)*100)</f>
        <v>#DIV/0!</v>
      </c>
    </row>
    <row r="767" spans="1:16" s="6" customFormat="1" x14ac:dyDescent="0.15">
      <c r="A767" s="1" t="str">
        <f t="shared" si="564"/>
        <v>0</v>
      </c>
      <c r="B767" s="1" t="s">
        <v>58</v>
      </c>
      <c r="C767" s="1" t="s">
        <v>58</v>
      </c>
      <c r="E767" s="44"/>
      <c r="F767" s="44"/>
      <c r="G767" s="44"/>
      <c r="H767" s="44"/>
      <c r="I767" s="44"/>
      <c r="J767" s="44"/>
    </row>
    <row r="768" spans="1:16" ht="12" customHeight="1" x14ac:dyDescent="0.15">
      <c r="A768" s="1" t="str">
        <f t="shared" si="564"/>
        <v>0</v>
      </c>
      <c r="B768" s="1" t="s">
        <v>58</v>
      </c>
      <c r="C768" s="1" t="s">
        <v>58</v>
      </c>
      <c r="D768" s="6"/>
      <c r="E768" s="99"/>
      <c r="F768" s="100"/>
      <c r="G768" s="100" t="s">
        <v>178</v>
      </c>
      <c r="H768" s="100"/>
      <c r="I768" s="100"/>
      <c r="J768" s="101"/>
      <c r="K768" s="99"/>
      <c r="L768" s="100"/>
      <c r="M768" s="100" t="s">
        <v>179</v>
      </c>
      <c r="N768" s="100"/>
      <c r="O768" s="100"/>
      <c r="P768" s="101"/>
    </row>
    <row r="769" spans="1:16" ht="12" customHeight="1" x14ac:dyDescent="0.15">
      <c r="A769" s="1" t="str">
        <f t="shared" si="564"/>
        <v>0</v>
      </c>
      <c r="B769" s="1" t="s">
        <v>58</v>
      </c>
      <c r="C769" s="1" t="s">
        <v>58</v>
      </c>
      <c r="D769" s="6"/>
      <c r="E769" s="2" t="s">
        <v>33</v>
      </c>
      <c r="F769" s="2" t="s">
        <v>34</v>
      </c>
      <c r="G769" s="2" t="s">
        <v>35</v>
      </c>
      <c r="H769" s="2" t="s">
        <v>36</v>
      </c>
      <c r="I769" s="2" t="s">
        <v>37</v>
      </c>
      <c r="J769" s="2" t="s">
        <v>38</v>
      </c>
      <c r="K769" s="2" t="s">
        <v>33</v>
      </c>
      <c r="L769" s="2" t="s">
        <v>34</v>
      </c>
      <c r="M769" s="2" t="s">
        <v>35</v>
      </c>
      <c r="N769" s="2" t="s">
        <v>36</v>
      </c>
      <c r="O769" s="2" t="s">
        <v>37</v>
      </c>
      <c r="P769" s="2" t="s">
        <v>37</v>
      </c>
    </row>
    <row r="770" spans="1:16" ht="12" customHeight="1" x14ac:dyDescent="0.15">
      <c r="A770" s="1" t="str">
        <f t="shared" si="564"/>
        <v>13130</v>
      </c>
      <c r="B770" s="1">
        <v>1313</v>
      </c>
      <c r="C770" s="1" t="s">
        <v>58</v>
      </c>
      <c r="D770" s="48" t="s">
        <v>118</v>
      </c>
      <c r="E770" s="49"/>
      <c r="F770" s="49"/>
      <c r="G770" s="49"/>
      <c r="H770" s="49"/>
      <c r="I770" s="49"/>
      <c r="J770" s="49"/>
      <c r="K770" s="5"/>
      <c r="L770" s="5"/>
      <c r="M770" s="5"/>
      <c r="N770" s="5"/>
      <c r="O770" s="5"/>
      <c r="P770" s="13"/>
    </row>
    <row r="771" spans="1:16" ht="12" customHeight="1" x14ac:dyDescent="0.15">
      <c r="A771" s="1" t="str">
        <f t="shared" si="564"/>
        <v>13131</v>
      </c>
      <c r="B771" s="1">
        <v>1313</v>
      </c>
      <c r="C771" s="1">
        <v>1</v>
      </c>
      <c r="D771" s="90" t="s">
        <v>182</v>
      </c>
      <c r="E771" s="91">
        <v>2</v>
      </c>
      <c r="F771" s="91">
        <v>3</v>
      </c>
      <c r="G771" s="91">
        <v>1</v>
      </c>
      <c r="H771" s="91"/>
      <c r="I771" s="91"/>
      <c r="J771" s="92"/>
      <c r="K771" s="69">
        <f t="shared" ref="K771:N771" si="615">IFERROR(E771/SUM(E771:E780)*100,"")</f>
        <v>4</v>
      </c>
      <c r="L771" s="69">
        <f t="shared" si="615"/>
        <v>7.1428571428571423</v>
      </c>
      <c r="M771" s="69">
        <f t="shared" si="615"/>
        <v>3.8461538461538463</v>
      </c>
      <c r="N771" s="69" t="str">
        <f t="shared" si="615"/>
        <v/>
      </c>
      <c r="O771" s="69" t="str">
        <f>IFERROR(I771/SUM(I771:I780)*100,"")</f>
        <v/>
      </c>
      <c r="P771" s="69" t="str">
        <f>IFERROR(J771/SUM(J771:J780)*100,"")</f>
        <v/>
      </c>
    </row>
    <row r="772" spans="1:16" ht="12" customHeight="1" x14ac:dyDescent="0.15">
      <c r="A772" s="1" t="str">
        <f t="shared" si="564"/>
        <v>131312</v>
      </c>
      <c r="B772" s="1">
        <v>1313</v>
      </c>
      <c r="C772" s="1">
        <v>12</v>
      </c>
      <c r="D772" s="50" t="s">
        <v>183</v>
      </c>
      <c r="E772" s="53">
        <v>1</v>
      </c>
      <c r="F772" s="53"/>
      <c r="G772" s="53"/>
      <c r="H772" s="53"/>
      <c r="I772" s="53"/>
      <c r="J772" s="59"/>
      <c r="K772" s="69">
        <f t="shared" ref="K772:N772" si="616">IFERROR(E772/SUM(E771:E780)*100,"")</f>
        <v>2</v>
      </c>
      <c r="L772" s="69">
        <f t="shared" si="616"/>
        <v>0</v>
      </c>
      <c r="M772" s="69">
        <f t="shared" si="616"/>
        <v>0</v>
      </c>
      <c r="N772" s="69" t="str">
        <f t="shared" si="616"/>
        <v/>
      </c>
      <c r="O772" s="69" t="str">
        <f>IFERROR(I772/SUM(I771:I780)*100,"")</f>
        <v/>
      </c>
      <c r="P772" s="69" t="str">
        <f>IFERROR(J772/SUM(J771:J780)*100,"")</f>
        <v/>
      </c>
    </row>
    <row r="773" spans="1:16" ht="12" customHeight="1" x14ac:dyDescent="0.15">
      <c r="A773" s="1" t="str">
        <f t="shared" ref="A773:A836" si="617">IF(D773="NO CONSTA",B773&amp;22,IF(AND(B773&gt;0,C773=""),B773&amp;0,IF(ISNUMBER(C773),B773&amp;C773)))</f>
        <v>131313</v>
      </c>
      <c r="B773" s="1">
        <v>1313</v>
      </c>
      <c r="C773" s="1">
        <v>13</v>
      </c>
      <c r="D773" s="50" t="s">
        <v>184</v>
      </c>
      <c r="E773" s="53">
        <v>1</v>
      </c>
      <c r="F773" s="53">
        <v>2</v>
      </c>
      <c r="G773" s="53"/>
      <c r="H773" s="53"/>
      <c r="I773" s="53"/>
      <c r="J773" s="59"/>
      <c r="K773" s="69">
        <f t="shared" ref="K773:N773" si="618">IFERROR(E773/SUM(E771:E780)*100,"")</f>
        <v>2</v>
      </c>
      <c r="L773" s="69">
        <f t="shared" si="618"/>
        <v>4.7619047619047619</v>
      </c>
      <c r="M773" s="69">
        <f t="shared" si="618"/>
        <v>0</v>
      </c>
      <c r="N773" s="69" t="str">
        <f t="shared" si="618"/>
        <v/>
      </c>
      <c r="O773" s="69" t="str">
        <f>IFERROR(I773/SUM(I771:I780)*100,"")</f>
        <v/>
      </c>
      <c r="P773" s="69" t="str">
        <f>IFERROR(J773/SUM(J771:J780)*100,"")</f>
        <v/>
      </c>
    </row>
    <row r="774" spans="1:16" ht="12" customHeight="1" x14ac:dyDescent="0.15">
      <c r="A774" s="1" t="str">
        <f t="shared" si="617"/>
        <v>131321</v>
      </c>
      <c r="B774" s="1">
        <v>1313</v>
      </c>
      <c r="C774" s="1">
        <v>21</v>
      </c>
      <c r="D774" s="50" t="s">
        <v>194</v>
      </c>
      <c r="E774" s="53">
        <v>1</v>
      </c>
      <c r="F774" s="53"/>
      <c r="G774" s="53"/>
      <c r="H774" s="53"/>
      <c r="I774" s="53"/>
      <c r="J774" s="59"/>
      <c r="K774" s="69">
        <f t="shared" ref="K774:N774" si="619">IFERROR(E774/SUM(E771:E780)*100,"")</f>
        <v>2</v>
      </c>
      <c r="L774" s="69">
        <f t="shared" si="619"/>
        <v>0</v>
      </c>
      <c r="M774" s="69">
        <f t="shared" si="619"/>
        <v>0</v>
      </c>
      <c r="N774" s="69" t="str">
        <f t="shared" si="619"/>
        <v/>
      </c>
      <c r="O774" s="69" t="str">
        <f>IFERROR(I774/SUM(I771:I780)*100,"")</f>
        <v/>
      </c>
      <c r="P774" s="69" t="str">
        <f>IFERROR(J774/SUM(J771:J780)*100,"")</f>
        <v/>
      </c>
    </row>
    <row r="775" spans="1:16" ht="12" customHeight="1" x14ac:dyDescent="0.15">
      <c r="A775" s="1" t="str">
        <f t="shared" si="617"/>
        <v>13137</v>
      </c>
      <c r="B775" s="1">
        <v>1313</v>
      </c>
      <c r="C775" s="1">
        <v>7</v>
      </c>
      <c r="D775" s="50" t="s">
        <v>185</v>
      </c>
      <c r="E775" s="53">
        <v>10</v>
      </c>
      <c r="F775" s="53">
        <v>7</v>
      </c>
      <c r="G775" s="53">
        <v>5</v>
      </c>
      <c r="H775" s="53"/>
      <c r="I775" s="53"/>
      <c r="J775" s="59"/>
      <c r="K775" s="69">
        <f t="shared" ref="K775:N775" si="620">IFERROR(E775/SUM(E771:E780)*100,"")</f>
        <v>20</v>
      </c>
      <c r="L775" s="69">
        <f t="shared" si="620"/>
        <v>16.666666666666664</v>
      </c>
      <c r="M775" s="69">
        <f t="shared" si="620"/>
        <v>19.230769230769234</v>
      </c>
      <c r="N775" s="69" t="str">
        <f t="shared" si="620"/>
        <v/>
      </c>
      <c r="O775" s="69" t="str">
        <f>IFERROR(I775/SUM(I771:I780)*100,"")</f>
        <v/>
      </c>
      <c r="P775" s="69" t="str">
        <f>IFERROR(J775/SUM(J771:J780)*100,"")</f>
        <v/>
      </c>
    </row>
    <row r="776" spans="1:16" ht="12" customHeight="1" x14ac:dyDescent="0.15">
      <c r="A776" s="1" t="str">
        <f t="shared" si="617"/>
        <v>13138</v>
      </c>
      <c r="B776" s="1">
        <v>1313</v>
      </c>
      <c r="C776" s="1">
        <v>8</v>
      </c>
      <c r="D776" s="50" t="s">
        <v>186</v>
      </c>
      <c r="E776" s="53"/>
      <c r="F776" s="53"/>
      <c r="G776" s="53"/>
      <c r="H776" s="53"/>
      <c r="I776" s="53"/>
      <c r="J776" s="59"/>
      <c r="K776" s="69">
        <f t="shared" ref="K776:N776" si="621">IFERROR(E776/SUM(E771:E780)*100,"")</f>
        <v>0</v>
      </c>
      <c r="L776" s="69">
        <f t="shared" si="621"/>
        <v>0</v>
      </c>
      <c r="M776" s="69">
        <f t="shared" si="621"/>
        <v>0</v>
      </c>
      <c r="N776" s="69" t="str">
        <f t="shared" si="621"/>
        <v/>
      </c>
      <c r="O776" s="69" t="str">
        <f>IFERROR(I776/SUM(I771:I780)*100,"")</f>
        <v/>
      </c>
      <c r="P776" s="69" t="str">
        <f>IFERROR(J776/SUM(J771:J780)*100,"")</f>
        <v/>
      </c>
    </row>
    <row r="777" spans="1:16" ht="12" customHeight="1" x14ac:dyDescent="0.15">
      <c r="A777" s="1" t="str">
        <f t="shared" si="617"/>
        <v>13136</v>
      </c>
      <c r="B777" s="1">
        <v>1313</v>
      </c>
      <c r="C777" s="1">
        <v>6</v>
      </c>
      <c r="D777" s="50" t="s">
        <v>187</v>
      </c>
      <c r="E777" s="53">
        <v>6</v>
      </c>
      <c r="F777" s="53">
        <v>5</v>
      </c>
      <c r="G777" s="53">
        <v>3</v>
      </c>
      <c r="H777" s="53"/>
      <c r="I777" s="53"/>
      <c r="J777" s="59"/>
      <c r="K777" s="69">
        <f t="shared" ref="K777:N777" si="622">IFERROR(E777/SUM(E771:E780)*100,"")</f>
        <v>12</v>
      </c>
      <c r="L777" s="69">
        <f t="shared" si="622"/>
        <v>11.904761904761903</v>
      </c>
      <c r="M777" s="69">
        <f t="shared" si="622"/>
        <v>11.538461538461538</v>
      </c>
      <c r="N777" s="69" t="str">
        <f t="shared" si="622"/>
        <v/>
      </c>
      <c r="O777" s="69" t="str">
        <f>IFERROR(I777/SUM(I771:I780)*100,"")</f>
        <v/>
      </c>
      <c r="P777" s="69" t="str">
        <f>IFERROR(J777/SUM(J771:J780)*100,"")</f>
        <v/>
      </c>
    </row>
    <row r="778" spans="1:16" ht="12" customHeight="1" x14ac:dyDescent="0.15">
      <c r="A778" s="1" t="str">
        <f t="shared" si="617"/>
        <v>13135</v>
      </c>
      <c r="B778" s="1">
        <v>1313</v>
      </c>
      <c r="C778" s="1">
        <v>5</v>
      </c>
      <c r="D778" s="50" t="s">
        <v>188</v>
      </c>
      <c r="E778" s="53">
        <v>6</v>
      </c>
      <c r="F778" s="53">
        <v>6</v>
      </c>
      <c r="G778" s="53">
        <v>3</v>
      </c>
      <c r="H778" s="53"/>
      <c r="I778" s="53"/>
      <c r="J778" s="59"/>
      <c r="K778" s="69">
        <f t="shared" ref="K778:N778" si="623">IFERROR(E778/SUM(E771:E780)*100,"")</f>
        <v>12</v>
      </c>
      <c r="L778" s="69">
        <f t="shared" si="623"/>
        <v>14.285714285714285</v>
      </c>
      <c r="M778" s="69">
        <f t="shared" si="623"/>
        <v>11.538461538461538</v>
      </c>
      <c r="N778" s="69" t="str">
        <f t="shared" si="623"/>
        <v/>
      </c>
      <c r="O778" s="69" t="str">
        <f>IFERROR(I778/SUM(I771:I780)*100,"")</f>
        <v/>
      </c>
      <c r="P778" s="69" t="str">
        <f>IFERROR(J778/SUM(J771:J780)*100,"")</f>
        <v/>
      </c>
    </row>
    <row r="779" spans="1:16" ht="12" customHeight="1" x14ac:dyDescent="0.15">
      <c r="A779" s="1" t="str">
        <f t="shared" si="617"/>
        <v>131310</v>
      </c>
      <c r="B779" s="1">
        <v>1313</v>
      </c>
      <c r="C779" s="1">
        <v>10</v>
      </c>
      <c r="D779" s="50" t="s">
        <v>189</v>
      </c>
      <c r="E779" s="53">
        <v>10</v>
      </c>
      <c r="F779" s="53">
        <v>7</v>
      </c>
      <c r="G779" s="53">
        <v>4</v>
      </c>
      <c r="H779" s="53"/>
      <c r="I779" s="53"/>
      <c r="J779" s="59"/>
      <c r="K779" s="69">
        <f t="shared" ref="K779:N779" si="624">IFERROR(E779/SUM(E771:E780)*100,"")</f>
        <v>20</v>
      </c>
      <c r="L779" s="69">
        <f t="shared" si="624"/>
        <v>16.666666666666664</v>
      </c>
      <c r="M779" s="69">
        <f t="shared" si="624"/>
        <v>15.384615384615385</v>
      </c>
      <c r="N779" s="69" t="str">
        <f t="shared" si="624"/>
        <v/>
      </c>
      <c r="O779" s="69" t="str">
        <f>IFERROR(I779/SUM(I771:I780)*100,"")</f>
        <v/>
      </c>
      <c r="P779" s="69" t="str">
        <f>IFERROR(J779/SUM(J771:J780)*100,"")</f>
        <v/>
      </c>
    </row>
    <row r="780" spans="1:16" ht="12" customHeight="1" x14ac:dyDescent="0.15">
      <c r="A780" s="1" t="str">
        <f t="shared" si="617"/>
        <v>13132</v>
      </c>
      <c r="B780" s="1">
        <v>1313</v>
      </c>
      <c r="C780" s="1">
        <v>2</v>
      </c>
      <c r="D780" s="50" t="s">
        <v>190</v>
      </c>
      <c r="E780" s="53">
        <v>13</v>
      </c>
      <c r="F780" s="53">
        <v>12</v>
      </c>
      <c r="G780" s="53">
        <v>10</v>
      </c>
      <c r="H780" s="53"/>
      <c r="I780" s="53"/>
      <c r="J780" s="59"/>
      <c r="K780" s="69">
        <f t="shared" ref="K780:N780" si="625">IFERROR(E780/SUM(E771:E780)*100,"")</f>
        <v>26</v>
      </c>
      <c r="L780" s="69">
        <f t="shared" si="625"/>
        <v>28.571428571428569</v>
      </c>
      <c r="M780" s="69">
        <f t="shared" si="625"/>
        <v>38.461538461538467</v>
      </c>
      <c r="N780" s="69" t="str">
        <f t="shared" si="625"/>
        <v/>
      </c>
      <c r="O780" s="69" t="str">
        <f>IFERROR(I780/SUM(I771:I780)*100,"")</f>
        <v/>
      </c>
      <c r="P780" s="69" t="str">
        <f>IFERROR(J780/SUM(J771:J780)*100,"")</f>
        <v/>
      </c>
    </row>
    <row r="781" spans="1:16" ht="12" customHeight="1" x14ac:dyDescent="0.15">
      <c r="A781" s="1" t="str">
        <f t="shared" si="617"/>
        <v>10100</v>
      </c>
      <c r="B781" s="1">
        <v>1010</v>
      </c>
      <c r="C781" s="1" t="s">
        <v>58</v>
      </c>
      <c r="D781" s="48" t="s">
        <v>119</v>
      </c>
      <c r="E781" s="49"/>
      <c r="F781" s="49"/>
      <c r="G781" s="49"/>
      <c r="H781" s="49"/>
      <c r="I781" s="49"/>
      <c r="J781" s="49"/>
      <c r="K781" s="5"/>
      <c r="L781" s="5"/>
      <c r="M781" s="5"/>
      <c r="N781" s="5"/>
      <c r="O781" s="5"/>
      <c r="P781" s="13"/>
    </row>
    <row r="782" spans="1:16" ht="12" customHeight="1" x14ac:dyDescent="0.15">
      <c r="A782" s="1" t="str">
        <f t="shared" si="617"/>
        <v>10101</v>
      </c>
      <c r="B782" s="1">
        <v>1010</v>
      </c>
      <c r="C782" s="1">
        <v>1</v>
      </c>
      <c r="D782" s="90" t="s">
        <v>182</v>
      </c>
      <c r="E782" s="91">
        <v>7</v>
      </c>
      <c r="F782" s="91">
        <v>9</v>
      </c>
      <c r="G782" s="91">
        <v>10</v>
      </c>
      <c r="H782" s="91">
        <v>10</v>
      </c>
      <c r="I782" s="91">
        <v>11</v>
      </c>
      <c r="J782" s="92"/>
      <c r="K782" s="69">
        <f t="shared" ref="K782:N782" si="626">(E782/SUM(E782:E789)*100)</f>
        <v>19.444444444444446</v>
      </c>
      <c r="L782" s="69">
        <f t="shared" si="626"/>
        <v>25.714285714285712</v>
      </c>
      <c r="M782" s="69">
        <f t="shared" si="626"/>
        <v>25.641025641025639</v>
      </c>
      <c r="N782" s="69">
        <f t="shared" si="626"/>
        <v>24.390243902439025</v>
      </c>
      <c r="O782" s="69">
        <f>(I782/SUM(I782:I789)*100)</f>
        <v>28.205128205128204</v>
      </c>
      <c r="P782" s="69" t="e">
        <f>(J782/SUM(J782:J789)*100)</f>
        <v>#DIV/0!</v>
      </c>
    </row>
    <row r="783" spans="1:16" ht="12" customHeight="1" x14ac:dyDescent="0.15">
      <c r="A783" s="1" t="str">
        <f t="shared" si="617"/>
        <v>101012</v>
      </c>
      <c r="B783" s="1">
        <v>1010</v>
      </c>
      <c r="C783" s="1">
        <v>12</v>
      </c>
      <c r="D783" s="50" t="s">
        <v>183</v>
      </c>
      <c r="E783" s="53">
        <v>1</v>
      </c>
      <c r="F783" s="53"/>
      <c r="G783" s="53"/>
      <c r="H783" s="53"/>
      <c r="I783" s="53"/>
      <c r="J783" s="59"/>
      <c r="K783" s="14">
        <f t="shared" ref="K783:N783" si="627">(E783/SUM(E782:E789)*100)</f>
        <v>2.7777777777777777</v>
      </c>
      <c r="L783" s="14">
        <f t="shared" si="627"/>
        <v>0</v>
      </c>
      <c r="M783" s="14">
        <f t="shared" si="627"/>
        <v>0</v>
      </c>
      <c r="N783" s="14">
        <f t="shared" si="627"/>
        <v>0</v>
      </c>
      <c r="O783" s="14">
        <f>(I783/SUM(I782:I789)*100)</f>
        <v>0</v>
      </c>
      <c r="P783" s="14" t="e">
        <f>(J783/SUM(J782:J789)*100)</f>
        <v>#DIV/0!</v>
      </c>
    </row>
    <row r="784" spans="1:16" ht="12" customHeight="1" x14ac:dyDescent="0.15">
      <c r="A784" s="1" t="str">
        <f t="shared" si="617"/>
        <v>101013</v>
      </c>
      <c r="B784" s="1">
        <v>1010</v>
      </c>
      <c r="C784" s="1">
        <v>13</v>
      </c>
      <c r="D784" s="50" t="s">
        <v>184</v>
      </c>
      <c r="E784" s="53"/>
      <c r="F784" s="53">
        <v>1</v>
      </c>
      <c r="G784" s="53">
        <v>1</v>
      </c>
      <c r="H784" s="53">
        <v>1</v>
      </c>
      <c r="I784" s="53">
        <v>2</v>
      </c>
      <c r="J784" s="59"/>
      <c r="K784" s="14">
        <f t="shared" ref="K784:N784" si="628">(E784/SUM(E782:E789)*100)</f>
        <v>0</v>
      </c>
      <c r="L784" s="14">
        <f t="shared" si="628"/>
        <v>2.8571428571428572</v>
      </c>
      <c r="M784" s="14">
        <f t="shared" si="628"/>
        <v>2.5641025641025639</v>
      </c>
      <c r="N784" s="14">
        <f t="shared" si="628"/>
        <v>2.4390243902439024</v>
      </c>
      <c r="O784" s="14">
        <f>(I784/SUM(I782:I789)*100)</f>
        <v>5.1282051282051277</v>
      </c>
      <c r="P784" s="14" t="e">
        <f>(J784/SUM(J782:J789)*100)</f>
        <v>#DIV/0!</v>
      </c>
    </row>
    <row r="785" spans="1:16" ht="12" customHeight="1" x14ac:dyDescent="0.15">
      <c r="A785" s="1" t="str">
        <f t="shared" si="617"/>
        <v>10107</v>
      </c>
      <c r="B785" s="1">
        <v>1010</v>
      </c>
      <c r="C785" s="1">
        <v>7</v>
      </c>
      <c r="D785" s="50" t="s">
        <v>185</v>
      </c>
      <c r="E785" s="53">
        <v>1</v>
      </c>
      <c r="F785" s="53">
        <v>2</v>
      </c>
      <c r="G785" s="53">
        <v>1</v>
      </c>
      <c r="H785" s="53">
        <v>1</v>
      </c>
      <c r="I785" s="53">
        <v>2</v>
      </c>
      <c r="J785" s="59"/>
      <c r="K785" s="14">
        <f t="shared" ref="K785:N785" si="629">(E785/SUM(E782:E789)*100)</f>
        <v>2.7777777777777777</v>
      </c>
      <c r="L785" s="14">
        <f t="shared" si="629"/>
        <v>5.7142857142857144</v>
      </c>
      <c r="M785" s="14">
        <f t="shared" si="629"/>
        <v>2.5641025641025639</v>
      </c>
      <c r="N785" s="14">
        <f t="shared" si="629"/>
        <v>2.4390243902439024</v>
      </c>
      <c r="O785" s="14">
        <f>(I785/SUM(I782:I789)*100)</f>
        <v>5.1282051282051277</v>
      </c>
      <c r="P785" s="14" t="e">
        <f>(J785/SUM(J782:J789)*100)</f>
        <v>#DIV/0!</v>
      </c>
    </row>
    <row r="786" spans="1:16" ht="12" customHeight="1" x14ac:dyDescent="0.15">
      <c r="A786" s="1" t="str">
        <f t="shared" si="617"/>
        <v>10108</v>
      </c>
      <c r="B786" s="1">
        <v>1010</v>
      </c>
      <c r="C786" s="1">
        <v>8</v>
      </c>
      <c r="D786" s="50" t="s">
        <v>186</v>
      </c>
      <c r="E786" s="53"/>
      <c r="F786" s="53"/>
      <c r="G786" s="53"/>
      <c r="H786" s="53">
        <v>1</v>
      </c>
      <c r="I786" s="53"/>
      <c r="J786" s="59"/>
      <c r="K786" s="14">
        <f t="shared" ref="K786:N786" si="630">(E786/SUM(E782:E789)*100)</f>
        <v>0</v>
      </c>
      <c r="L786" s="14">
        <f t="shared" si="630"/>
        <v>0</v>
      </c>
      <c r="M786" s="14">
        <f t="shared" si="630"/>
        <v>0</v>
      </c>
      <c r="N786" s="14">
        <f t="shared" si="630"/>
        <v>2.4390243902439024</v>
      </c>
      <c r="O786" s="14">
        <f>(I786/SUM(I782:I789)*100)</f>
        <v>0</v>
      </c>
      <c r="P786" s="14" t="e">
        <f>(J786/SUM(J782:J789)*100)</f>
        <v>#DIV/0!</v>
      </c>
    </row>
    <row r="787" spans="1:16" ht="12" customHeight="1" x14ac:dyDescent="0.15">
      <c r="A787" s="1" t="str">
        <f t="shared" si="617"/>
        <v>10105</v>
      </c>
      <c r="B787" s="1">
        <v>1010</v>
      </c>
      <c r="C787" s="1">
        <v>5</v>
      </c>
      <c r="D787" s="50" t="s">
        <v>188</v>
      </c>
      <c r="E787" s="53">
        <v>2</v>
      </c>
      <c r="F787" s="53">
        <v>2</v>
      </c>
      <c r="G787" s="53">
        <v>1</v>
      </c>
      <c r="H787" s="53">
        <v>1</v>
      </c>
      <c r="I787" s="53">
        <v>1</v>
      </c>
      <c r="J787" s="59"/>
      <c r="K787" s="14">
        <f t="shared" ref="K787:N787" si="631">(E787/SUM(E782:E789)*100)</f>
        <v>5.5555555555555554</v>
      </c>
      <c r="L787" s="14">
        <f t="shared" si="631"/>
        <v>5.7142857142857144</v>
      </c>
      <c r="M787" s="14">
        <f t="shared" si="631"/>
        <v>2.5641025641025639</v>
      </c>
      <c r="N787" s="14">
        <f t="shared" si="631"/>
        <v>2.4390243902439024</v>
      </c>
      <c r="O787" s="14">
        <f>(I787/SUM(I782:I789)*100)</f>
        <v>2.5641025641025639</v>
      </c>
      <c r="P787" s="14" t="e">
        <f>(J787/SUM(J782:J789)*100)</f>
        <v>#DIV/0!</v>
      </c>
    </row>
    <row r="788" spans="1:16" ht="12" customHeight="1" x14ac:dyDescent="0.15">
      <c r="A788" s="1" t="str">
        <f t="shared" si="617"/>
        <v>101010</v>
      </c>
      <c r="B788" s="1">
        <v>1010</v>
      </c>
      <c r="C788" s="1">
        <v>10</v>
      </c>
      <c r="D788" s="50" t="s">
        <v>189</v>
      </c>
      <c r="E788" s="53">
        <v>3</v>
      </c>
      <c r="F788" s="53">
        <v>3</v>
      </c>
      <c r="G788" s="53">
        <v>8</v>
      </c>
      <c r="H788" s="53">
        <v>9</v>
      </c>
      <c r="I788" s="53">
        <v>6</v>
      </c>
      <c r="J788" s="59"/>
      <c r="K788" s="14">
        <f t="shared" ref="K788:N788" si="632">(E788/SUM(E782:E789)*100)</f>
        <v>8.3333333333333321</v>
      </c>
      <c r="L788" s="14">
        <f t="shared" si="632"/>
        <v>8.5714285714285712</v>
      </c>
      <c r="M788" s="14">
        <f t="shared" si="632"/>
        <v>20.512820512820511</v>
      </c>
      <c r="N788" s="14">
        <f t="shared" si="632"/>
        <v>21.951219512195124</v>
      </c>
      <c r="O788" s="14">
        <f>(I788/SUM(I782:I789)*100)</f>
        <v>15.384615384615385</v>
      </c>
      <c r="P788" s="14" t="e">
        <f>(J788/SUM(J782:J789)*100)</f>
        <v>#DIV/0!</v>
      </c>
    </row>
    <row r="789" spans="1:16" ht="12" customHeight="1" x14ac:dyDescent="0.15">
      <c r="A789" s="1" t="str">
        <f t="shared" si="617"/>
        <v>10102</v>
      </c>
      <c r="B789" s="1">
        <v>1010</v>
      </c>
      <c r="C789" s="1">
        <v>2</v>
      </c>
      <c r="D789" s="55" t="s">
        <v>190</v>
      </c>
      <c r="E789" s="56">
        <v>22</v>
      </c>
      <c r="F789" s="56">
        <v>18</v>
      </c>
      <c r="G789" s="56">
        <v>18</v>
      </c>
      <c r="H789" s="56">
        <v>18</v>
      </c>
      <c r="I789" s="56">
        <v>17</v>
      </c>
      <c r="J789" s="60"/>
      <c r="K789" s="57">
        <f t="shared" ref="K789:N789" si="633">(E789/SUM(E782:E789)*100)</f>
        <v>61.111111111111114</v>
      </c>
      <c r="L789" s="57">
        <f t="shared" si="633"/>
        <v>51.428571428571423</v>
      </c>
      <c r="M789" s="57">
        <f t="shared" si="633"/>
        <v>46.153846153846153</v>
      </c>
      <c r="N789" s="57">
        <f t="shared" si="633"/>
        <v>43.902439024390247</v>
      </c>
      <c r="O789" s="57">
        <f>(I789/SUM(I782:I789)*100)</f>
        <v>43.589743589743591</v>
      </c>
      <c r="P789" s="57" t="e">
        <f>(J789/SUM(J782:J789)*100)</f>
        <v>#DIV/0!</v>
      </c>
    </row>
    <row r="790" spans="1:16" ht="12" customHeight="1" x14ac:dyDescent="0.15">
      <c r="A790" s="1" t="str">
        <f t="shared" si="617"/>
        <v>14130</v>
      </c>
      <c r="B790" s="1">
        <v>1413</v>
      </c>
      <c r="C790" s="1" t="s">
        <v>58</v>
      </c>
      <c r="D790" s="48" t="s">
        <v>120</v>
      </c>
      <c r="E790" s="49"/>
      <c r="F790" s="49"/>
      <c r="G790" s="49"/>
      <c r="H790" s="49"/>
      <c r="I790" s="49"/>
      <c r="J790" s="49"/>
      <c r="K790" s="5"/>
      <c r="L790" s="5"/>
      <c r="M790" s="5"/>
      <c r="N790" s="5"/>
      <c r="O790" s="5"/>
      <c r="P790" s="13"/>
    </row>
    <row r="791" spans="1:16" ht="12" customHeight="1" x14ac:dyDescent="0.15">
      <c r="A791" s="1" t="str">
        <f t="shared" si="617"/>
        <v>14131</v>
      </c>
      <c r="B791" s="1">
        <v>1413</v>
      </c>
      <c r="C791" s="1">
        <v>1</v>
      </c>
      <c r="D791" s="90" t="s">
        <v>182</v>
      </c>
      <c r="E791" s="91">
        <v>11</v>
      </c>
      <c r="F791" s="91">
        <v>15</v>
      </c>
      <c r="G791" s="91">
        <v>15</v>
      </c>
      <c r="H791" s="91">
        <v>14</v>
      </c>
      <c r="I791" s="91">
        <v>14</v>
      </c>
      <c r="J791" s="92"/>
      <c r="K791" s="69">
        <f t="shared" ref="K791:N791" si="634">(E791/SUM(E791:E800)*100)</f>
        <v>18.032786885245901</v>
      </c>
      <c r="L791" s="69">
        <f t="shared" si="634"/>
        <v>25.862068965517242</v>
      </c>
      <c r="M791" s="69">
        <f t="shared" si="634"/>
        <v>23.809523809523807</v>
      </c>
      <c r="N791" s="69">
        <f t="shared" si="634"/>
        <v>22.58064516129032</v>
      </c>
      <c r="O791" s="69">
        <f>(I791/SUM(I791:I800)*100)</f>
        <v>20.8955223880597</v>
      </c>
      <c r="P791" s="69" t="e">
        <f>(J791/SUM(J791:J800)*100)</f>
        <v>#DIV/0!</v>
      </c>
    </row>
    <row r="792" spans="1:16" ht="12" customHeight="1" x14ac:dyDescent="0.15">
      <c r="A792" s="1" t="str">
        <f t="shared" si="617"/>
        <v>141312</v>
      </c>
      <c r="B792" s="1">
        <v>1413</v>
      </c>
      <c r="C792" s="1">
        <v>12</v>
      </c>
      <c r="D792" s="50" t="s">
        <v>183</v>
      </c>
      <c r="E792" s="53">
        <v>2</v>
      </c>
      <c r="F792" s="53"/>
      <c r="G792" s="53"/>
      <c r="H792" s="53"/>
      <c r="I792" s="53"/>
      <c r="J792" s="59"/>
      <c r="K792" s="14">
        <f t="shared" ref="K792:N792" si="635">(E792/SUM(E791:E800)*100)</f>
        <v>3.278688524590164</v>
      </c>
      <c r="L792" s="14">
        <f t="shared" si="635"/>
        <v>0</v>
      </c>
      <c r="M792" s="14">
        <f t="shared" si="635"/>
        <v>0</v>
      </c>
      <c r="N792" s="14">
        <f t="shared" si="635"/>
        <v>0</v>
      </c>
      <c r="O792" s="14">
        <f>(I792/SUM(I791:I800)*100)</f>
        <v>0</v>
      </c>
      <c r="P792" s="14" t="e">
        <f>(J792/SUM(J791:J800)*100)</f>
        <v>#DIV/0!</v>
      </c>
    </row>
    <row r="793" spans="1:16" ht="12" customHeight="1" x14ac:dyDescent="0.15">
      <c r="A793" s="1" t="str">
        <f t="shared" si="617"/>
        <v>141313</v>
      </c>
      <c r="B793" s="1">
        <v>1413</v>
      </c>
      <c r="C793" s="1">
        <v>13</v>
      </c>
      <c r="D793" s="50" t="s">
        <v>184</v>
      </c>
      <c r="E793" s="53">
        <v>2</v>
      </c>
      <c r="F793" s="53">
        <v>1</v>
      </c>
      <c r="G793" s="53">
        <v>1</v>
      </c>
      <c r="H793" s="53"/>
      <c r="I793" s="53"/>
      <c r="J793" s="59"/>
      <c r="K793" s="14">
        <f t="shared" ref="K793:N793" si="636">(E793/SUM(E791:E800)*100)</f>
        <v>3.278688524590164</v>
      </c>
      <c r="L793" s="14">
        <f t="shared" si="636"/>
        <v>1.7241379310344827</v>
      </c>
      <c r="M793" s="14">
        <f t="shared" si="636"/>
        <v>1.5873015873015872</v>
      </c>
      <c r="N793" s="14">
        <f t="shared" si="636"/>
        <v>0</v>
      </c>
      <c r="O793" s="14">
        <f>(I793/SUM(I791:I800)*100)</f>
        <v>0</v>
      </c>
      <c r="P793" s="14" t="e">
        <f>(J793/SUM(J791:J800)*100)</f>
        <v>#DIV/0!</v>
      </c>
    </row>
    <row r="794" spans="1:16" ht="12" customHeight="1" x14ac:dyDescent="0.15">
      <c r="A794" s="1" t="str">
        <f t="shared" si="617"/>
        <v>14137</v>
      </c>
      <c r="B794" s="1">
        <v>1413</v>
      </c>
      <c r="C794" s="1">
        <v>7</v>
      </c>
      <c r="D794" s="50" t="s">
        <v>185</v>
      </c>
      <c r="E794" s="53">
        <v>7</v>
      </c>
      <c r="F794" s="53">
        <v>7</v>
      </c>
      <c r="G794" s="53">
        <v>8</v>
      </c>
      <c r="H794" s="53">
        <v>9</v>
      </c>
      <c r="I794" s="53">
        <v>9</v>
      </c>
      <c r="J794" s="59"/>
      <c r="K794" s="14">
        <f t="shared" ref="K794:N794" si="637">(E794/SUM(E791:E800)*100)</f>
        <v>11.475409836065573</v>
      </c>
      <c r="L794" s="14">
        <f t="shared" si="637"/>
        <v>12.068965517241379</v>
      </c>
      <c r="M794" s="14">
        <f t="shared" si="637"/>
        <v>12.698412698412698</v>
      </c>
      <c r="N794" s="14">
        <f t="shared" si="637"/>
        <v>14.516129032258066</v>
      </c>
      <c r="O794" s="14">
        <f>(I794/SUM(I791:I800)*100)</f>
        <v>13.432835820895523</v>
      </c>
      <c r="P794" s="14" t="e">
        <f>(J794/SUM(J791:J800)*100)</f>
        <v>#DIV/0!</v>
      </c>
    </row>
    <row r="795" spans="1:16" ht="12" customHeight="1" x14ac:dyDescent="0.15">
      <c r="A795" s="1" t="str">
        <f t="shared" si="617"/>
        <v>14138</v>
      </c>
      <c r="B795" s="1">
        <v>1413</v>
      </c>
      <c r="C795" s="1">
        <v>8</v>
      </c>
      <c r="D795" s="50" t="s">
        <v>186</v>
      </c>
      <c r="E795" s="53">
        <v>1</v>
      </c>
      <c r="F795" s="53">
        <v>1</v>
      </c>
      <c r="G795" s="53">
        <v>2</v>
      </c>
      <c r="H795" s="53">
        <v>2</v>
      </c>
      <c r="I795" s="53">
        <v>1</v>
      </c>
      <c r="J795" s="59"/>
      <c r="K795" s="14">
        <f t="shared" ref="K795:N795" si="638">(E795/SUM(E791:E800)*100)</f>
        <v>1.639344262295082</v>
      </c>
      <c r="L795" s="14">
        <f t="shared" si="638"/>
        <v>1.7241379310344827</v>
      </c>
      <c r="M795" s="14">
        <f t="shared" si="638"/>
        <v>3.1746031746031744</v>
      </c>
      <c r="N795" s="14">
        <f t="shared" si="638"/>
        <v>3.225806451612903</v>
      </c>
      <c r="O795" s="14">
        <f>(I795/SUM(I791:I800)*100)</f>
        <v>1.4925373134328357</v>
      </c>
      <c r="P795" s="14" t="e">
        <f>(J795/SUM(J791:J800)*100)</f>
        <v>#DIV/0!</v>
      </c>
    </row>
    <row r="796" spans="1:16" ht="12" customHeight="1" x14ac:dyDescent="0.15">
      <c r="A796" s="1" t="str">
        <f t="shared" si="617"/>
        <v>14136</v>
      </c>
      <c r="B796" s="1">
        <v>1413</v>
      </c>
      <c r="C796" s="1">
        <v>6</v>
      </c>
      <c r="D796" s="50" t="s">
        <v>187</v>
      </c>
      <c r="E796" s="53">
        <v>1</v>
      </c>
      <c r="F796" s="53"/>
      <c r="G796" s="53">
        <v>1</v>
      </c>
      <c r="H796" s="53"/>
      <c r="I796" s="53"/>
      <c r="J796" s="59"/>
      <c r="K796" s="14">
        <f t="shared" ref="K796:N796" si="639">(E796/SUM(E791:E800)*100)</f>
        <v>1.639344262295082</v>
      </c>
      <c r="L796" s="14">
        <f t="shared" si="639"/>
        <v>0</v>
      </c>
      <c r="M796" s="14">
        <f t="shared" si="639"/>
        <v>1.5873015873015872</v>
      </c>
      <c r="N796" s="14">
        <f t="shared" si="639"/>
        <v>0</v>
      </c>
      <c r="O796" s="14">
        <f>(I796/SUM(I791:I800)*100)</f>
        <v>0</v>
      </c>
      <c r="P796" s="14" t="e">
        <f>(J796/SUM(J791:J800)*100)</f>
        <v>#DIV/0!</v>
      </c>
    </row>
    <row r="797" spans="1:16" ht="12" customHeight="1" x14ac:dyDescent="0.15">
      <c r="A797" s="1" t="str">
        <f t="shared" si="617"/>
        <v>14135</v>
      </c>
      <c r="B797" s="1">
        <v>1413</v>
      </c>
      <c r="C797" s="1">
        <v>5</v>
      </c>
      <c r="D797" s="50" t="s">
        <v>188</v>
      </c>
      <c r="E797" s="53">
        <v>3</v>
      </c>
      <c r="F797" s="53">
        <v>3</v>
      </c>
      <c r="G797" s="53">
        <v>2</v>
      </c>
      <c r="H797" s="53">
        <v>4</v>
      </c>
      <c r="I797" s="53">
        <v>5</v>
      </c>
      <c r="J797" s="59"/>
      <c r="K797" s="14">
        <f t="shared" ref="K797:N797" si="640">(E797/SUM(E791:E800)*100)</f>
        <v>4.918032786885246</v>
      </c>
      <c r="L797" s="14">
        <f t="shared" si="640"/>
        <v>5.1724137931034484</v>
      </c>
      <c r="M797" s="14">
        <f t="shared" si="640"/>
        <v>3.1746031746031744</v>
      </c>
      <c r="N797" s="14">
        <f t="shared" si="640"/>
        <v>6.4516129032258061</v>
      </c>
      <c r="O797" s="14">
        <f>(I797/SUM(I791:I800)*100)</f>
        <v>7.4626865671641784</v>
      </c>
      <c r="P797" s="14" t="e">
        <f>(J797/SUM(J791:J800)*100)</f>
        <v>#DIV/0!</v>
      </c>
    </row>
    <row r="798" spans="1:16" ht="12" customHeight="1" x14ac:dyDescent="0.15">
      <c r="A798" s="1" t="str">
        <f t="shared" si="617"/>
        <v>141314</v>
      </c>
      <c r="B798" s="1">
        <v>1413</v>
      </c>
      <c r="C798" s="1">
        <v>14</v>
      </c>
      <c r="D798" s="50" t="s">
        <v>198</v>
      </c>
      <c r="E798" s="53"/>
      <c r="F798" s="53"/>
      <c r="G798" s="53"/>
      <c r="H798" s="53"/>
      <c r="I798" s="53">
        <v>1</v>
      </c>
      <c r="J798" s="59"/>
      <c r="K798" s="14">
        <f t="shared" ref="K798:N798" si="641">(E798/SUM(E791:E800)*100)</f>
        <v>0</v>
      </c>
      <c r="L798" s="14">
        <f t="shared" si="641"/>
        <v>0</v>
      </c>
      <c r="M798" s="14">
        <f t="shared" si="641"/>
        <v>0</v>
      </c>
      <c r="N798" s="14">
        <f t="shared" si="641"/>
        <v>0</v>
      </c>
      <c r="O798" s="14">
        <f>(I798/SUM(I791:I800)*100)</f>
        <v>1.4925373134328357</v>
      </c>
      <c r="P798" s="14" t="e">
        <f>(J798/SUM(J791:J800)*100)</f>
        <v>#DIV/0!</v>
      </c>
    </row>
    <row r="799" spans="1:16" ht="12" customHeight="1" x14ac:dyDescent="0.15">
      <c r="A799" s="1" t="str">
        <f t="shared" si="617"/>
        <v>141310</v>
      </c>
      <c r="B799" s="1">
        <v>1413</v>
      </c>
      <c r="C799" s="1">
        <v>10</v>
      </c>
      <c r="D799" s="50" t="s">
        <v>189</v>
      </c>
      <c r="E799" s="53">
        <v>4</v>
      </c>
      <c r="F799" s="53">
        <v>8</v>
      </c>
      <c r="G799" s="53">
        <v>12</v>
      </c>
      <c r="H799" s="53">
        <v>13</v>
      </c>
      <c r="I799" s="53">
        <v>19</v>
      </c>
      <c r="J799" s="59"/>
      <c r="K799" s="14">
        <f t="shared" ref="K799:N799" si="642">(E799/SUM(E791:E800)*100)</f>
        <v>6.557377049180328</v>
      </c>
      <c r="L799" s="14">
        <f t="shared" si="642"/>
        <v>13.793103448275861</v>
      </c>
      <c r="M799" s="14">
        <f t="shared" si="642"/>
        <v>19.047619047619047</v>
      </c>
      <c r="N799" s="14">
        <f t="shared" si="642"/>
        <v>20.967741935483872</v>
      </c>
      <c r="O799" s="14">
        <f>(I799/SUM(I791:I800)*100)</f>
        <v>28.35820895522388</v>
      </c>
      <c r="P799" s="14" t="e">
        <f>(J799/SUM(J791:J800)*100)</f>
        <v>#DIV/0!</v>
      </c>
    </row>
    <row r="800" spans="1:16" ht="12" customHeight="1" x14ac:dyDescent="0.15">
      <c r="A800" s="1" t="str">
        <f t="shared" si="617"/>
        <v>14132</v>
      </c>
      <c r="B800" s="1">
        <v>1413</v>
      </c>
      <c r="C800" s="1">
        <v>2</v>
      </c>
      <c r="D800" s="50" t="s">
        <v>190</v>
      </c>
      <c r="E800" s="53">
        <v>30</v>
      </c>
      <c r="F800" s="53">
        <v>23</v>
      </c>
      <c r="G800" s="53">
        <v>22</v>
      </c>
      <c r="H800" s="53">
        <v>20</v>
      </c>
      <c r="I800" s="53">
        <v>18</v>
      </c>
      <c r="J800" s="59"/>
      <c r="K800" s="14">
        <f t="shared" ref="K800:N800" si="643">(E800/SUM(E791:E800)*100)</f>
        <v>49.180327868852459</v>
      </c>
      <c r="L800" s="14">
        <f t="shared" si="643"/>
        <v>39.655172413793103</v>
      </c>
      <c r="M800" s="14">
        <f t="shared" si="643"/>
        <v>34.920634920634917</v>
      </c>
      <c r="N800" s="14">
        <f t="shared" si="643"/>
        <v>32.258064516129032</v>
      </c>
      <c r="O800" s="14">
        <f>(I800/SUM(I791:I800)*100)</f>
        <v>26.865671641791046</v>
      </c>
      <c r="P800" s="14" t="e">
        <f>(J800/SUM(J791:J800)*100)</f>
        <v>#DIV/0!</v>
      </c>
    </row>
    <row r="801" spans="1:16" s="6" customFormat="1" x14ac:dyDescent="0.15">
      <c r="A801" s="1" t="str">
        <f t="shared" si="617"/>
        <v>0</v>
      </c>
      <c r="B801" s="1" t="s">
        <v>58</v>
      </c>
      <c r="C801" s="1" t="s">
        <v>58</v>
      </c>
      <c r="E801" s="44"/>
      <c r="F801" s="44"/>
      <c r="G801" s="44"/>
      <c r="H801" s="44"/>
      <c r="I801" s="44"/>
      <c r="J801" s="44"/>
    </row>
    <row r="802" spans="1:16" ht="12" customHeight="1" x14ac:dyDescent="0.15">
      <c r="A802" s="1" t="str">
        <f t="shared" si="617"/>
        <v>0</v>
      </c>
      <c r="B802" s="1" t="s">
        <v>58</v>
      </c>
      <c r="C802" s="1" t="s">
        <v>58</v>
      </c>
      <c r="D802" s="6"/>
      <c r="E802" s="99"/>
      <c r="F802" s="100"/>
      <c r="G802" s="100" t="s">
        <v>178</v>
      </c>
      <c r="H802" s="100"/>
      <c r="I802" s="100"/>
      <c r="J802" s="101"/>
      <c r="K802" s="99"/>
      <c r="L802" s="100"/>
      <c r="M802" s="100" t="s">
        <v>179</v>
      </c>
      <c r="N802" s="100"/>
      <c r="O802" s="100"/>
      <c r="P802" s="101"/>
    </row>
    <row r="803" spans="1:16" ht="12" customHeight="1" x14ac:dyDescent="0.15">
      <c r="A803" s="1" t="str">
        <f t="shared" si="617"/>
        <v>0</v>
      </c>
      <c r="B803" s="1" t="s">
        <v>58</v>
      </c>
      <c r="C803" s="1" t="s">
        <v>58</v>
      </c>
      <c r="D803" s="6"/>
      <c r="E803" s="2" t="s">
        <v>33</v>
      </c>
      <c r="F803" s="2" t="s">
        <v>34</v>
      </c>
      <c r="G803" s="2" t="s">
        <v>35</v>
      </c>
      <c r="H803" s="2" t="s">
        <v>36</v>
      </c>
      <c r="I803" s="2" t="s">
        <v>37</v>
      </c>
      <c r="J803" s="2" t="s">
        <v>38</v>
      </c>
      <c r="K803" s="2" t="s">
        <v>33</v>
      </c>
      <c r="L803" s="2" t="s">
        <v>34</v>
      </c>
      <c r="M803" s="2" t="s">
        <v>35</v>
      </c>
      <c r="N803" s="2" t="s">
        <v>36</v>
      </c>
      <c r="O803" s="2" t="s">
        <v>37</v>
      </c>
      <c r="P803" s="2" t="s">
        <v>37</v>
      </c>
    </row>
    <row r="804" spans="1:16" ht="12" customHeight="1" x14ac:dyDescent="0.15">
      <c r="A804" s="1" t="str">
        <f t="shared" si="617"/>
        <v>17020</v>
      </c>
      <c r="B804" s="1">
        <v>1702</v>
      </c>
      <c r="C804" s="1" t="s">
        <v>58</v>
      </c>
      <c r="D804" s="48" t="s">
        <v>121</v>
      </c>
      <c r="E804" s="49"/>
      <c r="F804" s="49"/>
      <c r="G804" s="49"/>
      <c r="H804" s="49"/>
      <c r="I804" s="49"/>
      <c r="J804" s="49"/>
      <c r="K804" s="5"/>
      <c r="L804" s="5"/>
      <c r="M804" s="5"/>
      <c r="N804" s="5"/>
      <c r="O804" s="5"/>
      <c r="P804" s="13"/>
    </row>
    <row r="805" spans="1:16" ht="12" customHeight="1" x14ac:dyDescent="0.15">
      <c r="A805" s="1" t="str">
        <f t="shared" si="617"/>
        <v>17021</v>
      </c>
      <c r="B805" s="1">
        <v>1702</v>
      </c>
      <c r="C805" s="1">
        <v>1</v>
      </c>
      <c r="D805" s="90" t="s">
        <v>182</v>
      </c>
      <c r="E805" s="91"/>
      <c r="F805" s="91">
        <v>2</v>
      </c>
      <c r="G805" s="91">
        <v>2</v>
      </c>
      <c r="H805" s="91">
        <v>2</v>
      </c>
      <c r="I805" s="91">
        <v>1</v>
      </c>
      <c r="J805" s="92"/>
      <c r="K805" s="69" t="str">
        <f t="shared" ref="K805:N805" si="644">IFERROR(E805/SUM(E805:E809)*100,"")</f>
        <v/>
      </c>
      <c r="L805" s="69">
        <f t="shared" si="644"/>
        <v>33.333333333333329</v>
      </c>
      <c r="M805" s="69">
        <f t="shared" si="644"/>
        <v>33.333333333333329</v>
      </c>
      <c r="N805" s="69">
        <f t="shared" si="644"/>
        <v>33.333333333333329</v>
      </c>
      <c r="O805" s="69">
        <f>IFERROR(I805/SUM(I805:I809)*100,"")</f>
        <v>14.285714285714285</v>
      </c>
      <c r="P805" s="69" t="str">
        <f>IFERROR(J805/SUM(J805:J809)*100,"")</f>
        <v/>
      </c>
    </row>
    <row r="806" spans="1:16" ht="12" customHeight="1" x14ac:dyDescent="0.15">
      <c r="A806" s="1" t="str">
        <f t="shared" si="617"/>
        <v>17027</v>
      </c>
      <c r="B806" s="1">
        <v>1702</v>
      </c>
      <c r="C806" s="1">
        <v>7</v>
      </c>
      <c r="D806" s="50" t="s">
        <v>185</v>
      </c>
      <c r="E806" s="53"/>
      <c r="F806" s="53"/>
      <c r="G806" s="53"/>
      <c r="H806" s="53"/>
      <c r="I806" s="53">
        <v>1</v>
      </c>
      <c r="J806" s="59"/>
      <c r="K806" s="69" t="str">
        <f t="shared" ref="K806:N806" si="645">IFERROR(E806/SUM(E805:E809)*100,"")</f>
        <v/>
      </c>
      <c r="L806" s="69">
        <f t="shared" si="645"/>
        <v>0</v>
      </c>
      <c r="M806" s="69">
        <f t="shared" si="645"/>
        <v>0</v>
      </c>
      <c r="N806" s="69">
        <f t="shared" si="645"/>
        <v>0</v>
      </c>
      <c r="O806" s="69">
        <f>IFERROR(I806/SUM(I805:I809)*100,"")</f>
        <v>14.285714285714285</v>
      </c>
      <c r="P806" s="69" t="str">
        <f>IFERROR(J806/SUM(J805:J809)*100,"")</f>
        <v/>
      </c>
    </row>
    <row r="807" spans="1:16" ht="12" customHeight="1" x14ac:dyDescent="0.15">
      <c r="A807" s="1" t="str">
        <f t="shared" si="617"/>
        <v>17025</v>
      </c>
      <c r="B807" s="1">
        <v>1702</v>
      </c>
      <c r="C807" s="1">
        <v>5</v>
      </c>
      <c r="D807" s="50" t="s">
        <v>188</v>
      </c>
      <c r="E807" s="53"/>
      <c r="F807" s="53">
        <v>1</v>
      </c>
      <c r="G807" s="53">
        <v>1</v>
      </c>
      <c r="H807" s="53">
        <v>1</v>
      </c>
      <c r="I807" s="53">
        <v>1</v>
      </c>
      <c r="J807" s="59"/>
      <c r="K807" s="69" t="str">
        <f t="shared" ref="K807:N807" si="646">IFERROR(E807/SUM(E805:E809)*100,"")</f>
        <v/>
      </c>
      <c r="L807" s="69">
        <f t="shared" si="646"/>
        <v>16.666666666666664</v>
      </c>
      <c r="M807" s="69">
        <f t="shared" si="646"/>
        <v>16.666666666666664</v>
      </c>
      <c r="N807" s="69">
        <f t="shared" si="646"/>
        <v>16.666666666666664</v>
      </c>
      <c r="O807" s="69">
        <f>IFERROR(I807/SUM(I805:I809)*100,"")</f>
        <v>14.285714285714285</v>
      </c>
      <c r="P807" s="69" t="str">
        <f>IFERROR(J807/SUM(J805:J809)*100,"")</f>
        <v/>
      </c>
    </row>
    <row r="808" spans="1:16" ht="12" customHeight="1" x14ac:dyDescent="0.15">
      <c r="A808" s="1" t="str">
        <f t="shared" si="617"/>
        <v>170210</v>
      </c>
      <c r="B808" s="1">
        <v>1702</v>
      </c>
      <c r="C808" s="1">
        <v>10</v>
      </c>
      <c r="D808" s="50" t="s">
        <v>189</v>
      </c>
      <c r="E808" s="53"/>
      <c r="F808" s="53"/>
      <c r="G808" s="53"/>
      <c r="H808" s="53"/>
      <c r="I808" s="53">
        <v>1</v>
      </c>
      <c r="J808" s="59"/>
      <c r="K808" s="69" t="str">
        <f t="shared" ref="K808:N808" si="647">IFERROR(E808/SUM(E805:E809)*100,"")</f>
        <v/>
      </c>
      <c r="L808" s="69">
        <f t="shared" si="647"/>
        <v>0</v>
      </c>
      <c r="M808" s="69">
        <f t="shared" si="647"/>
        <v>0</v>
      </c>
      <c r="N808" s="69">
        <f t="shared" si="647"/>
        <v>0</v>
      </c>
      <c r="O808" s="69">
        <f>IFERROR(I808/SUM(I805:I809)*100,"")</f>
        <v>14.285714285714285</v>
      </c>
      <c r="P808" s="69" t="str">
        <f>IFERROR(J808/SUM(J805:J809)*100,"")</f>
        <v/>
      </c>
    </row>
    <row r="809" spans="1:16" ht="12" customHeight="1" x14ac:dyDescent="0.15">
      <c r="A809" s="1" t="str">
        <f t="shared" si="617"/>
        <v>17022</v>
      </c>
      <c r="B809" s="1">
        <v>1702</v>
      </c>
      <c r="C809" s="1">
        <v>2</v>
      </c>
      <c r="D809" s="50" t="s">
        <v>190</v>
      </c>
      <c r="E809" s="53"/>
      <c r="F809" s="53">
        <v>3</v>
      </c>
      <c r="G809" s="53">
        <v>3</v>
      </c>
      <c r="H809" s="53">
        <v>3</v>
      </c>
      <c r="I809" s="53">
        <v>3</v>
      </c>
      <c r="J809" s="59"/>
      <c r="K809" s="69" t="str">
        <f t="shared" ref="K809:N809" si="648">IFERROR(E809/SUM(E805:E809)*100,"")</f>
        <v/>
      </c>
      <c r="L809" s="69">
        <f t="shared" si="648"/>
        <v>50</v>
      </c>
      <c r="M809" s="69">
        <f t="shared" si="648"/>
        <v>50</v>
      </c>
      <c r="N809" s="69">
        <f t="shared" si="648"/>
        <v>50</v>
      </c>
      <c r="O809" s="69">
        <f>IFERROR(I809/SUM(I805:I809)*100,"")</f>
        <v>42.857142857142854</v>
      </c>
      <c r="P809" s="69" t="str">
        <f>IFERROR(J809/SUM(J805:J809)*100,"")</f>
        <v/>
      </c>
    </row>
    <row r="810" spans="1:16" ht="12" customHeight="1" x14ac:dyDescent="0.15">
      <c r="A810" s="1" t="str">
        <f t="shared" si="617"/>
        <v>15060</v>
      </c>
      <c r="B810" s="1">
        <v>1506</v>
      </c>
      <c r="C810" s="1" t="s">
        <v>58</v>
      </c>
      <c r="D810" s="48" t="s">
        <v>122</v>
      </c>
      <c r="E810" s="49"/>
      <c r="F810" s="49"/>
      <c r="G810" s="49"/>
      <c r="H810" s="49"/>
      <c r="I810" s="49"/>
      <c r="J810" s="49"/>
      <c r="K810" s="5"/>
      <c r="L810" s="5"/>
      <c r="M810" s="5"/>
      <c r="N810" s="5"/>
      <c r="O810" s="5"/>
      <c r="P810" s="13"/>
    </row>
    <row r="811" spans="1:16" ht="12" customHeight="1" x14ac:dyDescent="0.15">
      <c r="A811" s="1" t="str">
        <f t="shared" si="617"/>
        <v>15061</v>
      </c>
      <c r="B811" s="1">
        <v>1506</v>
      </c>
      <c r="C811" s="1">
        <v>1</v>
      </c>
      <c r="D811" s="90" t="s">
        <v>182</v>
      </c>
      <c r="E811" s="91">
        <v>4</v>
      </c>
      <c r="F811" s="91"/>
      <c r="G811" s="91"/>
      <c r="H811" s="91"/>
      <c r="I811" s="91"/>
      <c r="J811" s="92"/>
      <c r="K811" s="69">
        <f t="shared" ref="K811:N811" si="649">IFERROR(E811/SUM(E811:E817)*100,"")</f>
        <v>23.52941176470588</v>
      </c>
      <c r="L811" s="69" t="str">
        <f t="shared" si="649"/>
        <v/>
      </c>
      <c r="M811" s="69" t="str">
        <f t="shared" si="649"/>
        <v/>
      </c>
      <c r="N811" s="69" t="str">
        <f t="shared" si="649"/>
        <v/>
      </c>
      <c r="O811" s="69" t="str">
        <f>IFERROR(I811/SUM(I811:I817)*100,"")</f>
        <v/>
      </c>
      <c r="P811" s="69" t="str">
        <f>IFERROR(J811/SUM(J811:J817)*100,"")</f>
        <v/>
      </c>
    </row>
    <row r="812" spans="1:16" ht="12" customHeight="1" x14ac:dyDescent="0.15">
      <c r="A812" s="1" t="str">
        <f t="shared" si="617"/>
        <v>150622</v>
      </c>
      <c r="B812" s="1">
        <v>1506</v>
      </c>
      <c r="C812" s="1" t="s">
        <v>58</v>
      </c>
      <c r="D812" s="50" t="s">
        <v>195</v>
      </c>
      <c r="E812" s="53">
        <v>1</v>
      </c>
      <c r="F812" s="53"/>
      <c r="G812" s="53"/>
      <c r="H812" s="53"/>
      <c r="I812" s="53"/>
      <c r="J812" s="59"/>
      <c r="K812" s="69">
        <f t="shared" ref="K812:N812" si="650">IFERROR(E812/SUM(E811:E817)*100,"")</f>
        <v>5.8823529411764701</v>
      </c>
      <c r="L812" s="69" t="str">
        <f t="shared" si="650"/>
        <v/>
      </c>
      <c r="M812" s="69" t="str">
        <f t="shared" si="650"/>
        <v/>
      </c>
      <c r="N812" s="69" t="str">
        <f t="shared" si="650"/>
        <v/>
      </c>
      <c r="O812" s="69" t="str">
        <f>IFERROR(I812/SUM(I811:I817)*100,"")</f>
        <v/>
      </c>
      <c r="P812" s="69" t="str">
        <f>IFERROR(J812/SUM(J811:J817)*100,"")</f>
        <v/>
      </c>
    </row>
    <row r="813" spans="1:16" ht="12" customHeight="1" x14ac:dyDescent="0.15">
      <c r="A813" s="1" t="str">
        <f t="shared" si="617"/>
        <v>150621</v>
      </c>
      <c r="B813" s="1">
        <v>1506</v>
      </c>
      <c r="C813" s="1">
        <v>21</v>
      </c>
      <c r="D813" s="50" t="s">
        <v>194</v>
      </c>
      <c r="E813" s="53">
        <v>1</v>
      </c>
      <c r="F813" s="53"/>
      <c r="G813" s="53"/>
      <c r="H813" s="53"/>
      <c r="I813" s="53"/>
      <c r="J813" s="59"/>
      <c r="K813" s="69">
        <f t="shared" ref="K813:N813" si="651">IFERROR(E813/SUM(E811:E817)*100,"")</f>
        <v>5.8823529411764701</v>
      </c>
      <c r="L813" s="69" t="str">
        <f t="shared" si="651"/>
        <v/>
      </c>
      <c r="M813" s="69" t="str">
        <f t="shared" si="651"/>
        <v/>
      </c>
      <c r="N813" s="69" t="str">
        <f t="shared" si="651"/>
        <v/>
      </c>
      <c r="O813" s="69" t="str">
        <f>IFERROR(I813/SUM(I811:I817)*100,"")</f>
        <v/>
      </c>
      <c r="P813" s="69" t="str">
        <f>IFERROR(J813/SUM(J811:J817)*100,"")</f>
        <v/>
      </c>
    </row>
    <row r="814" spans="1:16" ht="12" customHeight="1" x14ac:dyDescent="0.15">
      <c r="A814" s="1" t="str">
        <f t="shared" si="617"/>
        <v>15067</v>
      </c>
      <c r="B814" s="1">
        <v>1506</v>
      </c>
      <c r="C814" s="1">
        <v>7</v>
      </c>
      <c r="D814" s="50" t="s">
        <v>185</v>
      </c>
      <c r="E814" s="53">
        <v>2</v>
      </c>
      <c r="F814" s="53"/>
      <c r="G814" s="53"/>
      <c r="H814" s="53"/>
      <c r="I814" s="53"/>
      <c r="J814" s="59"/>
      <c r="K814" s="69">
        <f t="shared" ref="K814:N814" si="652">IFERROR(E814/SUM(E811:E817)*100,"")</f>
        <v>11.76470588235294</v>
      </c>
      <c r="L814" s="69" t="str">
        <f t="shared" si="652"/>
        <v/>
      </c>
      <c r="M814" s="69" t="str">
        <f t="shared" si="652"/>
        <v/>
      </c>
      <c r="N814" s="69" t="str">
        <f t="shared" si="652"/>
        <v/>
      </c>
      <c r="O814" s="69" t="str">
        <f>IFERROR(I814/SUM(I811:I817)*100,"")</f>
        <v/>
      </c>
      <c r="P814" s="69" t="str">
        <f>IFERROR(J814/SUM(J811:J817)*100,"")</f>
        <v/>
      </c>
    </row>
    <row r="815" spans="1:16" ht="12" customHeight="1" x14ac:dyDescent="0.15">
      <c r="A815" s="1" t="str">
        <f t="shared" si="617"/>
        <v>15068</v>
      </c>
      <c r="B815" s="1">
        <v>1506</v>
      </c>
      <c r="C815" s="1">
        <v>8</v>
      </c>
      <c r="D815" s="50" t="s">
        <v>186</v>
      </c>
      <c r="E815" s="53">
        <v>1</v>
      </c>
      <c r="F815" s="53"/>
      <c r="G815" s="53"/>
      <c r="H815" s="53"/>
      <c r="I815" s="53"/>
      <c r="J815" s="59"/>
      <c r="K815" s="69">
        <f t="shared" ref="K815:N815" si="653">IFERROR(E815/SUM(E811:E817)*100,"")</f>
        <v>5.8823529411764701</v>
      </c>
      <c r="L815" s="69" t="str">
        <f t="shared" si="653"/>
        <v/>
      </c>
      <c r="M815" s="69" t="str">
        <f t="shared" si="653"/>
        <v/>
      </c>
      <c r="N815" s="69" t="str">
        <f t="shared" si="653"/>
        <v/>
      </c>
      <c r="O815" s="69" t="str">
        <f>IFERROR(I815/SUM(I811:I817)*100,"")</f>
        <v/>
      </c>
      <c r="P815" s="69" t="str">
        <f>IFERROR(J815/SUM(J811:J817)*100,"")</f>
        <v/>
      </c>
    </row>
    <row r="816" spans="1:16" ht="12" customHeight="1" x14ac:dyDescent="0.15">
      <c r="A816" s="1" t="str">
        <f t="shared" si="617"/>
        <v>15065</v>
      </c>
      <c r="B816" s="1">
        <v>1506</v>
      </c>
      <c r="C816" s="1">
        <v>5</v>
      </c>
      <c r="D816" s="50" t="s">
        <v>188</v>
      </c>
      <c r="E816" s="53">
        <v>2</v>
      </c>
      <c r="F816" s="53"/>
      <c r="G816" s="53"/>
      <c r="H816" s="53"/>
      <c r="I816" s="53"/>
      <c r="J816" s="59"/>
      <c r="K816" s="69">
        <f t="shared" ref="K816:N816" si="654">IFERROR(E816/SUM(E811:E817)*100,"")</f>
        <v>11.76470588235294</v>
      </c>
      <c r="L816" s="69" t="str">
        <f t="shared" si="654"/>
        <v/>
      </c>
      <c r="M816" s="69" t="str">
        <f t="shared" si="654"/>
        <v/>
      </c>
      <c r="N816" s="69" t="str">
        <f t="shared" si="654"/>
        <v/>
      </c>
      <c r="O816" s="69" t="str">
        <f>IFERROR(I816/SUM(I811:I817)*100,"")</f>
        <v/>
      </c>
      <c r="P816" s="69" t="str">
        <f>IFERROR(J816/SUM(J811:J817)*100,"")</f>
        <v/>
      </c>
    </row>
    <row r="817" spans="1:16" ht="12" customHeight="1" x14ac:dyDescent="0.15">
      <c r="A817" s="1" t="str">
        <f t="shared" si="617"/>
        <v>15062</v>
      </c>
      <c r="B817" s="1">
        <v>1506</v>
      </c>
      <c r="C817" s="1">
        <v>2</v>
      </c>
      <c r="D817" s="50" t="s">
        <v>190</v>
      </c>
      <c r="E817" s="53">
        <v>6</v>
      </c>
      <c r="F817" s="53"/>
      <c r="G817" s="53"/>
      <c r="H817" s="53"/>
      <c r="I817" s="53"/>
      <c r="J817" s="59"/>
      <c r="K817" s="69">
        <f t="shared" ref="K817:N817" si="655">IFERROR(E817/SUM(E811:E817)*100,"")</f>
        <v>35.294117647058826</v>
      </c>
      <c r="L817" s="69" t="str">
        <f t="shared" si="655"/>
        <v/>
      </c>
      <c r="M817" s="69" t="str">
        <f t="shared" si="655"/>
        <v/>
      </c>
      <c r="N817" s="69" t="str">
        <f t="shared" si="655"/>
        <v/>
      </c>
      <c r="O817" s="69" t="str">
        <f>IFERROR(I817/SUM(I811:I817)*100,"")</f>
        <v/>
      </c>
      <c r="P817" s="69" t="str">
        <f>IFERROR(J817/SUM(J811:J817)*100,"")</f>
        <v/>
      </c>
    </row>
    <row r="818" spans="1:16" ht="12" customHeight="1" x14ac:dyDescent="0.15">
      <c r="A818" s="1" t="str">
        <f t="shared" si="617"/>
        <v>16020</v>
      </c>
      <c r="B818" s="1">
        <v>1602</v>
      </c>
      <c r="C818" s="1" t="s">
        <v>58</v>
      </c>
      <c r="D818" s="48" t="s">
        <v>123</v>
      </c>
      <c r="E818" s="49"/>
      <c r="F818" s="49"/>
      <c r="G818" s="49"/>
      <c r="H818" s="49"/>
      <c r="I818" s="49"/>
      <c r="J818" s="49"/>
      <c r="K818" s="5"/>
      <c r="L818" s="5"/>
      <c r="M818" s="5"/>
      <c r="N818" s="5"/>
      <c r="O818" s="5"/>
      <c r="P818" s="13"/>
    </row>
    <row r="819" spans="1:16" ht="12" customHeight="1" x14ac:dyDescent="0.15">
      <c r="A819" s="1" t="str">
        <f t="shared" si="617"/>
        <v>16021</v>
      </c>
      <c r="B819" s="1">
        <v>1602</v>
      </c>
      <c r="C819" s="1">
        <v>1</v>
      </c>
      <c r="D819" s="90" t="s">
        <v>182</v>
      </c>
      <c r="E819" s="91">
        <v>1</v>
      </c>
      <c r="F819" s="91">
        <v>3</v>
      </c>
      <c r="G819" s="91">
        <v>2</v>
      </c>
      <c r="H819" s="91">
        <v>3</v>
      </c>
      <c r="I819" s="91">
        <v>2</v>
      </c>
      <c r="J819" s="92"/>
      <c r="K819" s="69">
        <f t="shared" ref="K819:N819" si="656">IFERROR(E819/SUM(E819:E825)*100,"")</f>
        <v>5</v>
      </c>
      <c r="L819" s="69">
        <f t="shared" si="656"/>
        <v>15.789473684210526</v>
      </c>
      <c r="M819" s="69">
        <f t="shared" si="656"/>
        <v>11.111111111111111</v>
      </c>
      <c r="N819" s="69">
        <f t="shared" si="656"/>
        <v>16.666666666666664</v>
      </c>
      <c r="O819" s="69">
        <f>IFERROR(I819/SUM(I819:I825)*100,"")</f>
        <v>11.76470588235294</v>
      </c>
      <c r="P819" s="69" t="str">
        <f>IFERROR(J819/SUM(J819:J825)*100,"")</f>
        <v/>
      </c>
    </row>
    <row r="820" spans="1:16" ht="12" customHeight="1" x14ac:dyDescent="0.15">
      <c r="A820" s="1" t="str">
        <f t="shared" si="617"/>
        <v>160222</v>
      </c>
      <c r="B820" s="1">
        <v>1602</v>
      </c>
      <c r="C820" s="1" t="s">
        <v>58</v>
      </c>
      <c r="D820" s="50" t="s">
        <v>195</v>
      </c>
      <c r="E820" s="53">
        <v>1</v>
      </c>
      <c r="F820" s="53"/>
      <c r="G820" s="53">
        <v>1</v>
      </c>
      <c r="H820" s="53">
        <v>1</v>
      </c>
      <c r="I820" s="53"/>
      <c r="J820" s="59"/>
      <c r="K820" s="69">
        <f t="shared" ref="K820:N820" si="657">IFERROR(E820/SUM(E819:E825)*100,"")</f>
        <v>5</v>
      </c>
      <c r="L820" s="69">
        <f t="shared" si="657"/>
        <v>0</v>
      </c>
      <c r="M820" s="69">
        <f t="shared" si="657"/>
        <v>5.5555555555555554</v>
      </c>
      <c r="N820" s="69">
        <f t="shared" si="657"/>
        <v>5.5555555555555554</v>
      </c>
      <c r="O820" s="69">
        <f>IFERROR(I820/SUM(I819:I825)*100,"")</f>
        <v>0</v>
      </c>
      <c r="P820" s="69" t="str">
        <f>IFERROR(J820/SUM(J819:J825)*100,"")</f>
        <v/>
      </c>
    </row>
    <row r="821" spans="1:16" ht="12" customHeight="1" x14ac:dyDescent="0.15">
      <c r="A821" s="1" t="str">
        <f t="shared" si="617"/>
        <v>16027</v>
      </c>
      <c r="B821" s="1">
        <v>1602</v>
      </c>
      <c r="C821" s="1">
        <v>7</v>
      </c>
      <c r="D821" s="50" t="s">
        <v>185</v>
      </c>
      <c r="E821" s="53"/>
      <c r="F821" s="53"/>
      <c r="G821" s="53"/>
      <c r="H821" s="53">
        <v>1</v>
      </c>
      <c r="I821" s="53">
        <v>1</v>
      </c>
      <c r="J821" s="59"/>
      <c r="K821" s="69">
        <f t="shared" ref="K821:N821" si="658">IFERROR(E821/SUM(E819:E825)*100,"")</f>
        <v>0</v>
      </c>
      <c r="L821" s="69">
        <f t="shared" si="658"/>
        <v>0</v>
      </c>
      <c r="M821" s="69">
        <f t="shared" si="658"/>
        <v>0</v>
      </c>
      <c r="N821" s="69">
        <f t="shared" si="658"/>
        <v>5.5555555555555554</v>
      </c>
      <c r="O821" s="69">
        <f>IFERROR(I821/SUM(I819:I825)*100,"")</f>
        <v>5.8823529411764701</v>
      </c>
      <c r="P821" s="69" t="str">
        <f>IFERROR(J821/SUM(J819:J825)*100,"")</f>
        <v/>
      </c>
    </row>
    <row r="822" spans="1:16" ht="12" customHeight="1" x14ac:dyDescent="0.15">
      <c r="A822" s="1" t="str">
        <f t="shared" si="617"/>
        <v>16025</v>
      </c>
      <c r="B822" s="1">
        <v>1602</v>
      </c>
      <c r="C822" s="1">
        <v>5</v>
      </c>
      <c r="D822" s="50" t="s">
        <v>188</v>
      </c>
      <c r="E822" s="53">
        <v>6</v>
      </c>
      <c r="F822" s="53">
        <v>4</v>
      </c>
      <c r="G822" s="53">
        <v>3</v>
      </c>
      <c r="H822" s="53">
        <v>2</v>
      </c>
      <c r="I822" s="53">
        <v>1</v>
      </c>
      <c r="J822" s="59"/>
      <c r="K822" s="69">
        <f t="shared" ref="K822:N822" si="659">IFERROR(E822/SUM(E819:E825)*100,"")</f>
        <v>30</v>
      </c>
      <c r="L822" s="69">
        <f t="shared" si="659"/>
        <v>21.052631578947366</v>
      </c>
      <c r="M822" s="69">
        <f t="shared" si="659"/>
        <v>16.666666666666664</v>
      </c>
      <c r="N822" s="69">
        <f t="shared" si="659"/>
        <v>11.111111111111111</v>
      </c>
      <c r="O822" s="69">
        <f>IFERROR(I822/SUM(I819:I825)*100,"")</f>
        <v>5.8823529411764701</v>
      </c>
      <c r="P822" s="69" t="str">
        <f>IFERROR(J822/SUM(J819:J825)*100,"")</f>
        <v/>
      </c>
    </row>
    <row r="823" spans="1:16" ht="12" customHeight="1" x14ac:dyDescent="0.15">
      <c r="A823" s="1" t="str">
        <f t="shared" si="617"/>
        <v>160215</v>
      </c>
      <c r="B823" s="1">
        <v>1602</v>
      </c>
      <c r="C823" s="1">
        <v>15</v>
      </c>
      <c r="D823" s="50" t="s">
        <v>193</v>
      </c>
      <c r="E823" s="53"/>
      <c r="F823" s="53"/>
      <c r="G823" s="53"/>
      <c r="H823" s="53"/>
      <c r="I823" s="53">
        <v>1</v>
      </c>
      <c r="J823" s="59"/>
      <c r="K823" s="69">
        <f t="shared" ref="K823:N823" si="660">IFERROR(E823/SUM(E819:E825)*100,"")</f>
        <v>0</v>
      </c>
      <c r="L823" s="69">
        <f t="shared" si="660"/>
        <v>0</v>
      </c>
      <c r="M823" s="69">
        <f t="shared" si="660"/>
        <v>0</v>
      </c>
      <c r="N823" s="69">
        <f t="shared" si="660"/>
        <v>0</v>
      </c>
      <c r="O823" s="69">
        <f>IFERROR(I823/SUM(I819:I825)*100,"")</f>
        <v>5.8823529411764701</v>
      </c>
      <c r="P823" s="69" t="str">
        <f>IFERROR(J823/SUM(J819:J825)*100,"")</f>
        <v/>
      </c>
    </row>
    <row r="824" spans="1:16" ht="12" customHeight="1" x14ac:dyDescent="0.15">
      <c r="A824" s="1" t="str">
        <f t="shared" si="617"/>
        <v>160210</v>
      </c>
      <c r="B824" s="1">
        <v>1602</v>
      </c>
      <c r="C824" s="1">
        <v>10</v>
      </c>
      <c r="D824" s="50" t="s">
        <v>189</v>
      </c>
      <c r="E824" s="53"/>
      <c r="F824" s="53"/>
      <c r="G824" s="53"/>
      <c r="H824" s="53">
        <v>1</v>
      </c>
      <c r="I824" s="53">
        <v>1</v>
      </c>
      <c r="J824" s="59"/>
      <c r="K824" s="69">
        <f t="shared" ref="K824:N824" si="661">IFERROR(E824/SUM(E819:E825)*100,"")</f>
        <v>0</v>
      </c>
      <c r="L824" s="69">
        <f t="shared" si="661"/>
        <v>0</v>
      </c>
      <c r="M824" s="69">
        <f t="shared" si="661"/>
        <v>0</v>
      </c>
      <c r="N824" s="69">
        <f t="shared" si="661"/>
        <v>5.5555555555555554</v>
      </c>
      <c r="O824" s="69">
        <f>IFERROR(I824/SUM(I819:I825)*100,"")</f>
        <v>5.8823529411764701</v>
      </c>
      <c r="P824" s="69" t="str">
        <f>IFERROR(J824/SUM(J819:J825)*100,"")</f>
        <v/>
      </c>
    </row>
    <row r="825" spans="1:16" ht="12" customHeight="1" x14ac:dyDescent="0.15">
      <c r="A825" s="1" t="str">
        <f t="shared" si="617"/>
        <v>16022</v>
      </c>
      <c r="B825" s="1">
        <v>1602</v>
      </c>
      <c r="C825" s="1">
        <v>2</v>
      </c>
      <c r="D825" s="55" t="s">
        <v>190</v>
      </c>
      <c r="E825" s="56">
        <v>12</v>
      </c>
      <c r="F825" s="56">
        <v>12</v>
      </c>
      <c r="G825" s="56">
        <v>12</v>
      </c>
      <c r="H825" s="56">
        <v>10</v>
      </c>
      <c r="I825" s="56">
        <v>11</v>
      </c>
      <c r="J825" s="60"/>
      <c r="K825" s="69">
        <f t="shared" ref="K825:N825" si="662">IFERROR(E825/SUM(E819:E825)*100,"")</f>
        <v>60</v>
      </c>
      <c r="L825" s="69">
        <f t="shared" si="662"/>
        <v>63.157894736842103</v>
      </c>
      <c r="M825" s="69">
        <f t="shared" si="662"/>
        <v>66.666666666666657</v>
      </c>
      <c r="N825" s="69">
        <f t="shared" si="662"/>
        <v>55.555555555555557</v>
      </c>
      <c r="O825" s="69">
        <f>IFERROR(I825/SUM(I819:I825)*100,"")</f>
        <v>64.705882352941174</v>
      </c>
      <c r="P825" s="69" t="str">
        <f>IFERROR(J825/SUM(J819:J825)*100,"")</f>
        <v/>
      </c>
    </row>
    <row r="826" spans="1:16" ht="12" customHeight="1" x14ac:dyDescent="0.15">
      <c r="A826" s="1" t="str">
        <f t="shared" si="617"/>
        <v>9320</v>
      </c>
      <c r="B826" s="1">
        <v>932</v>
      </c>
      <c r="C826" s="1" t="s">
        <v>58</v>
      </c>
      <c r="D826" s="48" t="s">
        <v>124</v>
      </c>
      <c r="E826" s="49"/>
      <c r="F826" s="49"/>
      <c r="G826" s="49"/>
      <c r="H826" s="49"/>
      <c r="I826" s="49"/>
      <c r="J826" s="49"/>
      <c r="K826" s="5"/>
      <c r="L826" s="5"/>
      <c r="M826" s="5"/>
      <c r="N826" s="5"/>
      <c r="O826" s="5"/>
      <c r="P826" s="13"/>
    </row>
    <row r="827" spans="1:16" ht="12" customHeight="1" x14ac:dyDescent="0.15">
      <c r="A827" s="1" t="str">
        <f t="shared" si="617"/>
        <v>9321</v>
      </c>
      <c r="B827" s="1">
        <v>932</v>
      </c>
      <c r="C827" s="1">
        <v>1</v>
      </c>
      <c r="D827" s="90" t="s">
        <v>182</v>
      </c>
      <c r="E827" s="91"/>
      <c r="F827" s="91"/>
      <c r="G827" s="91">
        <v>2</v>
      </c>
      <c r="H827" s="91"/>
      <c r="I827" s="91"/>
      <c r="J827" s="92"/>
      <c r="K827" s="69" t="str">
        <f t="shared" ref="K827:N827" si="663">IFERROR(E827/SUM(E827:E831)*100,"")</f>
        <v/>
      </c>
      <c r="L827" s="69" t="str">
        <f t="shared" si="663"/>
        <v/>
      </c>
      <c r="M827" s="69">
        <f t="shared" si="663"/>
        <v>66.666666666666657</v>
      </c>
      <c r="N827" s="69" t="str">
        <f t="shared" si="663"/>
        <v/>
      </c>
      <c r="O827" s="69" t="str">
        <f>IFERROR(I827/SUM(I827:I831)*100,"")</f>
        <v/>
      </c>
      <c r="P827" s="69" t="str">
        <f>IFERROR(J827/SUM(J827:J831)*100,"")</f>
        <v/>
      </c>
    </row>
    <row r="828" spans="1:16" ht="12" customHeight="1" x14ac:dyDescent="0.15">
      <c r="A828" s="1" t="str">
        <f t="shared" si="617"/>
        <v>93222</v>
      </c>
      <c r="B828" s="1">
        <v>932</v>
      </c>
      <c r="C828" s="1" t="s">
        <v>58</v>
      </c>
      <c r="D828" s="50" t="s">
        <v>195</v>
      </c>
      <c r="E828" s="53"/>
      <c r="F828" s="53"/>
      <c r="G828" s="53"/>
      <c r="H828" s="53"/>
      <c r="I828" s="53"/>
      <c r="J828" s="59"/>
      <c r="K828" s="69" t="str">
        <f t="shared" ref="K828:N828" si="664">IFERROR(E828/SUM(E827:E831)*100,"")</f>
        <v/>
      </c>
      <c r="L828" s="69" t="str">
        <f t="shared" si="664"/>
        <v/>
      </c>
      <c r="M828" s="69">
        <f t="shared" si="664"/>
        <v>0</v>
      </c>
      <c r="N828" s="69" t="str">
        <f t="shared" si="664"/>
        <v/>
      </c>
      <c r="O828" s="69" t="str">
        <f>IFERROR(I828/SUM(I827:I831)*100,"")</f>
        <v/>
      </c>
      <c r="P828" s="69" t="str">
        <f>IFERROR(J828/SUM(J827:J831)*100,"")</f>
        <v/>
      </c>
    </row>
    <row r="829" spans="1:16" ht="12" customHeight="1" x14ac:dyDescent="0.15">
      <c r="A829" s="1" t="str">
        <f t="shared" si="617"/>
        <v>9327</v>
      </c>
      <c r="B829" s="1">
        <v>932</v>
      </c>
      <c r="C829" s="1">
        <v>7</v>
      </c>
      <c r="D829" s="50" t="s">
        <v>185</v>
      </c>
      <c r="E829" s="53"/>
      <c r="F829" s="53"/>
      <c r="G829" s="53">
        <v>1</v>
      </c>
      <c r="H829" s="53"/>
      <c r="I829" s="53"/>
      <c r="J829" s="59"/>
      <c r="K829" s="69" t="str">
        <f t="shared" ref="K829:N829" si="665">IFERROR(E829/SUM(E827:E831)*100,"")</f>
        <v/>
      </c>
      <c r="L829" s="69" t="str">
        <f t="shared" si="665"/>
        <v/>
      </c>
      <c r="M829" s="69">
        <f t="shared" si="665"/>
        <v>33.333333333333329</v>
      </c>
      <c r="N829" s="69" t="str">
        <f t="shared" si="665"/>
        <v/>
      </c>
      <c r="O829" s="69" t="str">
        <f>IFERROR(I829/SUM(I827:I831)*100,"")</f>
        <v/>
      </c>
      <c r="P829" s="69" t="str">
        <f>IFERROR(J829/SUM(J827:J831)*100,"")</f>
        <v/>
      </c>
    </row>
    <row r="830" spans="1:16" ht="12" customHeight="1" x14ac:dyDescent="0.15">
      <c r="A830" s="1" t="str">
        <f t="shared" si="617"/>
        <v>9325</v>
      </c>
      <c r="B830" s="1">
        <v>932</v>
      </c>
      <c r="C830" s="1">
        <v>5</v>
      </c>
      <c r="D830" s="50" t="s">
        <v>188</v>
      </c>
      <c r="E830" s="53"/>
      <c r="F830" s="53"/>
      <c r="G830" s="53"/>
      <c r="H830" s="53"/>
      <c r="I830" s="53"/>
      <c r="J830" s="59"/>
      <c r="K830" s="69" t="str">
        <f t="shared" ref="K830:N830" si="666">IFERROR(E830/SUM(E827:E831)*100,"")</f>
        <v/>
      </c>
      <c r="L830" s="69" t="str">
        <f t="shared" si="666"/>
        <v/>
      </c>
      <c r="M830" s="69">
        <f t="shared" si="666"/>
        <v>0</v>
      </c>
      <c r="N830" s="69" t="str">
        <f t="shared" si="666"/>
        <v/>
      </c>
      <c r="O830" s="69" t="str">
        <f>IFERROR(I830/SUM(I827:I831)*100,"")</f>
        <v/>
      </c>
      <c r="P830" s="69" t="str">
        <f>IFERROR(J830/SUM(J827:J831)*100,"")</f>
        <v/>
      </c>
    </row>
    <row r="831" spans="1:16" ht="12" customHeight="1" x14ac:dyDescent="0.15">
      <c r="A831" s="1" t="str">
        <f t="shared" si="617"/>
        <v>9322</v>
      </c>
      <c r="B831" s="1">
        <v>932</v>
      </c>
      <c r="C831" s="1">
        <v>2</v>
      </c>
      <c r="D831" s="50" t="s">
        <v>190</v>
      </c>
      <c r="E831" s="53"/>
      <c r="F831" s="53"/>
      <c r="G831" s="53"/>
      <c r="H831" s="53"/>
      <c r="I831" s="53"/>
      <c r="J831" s="59"/>
      <c r="K831" s="69" t="str">
        <f t="shared" ref="K831:N831" si="667">IFERROR(E831/SUM(E827:E831)*100,"")</f>
        <v/>
      </c>
      <c r="L831" s="69" t="str">
        <f t="shared" si="667"/>
        <v/>
      </c>
      <c r="M831" s="69">
        <f t="shared" si="667"/>
        <v>0</v>
      </c>
      <c r="N831" s="69" t="str">
        <f t="shared" si="667"/>
        <v/>
      </c>
      <c r="O831" s="69" t="str">
        <f>IFERROR(I831/SUM(I827:I831)*100,"")</f>
        <v/>
      </c>
      <c r="P831" s="69" t="str">
        <f>IFERROR(J831/SUM(J827:J831)*100,"")</f>
        <v/>
      </c>
    </row>
    <row r="832" spans="1:16" s="6" customFormat="1" x14ac:dyDescent="0.15">
      <c r="A832" s="1" t="str">
        <f t="shared" si="617"/>
        <v>0</v>
      </c>
      <c r="B832" s="1" t="s">
        <v>58</v>
      </c>
      <c r="C832" s="1" t="s">
        <v>58</v>
      </c>
      <c r="E832" s="44"/>
      <c r="F832" s="44"/>
      <c r="G832" s="44"/>
      <c r="H832" s="44"/>
      <c r="I832" s="44"/>
      <c r="J832" s="44"/>
    </row>
    <row r="833" spans="1:16" ht="12" customHeight="1" x14ac:dyDescent="0.15">
      <c r="A833" s="1" t="str">
        <f t="shared" si="617"/>
        <v>0</v>
      </c>
      <c r="B833" s="1" t="s">
        <v>58</v>
      </c>
      <c r="C833" s="1" t="s">
        <v>58</v>
      </c>
      <c r="D833" s="6"/>
      <c r="E833" s="99"/>
      <c r="F833" s="100"/>
      <c r="G833" s="100" t="s">
        <v>178</v>
      </c>
      <c r="H833" s="100"/>
      <c r="I833" s="100"/>
      <c r="J833" s="101"/>
      <c r="K833" s="99"/>
      <c r="L833" s="100"/>
      <c r="M833" s="100" t="s">
        <v>179</v>
      </c>
      <c r="N833" s="100"/>
      <c r="O833" s="100"/>
      <c r="P833" s="101"/>
    </row>
    <row r="834" spans="1:16" ht="12" customHeight="1" x14ac:dyDescent="0.15">
      <c r="A834" s="1" t="str">
        <f t="shared" si="617"/>
        <v>0</v>
      </c>
      <c r="B834" s="1" t="s">
        <v>58</v>
      </c>
      <c r="C834" s="1" t="s">
        <v>58</v>
      </c>
      <c r="D834" s="6"/>
      <c r="E834" s="2" t="s">
        <v>33</v>
      </c>
      <c r="F834" s="2" t="s">
        <v>34</v>
      </c>
      <c r="G834" s="2" t="s">
        <v>35</v>
      </c>
      <c r="H834" s="2" t="s">
        <v>36</v>
      </c>
      <c r="I834" s="2" t="s">
        <v>37</v>
      </c>
      <c r="J834" s="2" t="s">
        <v>38</v>
      </c>
      <c r="K834" s="2" t="s">
        <v>33</v>
      </c>
      <c r="L834" s="2" t="s">
        <v>34</v>
      </c>
      <c r="M834" s="2" t="s">
        <v>35</v>
      </c>
      <c r="N834" s="2" t="s">
        <v>36</v>
      </c>
      <c r="O834" s="2" t="s">
        <v>37</v>
      </c>
      <c r="P834" s="2" t="s">
        <v>37</v>
      </c>
    </row>
    <row r="835" spans="1:16" ht="12" customHeight="1" x14ac:dyDescent="0.15">
      <c r="A835" s="1" t="str">
        <f t="shared" si="617"/>
        <v>16050</v>
      </c>
      <c r="B835" s="1">
        <v>1605</v>
      </c>
      <c r="C835" s="1" t="s">
        <v>58</v>
      </c>
      <c r="D835" s="48" t="s">
        <v>125</v>
      </c>
      <c r="E835" s="49"/>
      <c r="F835" s="49"/>
      <c r="G835" s="49"/>
      <c r="H835" s="49"/>
      <c r="I835" s="49"/>
      <c r="J835" s="49"/>
      <c r="K835" s="5"/>
      <c r="L835" s="5"/>
      <c r="M835" s="5"/>
      <c r="N835" s="5"/>
      <c r="O835" s="5"/>
      <c r="P835" s="13"/>
    </row>
    <row r="836" spans="1:16" ht="12" customHeight="1" x14ac:dyDescent="0.15">
      <c r="A836" s="1" t="str">
        <f t="shared" si="617"/>
        <v>16053</v>
      </c>
      <c r="B836" s="1">
        <v>1605</v>
      </c>
      <c r="C836" s="1">
        <v>3</v>
      </c>
      <c r="D836" s="90" t="s">
        <v>181</v>
      </c>
      <c r="E836" s="91">
        <v>1</v>
      </c>
      <c r="F836" s="91">
        <v>1</v>
      </c>
      <c r="G836" s="91">
        <v>1</v>
      </c>
      <c r="H836" s="91">
        <v>1</v>
      </c>
      <c r="I836" s="91">
        <v>1</v>
      </c>
      <c r="J836" s="92"/>
      <c r="K836" s="69">
        <f t="shared" ref="K836:N836" si="668">IFERROR(E836/SUM(E836:E843)*100,"")</f>
        <v>3.0303030303030303</v>
      </c>
      <c r="L836" s="69">
        <f t="shared" si="668"/>
        <v>3.0303030303030303</v>
      </c>
      <c r="M836" s="69">
        <f t="shared" si="668"/>
        <v>3.225806451612903</v>
      </c>
      <c r="N836" s="69">
        <f t="shared" si="668"/>
        <v>3.5714285714285712</v>
      </c>
      <c r="O836" s="69">
        <f>IFERROR(I836/SUM(I836:I843)*100,"")</f>
        <v>3.3333333333333335</v>
      </c>
      <c r="P836" s="69" t="str">
        <f>IFERROR(J836/SUM(J836:J843)*100,"")</f>
        <v/>
      </c>
    </row>
    <row r="837" spans="1:16" ht="12" customHeight="1" x14ac:dyDescent="0.15">
      <c r="A837" s="1" t="str">
        <f t="shared" ref="A837:A900" si="669">IF(D837="NO CONSTA",B837&amp;22,IF(AND(B837&gt;0,C837=""),B837&amp;0,IF(ISNUMBER(C837),B837&amp;C837)))</f>
        <v>16051</v>
      </c>
      <c r="B837" s="1">
        <v>1605</v>
      </c>
      <c r="C837" s="1">
        <v>1</v>
      </c>
      <c r="D837" s="50" t="s">
        <v>182</v>
      </c>
      <c r="E837" s="53">
        <v>6</v>
      </c>
      <c r="F837" s="53">
        <v>9</v>
      </c>
      <c r="G837" s="53">
        <v>9</v>
      </c>
      <c r="H837" s="53">
        <v>8</v>
      </c>
      <c r="I837" s="53">
        <v>6</v>
      </c>
      <c r="J837" s="59"/>
      <c r="K837" s="69">
        <f t="shared" ref="K837:N837" si="670">IFERROR(E837/SUM(E836:E843)*100,"")</f>
        <v>18.181818181818183</v>
      </c>
      <c r="L837" s="69">
        <f t="shared" si="670"/>
        <v>27.27272727272727</v>
      </c>
      <c r="M837" s="69">
        <f t="shared" si="670"/>
        <v>29.032258064516132</v>
      </c>
      <c r="N837" s="69">
        <f t="shared" si="670"/>
        <v>28.571428571428569</v>
      </c>
      <c r="O837" s="69">
        <f>IFERROR(I837/SUM(I836:I843)*100,"")</f>
        <v>20</v>
      </c>
      <c r="P837" s="69" t="str">
        <f>IFERROR(J837/SUM(J836:J843)*100,"")</f>
        <v/>
      </c>
    </row>
    <row r="838" spans="1:16" ht="12" customHeight="1" x14ac:dyDescent="0.15">
      <c r="A838" s="1" t="str">
        <f t="shared" si="669"/>
        <v>16057</v>
      </c>
      <c r="B838" s="1">
        <v>1605</v>
      </c>
      <c r="C838" s="1">
        <v>7</v>
      </c>
      <c r="D838" s="50" t="s">
        <v>185</v>
      </c>
      <c r="E838" s="53">
        <v>1</v>
      </c>
      <c r="F838" s="53">
        <v>1</v>
      </c>
      <c r="G838" s="53"/>
      <c r="H838" s="53"/>
      <c r="I838" s="53">
        <v>1</v>
      </c>
      <c r="J838" s="59"/>
      <c r="K838" s="69">
        <f t="shared" ref="K838:N838" si="671">IFERROR(E838/SUM(E836:E843)*100,"")</f>
        <v>3.0303030303030303</v>
      </c>
      <c r="L838" s="69">
        <f t="shared" si="671"/>
        <v>3.0303030303030303</v>
      </c>
      <c r="M838" s="69">
        <f t="shared" si="671"/>
        <v>0</v>
      </c>
      <c r="N838" s="69">
        <f t="shared" si="671"/>
        <v>0</v>
      </c>
      <c r="O838" s="69">
        <f>IFERROR(I838/SUM(I836:I843)*100,"")</f>
        <v>3.3333333333333335</v>
      </c>
      <c r="P838" s="69" t="str">
        <f>IFERROR(J838/SUM(J836:J843)*100,"")</f>
        <v/>
      </c>
    </row>
    <row r="839" spans="1:16" ht="12" customHeight="1" x14ac:dyDescent="0.15">
      <c r="A839" s="1" t="str">
        <f t="shared" si="669"/>
        <v>16058</v>
      </c>
      <c r="B839" s="1">
        <v>1605</v>
      </c>
      <c r="C839" s="1">
        <v>8</v>
      </c>
      <c r="D839" s="50" t="s">
        <v>186</v>
      </c>
      <c r="E839" s="53">
        <v>1</v>
      </c>
      <c r="F839" s="53">
        <v>3</v>
      </c>
      <c r="G839" s="53">
        <v>3</v>
      </c>
      <c r="H839" s="53">
        <v>3</v>
      </c>
      <c r="I839" s="53">
        <v>2</v>
      </c>
      <c r="J839" s="59"/>
      <c r="K839" s="69">
        <f t="shared" ref="K839:N839" si="672">IFERROR(E839/SUM(E836:E843)*100,"")</f>
        <v>3.0303030303030303</v>
      </c>
      <c r="L839" s="69">
        <f t="shared" si="672"/>
        <v>9.0909090909090917</v>
      </c>
      <c r="M839" s="69">
        <f t="shared" si="672"/>
        <v>9.67741935483871</v>
      </c>
      <c r="N839" s="69">
        <f t="shared" si="672"/>
        <v>10.714285714285714</v>
      </c>
      <c r="O839" s="69">
        <f>IFERROR(I839/SUM(I836:I843)*100,"")</f>
        <v>6.666666666666667</v>
      </c>
      <c r="P839" s="69" t="str">
        <f>IFERROR(J839/SUM(J836:J843)*100,"")</f>
        <v/>
      </c>
    </row>
    <row r="840" spans="1:16" ht="12" customHeight="1" x14ac:dyDescent="0.15">
      <c r="A840" s="1" t="str">
        <f t="shared" si="669"/>
        <v>16056</v>
      </c>
      <c r="B840" s="1">
        <v>1605</v>
      </c>
      <c r="C840" s="1">
        <v>6</v>
      </c>
      <c r="D840" s="50" t="s">
        <v>187</v>
      </c>
      <c r="E840" s="53">
        <v>1</v>
      </c>
      <c r="F840" s="53">
        <v>1</v>
      </c>
      <c r="G840" s="53">
        <v>1</v>
      </c>
      <c r="H840" s="53">
        <v>1</v>
      </c>
      <c r="I840" s="53">
        <v>1</v>
      </c>
      <c r="J840" s="59"/>
      <c r="K840" s="69">
        <f t="shared" ref="K840:N840" si="673">IFERROR(E840/SUM(E836:E843)*100,"")</f>
        <v>3.0303030303030303</v>
      </c>
      <c r="L840" s="69">
        <f t="shared" si="673"/>
        <v>3.0303030303030303</v>
      </c>
      <c r="M840" s="69">
        <f t="shared" si="673"/>
        <v>3.225806451612903</v>
      </c>
      <c r="N840" s="69">
        <f t="shared" si="673"/>
        <v>3.5714285714285712</v>
      </c>
      <c r="O840" s="69">
        <f>IFERROR(I840/SUM(I836:I843)*100,"")</f>
        <v>3.3333333333333335</v>
      </c>
      <c r="P840" s="69" t="str">
        <f>IFERROR(J840/SUM(J836:J843)*100,"")</f>
        <v/>
      </c>
    </row>
    <row r="841" spans="1:16" ht="12" customHeight="1" x14ac:dyDescent="0.15">
      <c r="A841" s="1" t="str">
        <f t="shared" si="669"/>
        <v>16055</v>
      </c>
      <c r="B841" s="1">
        <v>1605</v>
      </c>
      <c r="C841" s="1">
        <v>5</v>
      </c>
      <c r="D841" s="50" t="s">
        <v>188</v>
      </c>
      <c r="E841" s="53">
        <v>3</v>
      </c>
      <c r="F841" s="53">
        <v>3</v>
      </c>
      <c r="G841" s="53">
        <v>2</v>
      </c>
      <c r="H841" s="53">
        <v>4</v>
      </c>
      <c r="I841" s="53">
        <v>4</v>
      </c>
      <c r="J841" s="59"/>
      <c r="K841" s="69">
        <f t="shared" ref="K841:N841" si="674">IFERROR(E841/SUM(E836:E843)*100,"")</f>
        <v>9.0909090909090917</v>
      </c>
      <c r="L841" s="69">
        <f t="shared" si="674"/>
        <v>9.0909090909090917</v>
      </c>
      <c r="M841" s="69">
        <f t="shared" si="674"/>
        <v>6.4516129032258061</v>
      </c>
      <c r="N841" s="69">
        <f t="shared" si="674"/>
        <v>14.285714285714285</v>
      </c>
      <c r="O841" s="69">
        <f>IFERROR(I841/SUM(I836:I843)*100,"")</f>
        <v>13.333333333333334</v>
      </c>
      <c r="P841" s="69" t="str">
        <f>IFERROR(J841/SUM(J836:J843)*100,"")</f>
        <v/>
      </c>
    </row>
    <row r="842" spans="1:16" ht="12" customHeight="1" x14ac:dyDescent="0.15">
      <c r="A842" s="1" t="str">
        <f t="shared" si="669"/>
        <v>160514</v>
      </c>
      <c r="B842" s="1">
        <v>1605</v>
      </c>
      <c r="C842" s="1">
        <v>14</v>
      </c>
      <c r="D842" s="50" t="s">
        <v>198</v>
      </c>
      <c r="E842" s="53"/>
      <c r="F842" s="53"/>
      <c r="G842" s="53"/>
      <c r="H842" s="53"/>
      <c r="I842" s="53">
        <v>1</v>
      </c>
      <c r="J842" s="59"/>
      <c r="K842" s="69">
        <f t="shared" ref="K842:N842" si="675">IFERROR(E842/SUM(E836:E843)*100,"")</f>
        <v>0</v>
      </c>
      <c r="L842" s="69">
        <f t="shared" si="675"/>
        <v>0</v>
      </c>
      <c r="M842" s="69">
        <f t="shared" si="675"/>
        <v>0</v>
      </c>
      <c r="N842" s="69">
        <f t="shared" si="675"/>
        <v>0</v>
      </c>
      <c r="O842" s="69">
        <f>IFERROR(I842/SUM(I836:I843)*100,"")</f>
        <v>3.3333333333333335</v>
      </c>
      <c r="P842" s="69" t="str">
        <f>IFERROR(J842/SUM(J836:J843)*100,"")</f>
        <v/>
      </c>
    </row>
    <row r="843" spans="1:16" ht="12" customHeight="1" x14ac:dyDescent="0.15">
      <c r="A843" s="1" t="str">
        <f t="shared" si="669"/>
        <v>16052</v>
      </c>
      <c r="B843" s="1">
        <v>1605</v>
      </c>
      <c r="C843" s="1">
        <v>2</v>
      </c>
      <c r="D843" s="50" t="s">
        <v>190</v>
      </c>
      <c r="E843" s="53">
        <v>20</v>
      </c>
      <c r="F843" s="53">
        <v>15</v>
      </c>
      <c r="G843" s="53">
        <v>15</v>
      </c>
      <c r="H843" s="53">
        <v>11</v>
      </c>
      <c r="I843" s="53">
        <v>14</v>
      </c>
      <c r="J843" s="59"/>
      <c r="K843" s="69">
        <f t="shared" ref="K843:N843" si="676">IFERROR(E843/SUM(E836:E843)*100,"")</f>
        <v>60.606060606060609</v>
      </c>
      <c r="L843" s="69">
        <f t="shared" si="676"/>
        <v>45.454545454545453</v>
      </c>
      <c r="M843" s="69">
        <f t="shared" si="676"/>
        <v>48.387096774193552</v>
      </c>
      <c r="N843" s="69">
        <f t="shared" si="676"/>
        <v>39.285714285714285</v>
      </c>
      <c r="O843" s="69">
        <f>IFERROR(I843/SUM(I836:I843)*100,"")</f>
        <v>46.666666666666664</v>
      </c>
      <c r="P843" s="69" t="str">
        <f>IFERROR(J843/SUM(J836:J843)*100,"")</f>
        <v/>
      </c>
    </row>
    <row r="844" spans="1:16" ht="12" customHeight="1" x14ac:dyDescent="0.15">
      <c r="A844" s="1" t="str">
        <f t="shared" si="669"/>
        <v>9490</v>
      </c>
      <c r="B844" s="1">
        <v>949</v>
      </c>
      <c r="C844" s="1" t="s">
        <v>58</v>
      </c>
      <c r="D844" s="48" t="s">
        <v>126</v>
      </c>
      <c r="E844" s="49"/>
      <c r="F844" s="49"/>
      <c r="G844" s="49"/>
      <c r="H844" s="49"/>
      <c r="I844" s="49"/>
      <c r="J844" s="49"/>
      <c r="K844" s="5"/>
      <c r="L844" s="5"/>
      <c r="M844" s="5"/>
      <c r="N844" s="5"/>
      <c r="O844" s="5"/>
      <c r="P844" s="13"/>
    </row>
    <row r="845" spans="1:16" ht="12" customHeight="1" x14ac:dyDescent="0.15">
      <c r="A845" s="1" t="str">
        <f t="shared" si="669"/>
        <v>9493</v>
      </c>
      <c r="B845" s="1">
        <v>949</v>
      </c>
      <c r="C845" s="1">
        <v>3</v>
      </c>
      <c r="D845" s="90" t="s">
        <v>181</v>
      </c>
      <c r="E845" s="91"/>
      <c r="F845" s="91"/>
      <c r="G845" s="91"/>
      <c r="H845" s="91"/>
      <c r="I845" s="91"/>
      <c r="J845" s="92"/>
      <c r="K845" s="69" t="str">
        <f t="shared" ref="K845:N845" si="677">IFERROR(E845/SUM(E845:E850)*100,"")</f>
        <v/>
      </c>
      <c r="L845" s="69" t="str">
        <f t="shared" si="677"/>
        <v/>
      </c>
      <c r="M845" s="69" t="str">
        <f t="shared" si="677"/>
        <v/>
      </c>
      <c r="N845" s="69" t="str">
        <f t="shared" si="677"/>
        <v/>
      </c>
      <c r="O845" s="69" t="str">
        <f>IFERROR(I845/SUM(I845:I850)*100,"")</f>
        <v/>
      </c>
      <c r="P845" s="69" t="str">
        <f>IFERROR(J845/SUM(J845:J850)*100,"")</f>
        <v/>
      </c>
    </row>
    <row r="846" spans="1:16" ht="12" customHeight="1" x14ac:dyDescent="0.15">
      <c r="A846" s="1" t="str">
        <f t="shared" si="669"/>
        <v>9491</v>
      </c>
      <c r="B846" s="1">
        <v>949</v>
      </c>
      <c r="C846" s="1">
        <v>1</v>
      </c>
      <c r="D846" s="50" t="s">
        <v>182</v>
      </c>
      <c r="E846" s="53"/>
      <c r="F846" s="53"/>
      <c r="G846" s="53"/>
      <c r="H846" s="53"/>
      <c r="I846" s="53"/>
      <c r="J846" s="59"/>
      <c r="K846" s="69" t="str">
        <f t="shared" ref="K846:N846" si="678">IFERROR(E846/SUM(E845:E850)*100,"")</f>
        <v/>
      </c>
      <c r="L846" s="69" t="str">
        <f t="shared" si="678"/>
        <v/>
      </c>
      <c r="M846" s="69" t="str">
        <f t="shared" si="678"/>
        <v/>
      </c>
      <c r="N846" s="69" t="str">
        <f t="shared" si="678"/>
        <v/>
      </c>
      <c r="O846" s="69" t="str">
        <f>IFERROR(I846/SUM(I845:I850)*100,"")</f>
        <v/>
      </c>
      <c r="P846" s="69" t="str">
        <f>IFERROR(J846/SUM(J845:J850)*100,"")</f>
        <v/>
      </c>
    </row>
    <row r="847" spans="1:16" ht="12" customHeight="1" x14ac:dyDescent="0.15">
      <c r="A847" s="1" t="str">
        <f t="shared" si="669"/>
        <v>94922</v>
      </c>
      <c r="B847" s="1">
        <v>949</v>
      </c>
      <c r="C847" s="1" t="s">
        <v>58</v>
      </c>
      <c r="D847" s="50" t="s">
        <v>195</v>
      </c>
      <c r="E847" s="53"/>
      <c r="F847" s="53"/>
      <c r="G847" s="53"/>
      <c r="H847" s="53"/>
      <c r="I847" s="53"/>
      <c r="J847" s="59"/>
      <c r="K847" s="69" t="str">
        <f t="shared" ref="K847:N847" si="679">IFERROR(E847/SUM(E845:E850)*100,"")</f>
        <v/>
      </c>
      <c r="L847" s="69" t="str">
        <f t="shared" si="679"/>
        <v/>
      </c>
      <c r="M847" s="69" t="str">
        <f t="shared" si="679"/>
        <v/>
      </c>
      <c r="N847" s="69" t="str">
        <f t="shared" si="679"/>
        <v/>
      </c>
      <c r="O847" s="69" t="str">
        <f>IFERROR(I847/SUM(I845:I850)*100,"")</f>
        <v/>
      </c>
      <c r="P847" s="69" t="str">
        <f>IFERROR(J847/SUM(J845:J850)*100,"")</f>
        <v/>
      </c>
    </row>
    <row r="848" spans="1:16" ht="12" customHeight="1" x14ac:dyDescent="0.15">
      <c r="A848" s="1" t="str">
        <f t="shared" si="669"/>
        <v>9496</v>
      </c>
      <c r="B848" s="1">
        <v>949</v>
      </c>
      <c r="C848" s="1">
        <v>6</v>
      </c>
      <c r="D848" s="50" t="s">
        <v>187</v>
      </c>
      <c r="E848" s="53"/>
      <c r="F848" s="53"/>
      <c r="G848" s="53"/>
      <c r="H848" s="53"/>
      <c r="I848" s="53"/>
      <c r="J848" s="59"/>
      <c r="K848" s="69" t="str">
        <f t="shared" ref="K848:N848" si="680">IFERROR(E848/SUM(E845:E850)*100,"")</f>
        <v/>
      </c>
      <c r="L848" s="69" t="str">
        <f t="shared" si="680"/>
        <v/>
      </c>
      <c r="M848" s="69" t="str">
        <f t="shared" si="680"/>
        <v/>
      </c>
      <c r="N848" s="69" t="str">
        <f t="shared" si="680"/>
        <v/>
      </c>
      <c r="O848" s="69" t="str">
        <f>IFERROR(I848/SUM(I845:I850)*100,"")</f>
        <v/>
      </c>
      <c r="P848" s="69" t="str">
        <f>IFERROR(J848/SUM(J845:J850)*100,"")</f>
        <v/>
      </c>
    </row>
    <row r="849" spans="1:16" ht="12" customHeight="1" x14ac:dyDescent="0.15">
      <c r="A849" s="1" t="str">
        <f t="shared" si="669"/>
        <v>9495</v>
      </c>
      <c r="B849" s="1">
        <v>949</v>
      </c>
      <c r="C849" s="1">
        <v>5</v>
      </c>
      <c r="D849" s="50" t="s">
        <v>188</v>
      </c>
      <c r="E849" s="53"/>
      <c r="F849" s="53"/>
      <c r="G849" s="53"/>
      <c r="H849" s="53"/>
      <c r="I849" s="53"/>
      <c r="J849" s="59"/>
      <c r="K849" s="69" t="str">
        <f t="shared" ref="K849:N849" si="681">IFERROR(E849/SUM(E845:E850)*100,"")</f>
        <v/>
      </c>
      <c r="L849" s="69" t="str">
        <f t="shared" si="681"/>
        <v/>
      </c>
      <c r="M849" s="69" t="str">
        <f t="shared" si="681"/>
        <v/>
      </c>
      <c r="N849" s="69" t="str">
        <f t="shared" si="681"/>
        <v/>
      </c>
      <c r="O849" s="69" t="str">
        <f>IFERROR(I849/SUM(I845:I850)*100,"")</f>
        <v/>
      </c>
      <c r="P849" s="69" t="str">
        <f>IFERROR(J849/SUM(J845:J850)*100,"")</f>
        <v/>
      </c>
    </row>
    <row r="850" spans="1:16" ht="12" customHeight="1" x14ac:dyDescent="0.15">
      <c r="A850" s="1" t="str">
        <f t="shared" si="669"/>
        <v>9492</v>
      </c>
      <c r="B850" s="1">
        <v>949</v>
      </c>
      <c r="C850" s="1">
        <v>2</v>
      </c>
      <c r="D850" s="55" t="s">
        <v>190</v>
      </c>
      <c r="E850" s="56"/>
      <c r="F850" s="56"/>
      <c r="G850" s="56"/>
      <c r="H850" s="56"/>
      <c r="I850" s="56"/>
      <c r="J850" s="60"/>
      <c r="K850" s="69" t="str">
        <f t="shared" ref="K850:N850" si="682">IFERROR(E850/SUM(E845:E850)*100,"")</f>
        <v/>
      </c>
      <c r="L850" s="69" t="str">
        <f t="shared" si="682"/>
        <v/>
      </c>
      <c r="M850" s="69" t="str">
        <f t="shared" si="682"/>
        <v/>
      </c>
      <c r="N850" s="69" t="str">
        <f t="shared" si="682"/>
        <v/>
      </c>
      <c r="O850" s="69" t="str">
        <f>IFERROR(I850/SUM(I845:I850)*100,"")</f>
        <v/>
      </c>
      <c r="P850" s="69" t="str">
        <f>IFERROR(J850/SUM(J845:J850)*100,"")</f>
        <v/>
      </c>
    </row>
    <row r="851" spans="1:16" ht="12" customHeight="1" x14ac:dyDescent="0.15">
      <c r="A851" s="1" t="str">
        <f t="shared" si="669"/>
        <v>15050</v>
      </c>
      <c r="B851" s="1">
        <v>1505</v>
      </c>
      <c r="C851" s="1" t="s">
        <v>58</v>
      </c>
      <c r="D851" s="48" t="s">
        <v>127</v>
      </c>
      <c r="E851" s="49"/>
      <c r="F851" s="49"/>
      <c r="G851" s="49"/>
      <c r="H851" s="49"/>
      <c r="I851" s="49"/>
      <c r="J851" s="49"/>
      <c r="K851" s="5"/>
      <c r="L851" s="5"/>
      <c r="M851" s="5"/>
      <c r="N851" s="5"/>
      <c r="O851" s="5"/>
      <c r="P851" s="13"/>
    </row>
    <row r="852" spans="1:16" ht="11" customHeight="1" x14ac:dyDescent="0.15">
      <c r="A852" s="1" t="str">
        <f t="shared" si="669"/>
        <v>15051</v>
      </c>
      <c r="B852" s="1">
        <v>1505</v>
      </c>
      <c r="C852" s="1">
        <v>1</v>
      </c>
      <c r="D852" s="90" t="s">
        <v>182</v>
      </c>
      <c r="E852" s="91">
        <v>2</v>
      </c>
      <c r="F852" s="91">
        <v>4</v>
      </c>
      <c r="G852" s="91">
        <v>4</v>
      </c>
      <c r="H852" s="91">
        <v>4</v>
      </c>
      <c r="I852" s="91">
        <v>4</v>
      </c>
      <c r="J852" s="92"/>
      <c r="K852" s="69">
        <f t="shared" ref="K852:N852" si="683">(E852/SUM(E852:E861)*100)</f>
        <v>6.25</v>
      </c>
      <c r="L852" s="69">
        <f t="shared" si="683"/>
        <v>22.222222222222221</v>
      </c>
      <c r="M852" s="69">
        <f t="shared" si="683"/>
        <v>12.903225806451612</v>
      </c>
      <c r="N852" s="69">
        <f t="shared" si="683"/>
        <v>12.5</v>
      </c>
      <c r="O852" s="69">
        <f>(I852/SUM(I852:I861)*100)</f>
        <v>11.76470588235294</v>
      </c>
      <c r="P852" s="69" t="e">
        <f>(J852/SUM(J852:J861)*100)</f>
        <v>#DIV/0!</v>
      </c>
    </row>
    <row r="853" spans="1:16" ht="11" customHeight="1" x14ac:dyDescent="0.15">
      <c r="A853" s="1" t="str">
        <f t="shared" si="669"/>
        <v>150512</v>
      </c>
      <c r="B853" s="1">
        <v>1505</v>
      </c>
      <c r="C853" s="1">
        <v>12</v>
      </c>
      <c r="D853" s="50" t="s">
        <v>183</v>
      </c>
      <c r="E853" s="53">
        <v>2</v>
      </c>
      <c r="F853" s="53"/>
      <c r="G853" s="53"/>
      <c r="H853" s="53"/>
      <c r="I853" s="53"/>
      <c r="J853" s="59"/>
      <c r="K853" s="14">
        <f t="shared" ref="K853:N853" si="684">(E853/SUM(E852:E861)*100)</f>
        <v>6.25</v>
      </c>
      <c r="L853" s="14">
        <f t="shared" si="684"/>
        <v>0</v>
      </c>
      <c r="M853" s="14">
        <f t="shared" si="684"/>
        <v>0</v>
      </c>
      <c r="N853" s="14">
        <f t="shared" si="684"/>
        <v>0</v>
      </c>
      <c r="O853" s="14">
        <f>(I853/SUM(I852:I861)*100)</f>
        <v>0</v>
      </c>
      <c r="P853" s="14" t="e">
        <f>(J853/SUM(J852:J861)*100)</f>
        <v>#DIV/0!</v>
      </c>
    </row>
    <row r="854" spans="1:16" ht="11" customHeight="1" x14ac:dyDescent="0.15">
      <c r="A854" s="1" t="str">
        <f t="shared" si="669"/>
        <v>150522</v>
      </c>
      <c r="B854" s="1">
        <v>1505</v>
      </c>
      <c r="C854" s="1" t="s">
        <v>58</v>
      </c>
      <c r="D854" s="50" t="s">
        <v>195</v>
      </c>
      <c r="E854" s="53">
        <v>13</v>
      </c>
      <c r="F854" s="53"/>
      <c r="G854" s="53">
        <v>11</v>
      </c>
      <c r="H854" s="53">
        <v>12</v>
      </c>
      <c r="I854" s="53"/>
      <c r="J854" s="59"/>
      <c r="K854" s="14">
        <f t="shared" ref="K854:N854" si="685">(E854/SUM(E852:E861)*100)</f>
        <v>40.625</v>
      </c>
      <c r="L854" s="14">
        <f t="shared" si="685"/>
        <v>0</v>
      </c>
      <c r="M854" s="14">
        <f t="shared" si="685"/>
        <v>35.483870967741936</v>
      </c>
      <c r="N854" s="14">
        <f t="shared" si="685"/>
        <v>37.5</v>
      </c>
      <c r="O854" s="14">
        <f>(I854/SUM(I852:I861)*100)</f>
        <v>0</v>
      </c>
      <c r="P854" s="14" t="e">
        <f>(J854/SUM(J852:J861)*100)</f>
        <v>#DIV/0!</v>
      </c>
    </row>
    <row r="855" spans="1:16" ht="12" customHeight="1" x14ac:dyDescent="0.15">
      <c r="A855" s="1" t="str">
        <f t="shared" si="669"/>
        <v>150521</v>
      </c>
      <c r="B855" s="1">
        <v>1505</v>
      </c>
      <c r="C855" s="1">
        <v>21</v>
      </c>
      <c r="D855" s="50" t="s">
        <v>194</v>
      </c>
      <c r="E855" s="53">
        <v>1</v>
      </c>
      <c r="F855" s="53"/>
      <c r="G855" s="53"/>
      <c r="H855" s="53"/>
      <c r="I855" s="53"/>
      <c r="J855" s="59"/>
      <c r="K855" s="14">
        <f t="shared" ref="K855:N855" si="686">(E855/SUM(E852:E861)*100)</f>
        <v>3.125</v>
      </c>
      <c r="L855" s="14">
        <f t="shared" si="686"/>
        <v>0</v>
      </c>
      <c r="M855" s="14">
        <f t="shared" si="686"/>
        <v>0</v>
      </c>
      <c r="N855" s="14">
        <f t="shared" si="686"/>
        <v>0</v>
      </c>
      <c r="O855" s="14">
        <f>(I855/SUM(I852:I861)*100)</f>
        <v>0</v>
      </c>
      <c r="P855" s="14" t="e">
        <f>(J855/SUM(J852:J861)*100)</f>
        <v>#DIV/0!</v>
      </c>
    </row>
    <row r="856" spans="1:16" ht="12" customHeight="1" x14ac:dyDescent="0.15">
      <c r="A856" s="1" t="str">
        <f t="shared" si="669"/>
        <v>15057</v>
      </c>
      <c r="B856" s="1">
        <v>1505</v>
      </c>
      <c r="C856" s="1">
        <v>7</v>
      </c>
      <c r="D856" s="50" t="s">
        <v>185</v>
      </c>
      <c r="E856" s="53">
        <v>2</v>
      </c>
      <c r="F856" s="53">
        <v>2</v>
      </c>
      <c r="G856" s="53">
        <v>2</v>
      </c>
      <c r="H856" s="53">
        <v>2</v>
      </c>
      <c r="I856" s="53">
        <v>2</v>
      </c>
      <c r="J856" s="59"/>
      <c r="K856" s="14">
        <f t="shared" ref="K856:N856" si="687">(E856/SUM(E852:E861)*100)</f>
        <v>6.25</v>
      </c>
      <c r="L856" s="14">
        <f t="shared" si="687"/>
        <v>11.111111111111111</v>
      </c>
      <c r="M856" s="14">
        <f t="shared" si="687"/>
        <v>6.4516129032258061</v>
      </c>
      <c r="N856" s="14">
        <f t="shared" si="687"/>
        <v>6.25</v>
      </c>
      <c r="O856" s="14">
        <f>(I856/SUM(I852:I861)*100)</f>
        <v>5.8823529411764701</v>
      </c>
      <c r="P856" s="14" t="e">
        <f>(J856/SUM(J852:J861)*100)</f>
        <v>#DIV/0!</v>
      </c>
    </row>
    <row r="857" spans="1:16" ht="12" customHeight="1" x14ac:dyDescent="0.15">
      <c r="A857" s="1" t="str">
        <f t="shared" si="669"/>
        <v>15056</v>
      </c>
      <c r="B857" s="1">
        <v>1505</v>
      </c>
      <c r="C857" s="1">
        <v>6</v>
      </c>
      <c r="D857" s="50" t="s">
        <v>187</v>
      </c>
      <c r="E857" s="53">
        <v>1</v>
      </c>
      <c r="F857" s="53">
        <v>1</v>
      </c>
      <c r="G857" s="53">
        <v>1</v>
      </c>
      <c r="H857" s="53">
        <v>1</v>
      </c>
      <c r="I857" s="53">
        <v>1</v>
      </c>
      <c r="J857" s="59"/>
      <c r="K857" s="14">
        <f t="shared" ref="K857:N857" si="688">(E857/SUM(E852:E861)*100)</f>
        <v>3.125</v>
      </c>
      <c r="L857" s="14">
        <f t="shared" si="688"/>
        <v>5.5555555555555554</v>
      </c>
      <c r="M857" s="14">
        <f t="shared" si="688"/>
        <v>3.225806451612903</v>
      </c>
      <c r="N857" s="14">
        <f t="shared" si="688"/>
        <v>3.125</v>
      </c>
      <c r="O857" s="14">
        <f>(I857/SUM(I852:I861)*100)</f>
        <v>2.9411764705882351</v>
      </c>
      <c r="P857" s="14" t="e">
        <f>(J857/SUM(J852:J861)*100)</f>
        <v>#DIV/0!</v>
      </c>
    </row>
    <row r="858" spans="1:16" ht="12" customHeight="1" x14ac:dyDescent="0.15">
      <c r="A858" s="1" t="str">
        <f t="shared" si="669"/>
        <v>15055</v>
      </c>
      <c r="B858" s="1">
        <v>1505</v>
      </c>
      <c r="C858" s="1">
        <v>5</v>
      </c>
      <c r="D858" s="50" t="s">
        <v>188</v>
      </c>
      <c r="E858" s="53">
        <v>1</v>
      </c>
      <c r="F858" s="53">
        <v>2</v>
      </c>
      <c r="G858" s="53">
        <v>1</v>
      </c>
      <c r="H858" s="53"/>
      <c r="I858" s="53">
        <v>1</v>
      </c>
      <c r="J858" s="59"/>
      <c r="K858" s="14">
        <f t="shared" ref="K858:N858" si="689">(E858/SUM(E852:E861)*100)</f>
        <v>3.125</v>
      </c>
      <c r="L858" s="14">
        <f t="shared" si="689"/>
        <v>11.111111111111111</v>
      </c>
      <c r="M858" s="14">
        <f t="shared" si="689"/>
        <v>3.225806451612903</v>
      </c>
      <c r="N858" s="14">
        <f t="shared" si="689"/>
        <v>0</v>
      </c>
      <c r="O858" s="14">
        <f>(I858/SUM(I852:I861)*100)</f>
        <v>2.9411764705882351</v>
      </c>
      <c r="P858" s="14" t="e">
        <f>(J858/SUM(J852:J861)*100)</f>
        <v>#DIV/0!</v>
      </c>
    </row>
    <row r="859" spans="1:16" ht="12" customHeight="1" x14ac:dyDescent="0.15">
      <c r="A859" s="1" t="str">
        <f t="shared" si="669"/>
        <v>150515</v>
      </c>
      <c r="B859" s="1">
        <v>1505</v>
      </c>
      <c r="C859" s="1">
        <v>15</v>
      </c>
      <c r="D859" s="50" t="s">
        <v>193</v>
      </c>
      <c r="E859" s="53"/>
      <c r="F859" s="53"/>
      <c r="G859" s="53"/>
      <c r="H859" s="53"/>
      <c r="I859" s="53">
        <v>12</v>
      </c>
      <c r="J859" s="59"/>
      <c r="K859" s="14">
        <f t="shared" ref="K859:N859" si="690">(E859/SUM(E852:E861)*100)</f>
        <v>0</v>
      </c>
      <c r="L859" s="14">
        <f t="shared" si="690"/>
        <v>0</v>
      </c>
      <c r="M859" s="14">
        <f t="shared" si="690"/>
        <v>0</v>
      </c>
      <c r="N859" s="14">
        <f t="shared" si="690"/>
        <v>0</v>
      </c>
      <c r="O859" s="14">
        <f>(I859/SUM(I852:I861)*100)</f>
        <v>35.294117647058826</v>
      </c>
      <c r="P859" s="14" t="e">
        <f>(J859/SUM(J852:J861)*100)</f>
        <v>#DIV/0!</v>
      </c>
    </row>
    <row r="860" spans="1:16" ht="12" customHeight="1" x14ac:dyDescent="0.15">
      <c r="A860" s="1" t="str">
        <f t="shared" si="669"/>
        <v>150510</v>
      </c>
      <c r="B860" s="1">
        <v>1505</v>
      </c>
      <c r="C860" s="1">
        <v>10</v>
      </c>
      <c r="D860" s="50" t="s">
        <v>189</v>
      </c>
      <c r="E860" s="53"/>
      <c r="F860" s="53"/>
      <c r="G860" s="53">
        <v>2</v>
      </c>
      <c r="H860" s="53">
        <v>2</v>
      </c>
      <c r="I860" s="53">
        <v>3</v>
      </c>
      <c r="J860" s="59"/>
      <c r="K860" s="14">
        <f t="shared" ref="K860:N860" si="691">(E860/SUM(E852:E861)*100)</f>
        <v>0</v>
      </c>
      <c r="L860" s="14">
        <f t="shared" si="691"/>
        <v>0</v>
      </c>
      <c r="M860" s="14">
        <f t="shared" si="691"/>
        <v>6.4516129032258061</v>
      </c>
      <c r="N860" s="14">
        <f t="shared" si="691"/>
        <v>6.25</v>
      </c>
      <c r="O860" s="14">
        <f>(I860/SUM(I852:I861)*100)</f>
        <v>8.8235294117647065</v>
      </c>
      <c r="P860" s="14" t="e">
        <f>(J860/SUM(J852:J861)*100)</f>
        <v>#DIV/0!</v>
      </c>
    </row>
    <row r="861" spans="1:16" ht="12" customHeight="1" x14ac:dyDescent="0.15">
      <c r="A861" s="1" t="str">
        <f t="shared" si="669"/>
        <v>15052</v>
      </c>
      <c r="B861" s="1">
        <v>1505</v>
      </c>
      <c r="C861" s="1">
        <v>2</v>
      </c>
      <c r="D861" s="50" t="s">
        <v>190</v>
      </c>
      <c r="E861" s="53">
        <v>10</v>
      </c>
      <c r="F861" s="53">
        <v>9</v>
      </c>
      <c r="G861" s="53">
        <v>10</v>
      </c>
      <c r="H861" s="53">
        <v>11</v>
      </c>
      <c r="I861" s="53">
        <v>11</v>
      </c>
      <c r="J861" s="59"/>
      <c r="K861" s="14">
        <f t="shared" ref="K861:N861" si="692">(E861/SUM(E852:E861)*100)</f>
        <v>31.25</v>
      </c>
      <c r="L861" s="14">
        <f t="shared" si="692"/>
        <v>50</v>
      </c>
      <c r="M861" s="14">
        <f t="shared" si="692"/>
        <v>32.258064516129032</v>
      </c>
      <c r="N861" s="14">
        <f t="shared" si="692"/>
        <v>34.375</v>
      </c>
      <c r="O861" s="14">
        <f>(I861/SUM(I852:I861)*100)</f>
        <v>32.352941176470587</v>
      </c>
      <c r="P861" s="14" t="e">
        <f>(J861/SUM(J852:J861)*100)</f>
        <v>#DIV/0!</v>
      </c>
    </row>
    <row r="862" spans="1:16" ht="12" customHeight="1" x14ac:dyDescent="0.15">
      <c r="A862" s="1" t="str">
        <f t="shared" si="669"/>
        <v>9310</v>
      </c>
      <c r="B862" s="1">
        <v>931</v>
      </c>
      <c r="C862" s="1" t="s">
        <v>58</v>
      </c>
      <c r="D862" s="48" t="s">
        <v>128</v>
      </c>
      <c r="E862" s="49"/>
      <c r="F862" s="49"/>
      <c r="G862" s="49"/>
      <c r="H862" s="49"/>
      <c r="I862" s="49"/>
      <c r="J862" s="49"/>
      <c r="K862" s="5"/>
      <c r="L862" s="5"/>
      <c r="M862" s="5"/>
      <c r="N862" s="5"/>
      <c r="O862" s="5"/>
      <c r="P862" s="13"/>
    </row>
    <row r="863" spans="1:16" ht="12" customHeight="1" x14ac:dyDescent="0.15">
      <c r="A863" s="1" t="str">
        <f t="shared" si="669"/>
        <v>9312</v>
      </c>
      <c r="B863" s="1">
        <v>931</v>
      </c>
      <c r="C863" s="1">
        <v>2</v>
      </c>
      <c r="D863" s="50" t="s">
        <v>190</v>
      </c>
      <c r="E863" s="53"/>
      <c r="F863" s="53"/>
      <c r="G863" s="53"/>
      <c r="H863" s="53"/>
      <c r="I863" s="53"/>
      <c r="J863" s="59"/>
      <c r="K863" s="14" t="str">
        <f t="shared" ref="K863:N863" si="693">IFERROR(E863/SUM(E863)*100,"")</f>
        <v/>
      </c>
      <c r="L863" s="14" t="str">
        <f t="shared" si="693"/>
        <v/>
      </c>
      <c r="M863" s="14" t="str">
        <f t="shared" si="693"/>
        <v/>
      </c>
      <c r="N863" s="14" t="str">
        <f t="shared" si="693"/>
        <v/>
      </c>
      <c r="O863" s="14" t="str">
        <f>IFERROR(I863/SUM(I863)*100,"")</f>
        <v/>
      </c>
      <c r="P863" s="14" t="str">
        <f>IFERROR(J863/SUM(J863)*100,"")</f>
        <v/>
      </c>
    </row>
    <row r="864" spans="1:16" s="6" customFormat="1" x14ac:dyDescent="0.15">
      <c r="A864" s="1" t="str">
        <f t="shared" si="669"/>
        <v>0</v>
      </c>
      <c r="B864" s="1" t="s">
        <v>58</v>
      </c>
      <c r="C864" s="1" t="s">
        <v>58</v>
      </c>
      <c r="E864" s="44"/>
      <c r="F864" s="44"/>
      <c r="G864" s="44"/>
      <c r="H864" s="44"/>
      <c r="I864" s="44"/>
      <c r="J864" s="44"/>
    </row>
    <row r="865" spans="1:16" ht="12" customHeight="1" x14ac:dyDescent="0.15">
      <c r="A865" s="1" t="str">
        <f t="shared" si="669"/>
        <v>0</v>
      </c>
      <c r="B865" s="1" t="s">
        <v>58</v>
      </c>
      <c r="C865" s="1" t="s">
        <v>58</v>
      </c>
      <c r="D865" s="6"/>
      <c r="E865" s="99"/>
      <c r="F865" s="100"/>
      <c r="G865" s="100" t="s">
        <v>178</v>
      </c>
      <c r="H865" s="100"/>
      <c r="I865" s="100"/>
      <c r="J865" s="101"/>
      <c r="K865" s="99"/>
      <c r="L865" s="100"/>
      <c r="M865" s="100" t="s">
        <v>179</v>
      </c>
      <c r="N865" s="100"/>
      <c r="O865" s="100"/>
      <c r="P865" s="101"/>
    </row>
    <row r="866" spans="1:16" ht="12" customHeight="1" x14ac:dyDescent="0.15">
      <c r="A866" s="1" t="str">
        <f t="shared" si="669"/>
        <v>0</v>
      </c>
      <c r="B866" s="1" t="s">
        <v>58</v>
      </c>
      <c r="C866" s="1" t="s">
        <v>58</v>
      </c>
      <c r="D866" s="6"/>
      <c r="E866" s="2" t="s">
        <v>33</v>
      </c>
      <c r="F866" s="2" t="s">
        <v>34</v>
      </c>
      <c r="G866" s="2" t="s">
        <v>35</v>
      </c>
      <c r="H866" s="2" t="s">
        <v>36</v>
      </c>
      <c r="I866" s="2" t="s">
        <v>37</v>
      </c>
      <c r="J866" s="2" t="s">
        <v>38</v>
      </c>
      <c r="K866" s="2" t="s">
        <v>33</v>
      </c>
      <c r="L866" s="2" t="s">
        <v>34</v>
      </c>
      <c r="M866" s="2" t="s">
        <v>35</v>
      </c>
      <c r="N866" s="2" t="s">
        <v>36</v>
      </c>
      <c r="O866" s="2" t="s">
        <v>37</v>
      </c>
      <c r="P866" s="2" t="s">
        <v>37</v>
      </c>
    </row>
    <row r="867" spans="1:16" ht="12" customHeight="1" x14ac:dyDescent="0.15">
      <c r="A867" s="1" t="str">
        <f t="shared" si="669"/>
        <v>0</v>
      </c>
      <c r="B867" s="1" t="s">
        <v>58</v>
      </c>
      <c r="C867" s="1" t="s">
        <v>58</v>
      </c>
      <c r="D867" s="3" t="s">
        <v>129</v>
      </c>
      <c r="E867" s="45"/>
      <c r="F867" s="45"/>
      <c r="G867" s="45"/>
      <c r="H867" s="45"/>
      <c r="I867" s="45"/>
      <c r="J867" s="45"/>
      <c r="K867" s="62"/>
      <c r="L867" s="62"/>
      <c r="M867" s="62"/>
      <c r="N867" s="62"/>
      <c r="O867" s="62"/>
      <c r="P867" s="71"/>
    </row>
    <row r="868" spans="1:16" ht="12" customHeight="1" x14ac:dyDescent="0.15">
      <c r="A868" s="1" t="str">
        <f t="shared" si="669"/>
        <v>40090</v>
      </c>
      <c r="B868" s="1">
        <v>4009</v>
      </c>
      <c r="C868" s="1" t="s">
        <v>58</v>
      </c>
      <c r="D868" s="58" t="s">
        <v>130</v>
      </c>
      <c r="E868" s="63"/>
      <c r="F868" s="63"/>
      <c r="G868" s="63"/>
      <c r="H868" s="63"/>
      <c r="I868" s="63"/>
      <c r="J868" s="63"/>
      <c r="K868" s="5"/>
      <c r="L868" s="5"/>
      <c r="M868" s="5"/>
      <c r="N868" s="5"/>
      <c r="O868" s="5"/>
      <c r="P868" s="13"/>
    </row>
    <row r="869" spans="1:16" ht="12" customHeight="1" x14ac:dyDescent="0.15">
      <c r="A869" s="1" t="str">
        <f t="shared" si="669"/>
        <v>40093</v>
      </c>
      <c r="B869" s="1">
        <v>4009</v>
      </c>
      <c r="C869" s="1">
        <v>3</v>
      </c>
      <c r="D869" s="90" t="s">
        <v>181</v>
      </c>
      <c r="E869" s="91">
        <v>2</v>
      </c>
      <c r="F869" s="91">
        <v>2</v>
      </c>
      <c r="G869" s="91">
        <v>2</v>
      </c>
      <c r="H869" s="91">
        <v>1</v>
      </c>
      <c r="I869" s="91">
        <v>1</v>
      </c>
      <c r="J869" s="92"/>
      <c r="K869" s="69">
        <f t="shared" ref="K869:N869" si="694">(E869/SUM(E869:E879)*100)</f>
        <v>3.278688524590164</v>
      </c>
      <c r="L869" s="69">
        <f t="shared" si="694"/>
        <v>3.0769230769230771</v>
      </c>
      <c r="M869" s="69">
        <f t="shared" si="694"/>
        <v>3.0303030303030303</v>
      </c>
      <c r="N869" s="69">
        <f t="shared" si="694"/>
        <v>1.4285714285714286</v>
      </c>
      <c r="O869" s="69">
        <f>(I869/SUM(I869:I879)*100)</f>
        <v>1.4492753623188406</v>
      </c>
      <c r="P869" s="69" t="e">
        <f>(J869/SUM(J869:J879)*100)</f>
        <v>#DIV/0!</v>
      </c>
    </row>
    <row r="870" spans="1:16" ht="12" customHeight="1" x14ac:dyDescent="0.15">
      <c r="A870" s="1" t="str">
        <f t="shared" si="669"/>
        <v>40091</v>
      </c>
      <c r="B870" s="1">
        <v>4009</v>
      </c>
      <c r="C870" s="1">
        <v>1</v>
      </c>
      <c r="D870" s="50" t="s">
        <v>182</v>
      </c>
      <c r="E870" s="53"/>
      <c r="F870" s="53"/>
      <c r="G870" s="53">
        <v>2</v>
      </c>
      <c r="H870" s="53">
        <v>1</v>
      </c>
      <c r="I870" s="53">
        <v>2</v>
      </c>
      <c r="J870" s="59"/>
      <c r="K870" s="14">
        <f t="shared" ref="K870:N870" si="695">(E870/SUM(E869:E879)*100)</f>
        <v>0</v>
      </c>
      <c r="L870" s="14">
        <f t="shared" si="695"/>
        <v>0</v>
      </c>
      <c r="M870" s="14">
        <f t="shared" si="695"/>
        <v>3.0303030303030303</v>
      </c>
      <c r="N870" s="14">
        <f t="shared" si="695"/>
        <v>1.4285714285714286</v>
      </c>
      <c r="O870" s="14">
        <f>(I870/SUM(I869:I879)*100)</f>
        <v>2.8985507246376812</v>
      </c>
      <c r="P870" s="14" t="e">
        <f>(J870/SUM(J869:J879)*100)</f>
        <v>#DIV/0!</v>
      </c>
    </row>
    <row r="871" spans="1:16" ht="12" customHeight="1" x14ac:dyDescent="0.15">
      <c r="A871" s="1" t="str">
        <f t="shared" si="669"/>
        <v>400912</v>
      </c>
      <c r="B871" s="1">
        <v>4009</v>
      </c>
      <c r="C871" s="1">
        <v>12</v>
      </c>
      <c r="D871" s="50" t="s">
        <v>183</v>
      </c>
      <c r="E871" s="53"/>
      <c r="F871" s="53"/>
      <c r="G871" s="53"/>
      <c r="H871" s="53"/>
      <c r="I871" s="53">
        <v>1</v>
      </c>
      <c r="J871" s="59"/>
      <c r="K871" s="14">
        <f t="shared" ref="K871:N871" si="696">(E871/SUM(E869:E879)*100)</f>
        <v>0</v>
      </c>
      <c r="L871" s="14">
        <f t="shared" si="696"/>
        <v>0</v>
      </c>
      <c r="M871" s="14">
        <f t="shared" si="696"/>
        <v>0</v>
      </c>
      <c r="N871" s="14">
        <f t="shared" si="696"/>
        <v>0</v>
      </c>
      <c r="O871" s="14">
        <f>(I871/SUM(I869:I879)*100)</f>
        <v>1.4492753623188406</v>
      </c>
      <c r="P871" s="14" t="e">
        <f>(J871/SUM(J869:J879)*100)</f>
        <v>#DIV/0!</v>
      </c>
    </row>
    <row r="872" spans="1:16" ht="12" customHeight="1" x14ac:dyDescent="0.15">
      <c r="A872" s="1" t="str">
        <f t="shared" si="669"/>
        <v>400913</v>
      </c>
      <c r="B872" s="1">
        <v>4009</v>
      </c>
      <c r="C872" s="1">
        <v>13</v>
      </c>
      <c r="D872" s="50" t="s">
        <v>184</v>
      </c>
      <c r="E872" s="53"/>
      <c r="F872" s="53">
        <v>2</v>
      </c>
      <c r="G872" s="53">
        <v>4</v>
      </c>
      <c r="H872" s="53">
        <v>4</v>
      </c>
      <c r="I872" s="53">
        <v>2</v>
      </c>
      <c r="J872" s="59"/>
      <c r="K872" s="14">
        <f t="shared" ref="K872:N872" si="697">(E872/SUM(E869:E879)*100)</f>
        <v>0</v>
      </c>
      <c r="L872" s="14">
        <f t="shared" si="697"/>
        <v>3.0769230769230771</v>
      </c>
      <c r="M872" s="14">
        <f t="shared" si="697"/>
        <v>6.0606060606060606</v>
      </c>
      <c r="N872" s="14">
        <f t="shared" si="697"/>
        <v>5.7142857142857144</v>
      </c>
      <c r="O872" s="14">
        <f>(I872/SUM(I869:I879)*100)</f>
        <v>2.8985507246376812</v>
      </c>
      <c r="P872" s="14" t="e">
        <f>(J872/SUM(J869:J879)*100)</f>
        <v>#DIV/0!</v>
      </c>
    </row>
    <row r="873" spans="1:16" ht="12" customHeight="1" x14ac:dyDescent="0.15">
      <c r="A873" s="1" t="str">
        <f t="shared" si="669"/>
        <v>40097</v>
      </c>
      <c r="B873" s="1">
        <v>4009</v>
      </c>
      <c r="C873" s="1">
        <v>7</v>
      </c>
      <c r="D873" s="50" t="s">
        <v>185</v>
      </c>
      <c r="E873" s="53">
        <v>16</v>
      </c>
      <c r="F873" s="53">
        <v>15</v>
      </c>
      <c r="G873" s="53">
        <v>10</v>
      </c>
      <c r="H873" s="53">
        <v>10</v>
      </c>
      <c r="I873" s="53">
        <v>12</v>
      </c>
      <c r="J873" s="59"/>
      <c r="K873" s="14">
        <f t="shared" ref="K873:N873" si="698">(E873/SUM(E869:E879)*100)</f>
        <v>26.229508196721312</v>
      </c>
      <c r="L873" s="14">
        <f t="shared" si="698"/>
        <v>23.076923076923077</v>
      </c>
      <c r="M873" s="14">
        <f t="shared" si="698"/>
        <v>15.151515151515152</v>
      </c>
      <c r="N873" s="14">
        <f t="shared" si="698"/>
        <v>14.285714285714285</v>
      </c>
      <c r="O873" s="14">
        <f>(I873/SUM(I869:I879)*100)</f>
        <v>17.391304347826086</v>
      </c>
      <c r="P873" s="14" t="e">
        <f>(J873/SUM(J869:J879)*100)</f>
        <v>#DIV/0!</v>
      </c>
    </row>
    <row r="874" spans="1:16" ht="12" customHeight="1" x14ac:dyDescent="0.15">
      <c r="A874" s="1" t="str">
        <f t="shared" si="669"/>
        <v>40098</v>
      </c>
      <c r="B874" s="1">
        <v>4009</v>
      </c>
      <c r="C874" s="1">
        <v>8</v>
      </c>
      <c r="D874" s="50" t="s">
        <v>186</v>
      </c>
      <c r="E874" s="53">
        <v>4</v>
      </c>
      <c r="F874" s="53">
        <v>5</v>
      </c>
      <c r="G874" s="53">
        <v>6</v>
      </c>
      <c r="H874" s="53">
        <v>4</v>
      </c>
      <c r="I874" s="53">
        <v>2</v>
      </c>
      <c r="J874" s="59"/>
      <c r="K874" s="14">
        <f t="shared" ref="K874:N874" si="699">(E874/SUM(E869:E879)*100)</f>
        <v>6.557377049180328</v>
      </c>
      <c r="L874" s="14">
        <f t="shared" si="699"/>
        <v>7.6923076923076925</v>
      </c>
      <c r="M874" s="14">
        <f t="shared" si="699"/>
        <v>9.0909090909090917</v>
      </c>
      <c r="N874" s="14">
        <f t="shared" si="699"/>
        <v>5.7142857142857144</v>
      </c>
      <c r="O874" s="14">
        <f>(I874/SUM(I869:I879)*100)</f>
        <v>2.8985507246376812</v>
      </c>
      <c r="P874" s="14" t="e">
        <f>(J874/SUM(J869:J879)*100)</f>
        <v>#DIV/0!</v>
      </c>
    </row>
    <row r="875" spans="1:16" ht="12" customHeight="1" x14ac:dyDescent="0.15">
      <c r="A875" s="1" t="str">
        <f t="shared" si="669"/>
        <v>40096</v>
      </c>
      <c r="B875" s="1">
        <v>4009</v>
      </c>
      <c r="C875" s="1">
        <v>6</v>
      </c>
      <c r="D875" s="50" t="s">
        <v>187</v>
      </c>
      <c r="E875" s="53">
        <v>8</v>
      </c>
      <c r="F875" s="53">
        <v>7</v>
      </c>
      <c r="G875" s="53">
        <v>5</v>
      </c>
      <c r="H875" s="53">
        <v>4</v>
      </c>
      <c r="I875" s="53">
        <v>4</v>
      </c>
      <c r="J875" s="59"/>
      <c r="K875" s="14">
        <f t="shared" ref="K875:N875" si="700">(E875/SUM(E869:E879)*100)</f>
        <v>13.114754098360656</v>
      </c>
      <c r="L875" s="14">
        <f t="shared" si="700"/>
        <v>10.76923076923077</v>
      </c>
      <c r="M875" s="14">
        <f t="shared" si="700"/>
        <v>7.5757575757575761</v>
      </c>
      <c r="N875" s="14">
        <f t="shared" si="700"/>
        <v>5.7142857142857144</v>
      </c>
      <c r="O875" s="14">
        <f>(I875/SUM(I869:I879)*100)</f>
        <v>5.7971014492753623</v>
      </c>
      <c r="P875" s="14" t="e">
        <f>(J875/SUM(J869:J879)*100)</f>
        <v>#DIV/0!</v>
      </c>
    </row>
    <row r="876" spans="1:16" ht="12" customHeight="1" x14ac:dyDescent="0.15">
      <c r="A876" s="1" t="str">
        <f t="shared" si="669"/>
        <v>40095</v>
      </c>
      <c r="B876" s="1">
        <v>4009</v>
      </c>
      <c r="C876" s="1">
        <v>5</v>
      </c>
      <c r="D876" s="50" t="s">
        <v>188</v>
      </c>
      <c r="E876" s="53">
        <v>3</v>
      </c>
      <c r="F876" s="53">
        <v>2</v>
      </c>
      <c r="G876" s="53">
        <v>3</v>
      </c>
      <c r="H876" s="53">
        <v>4</v>
      </c>
      <c r="I876" s="53">
        <v>6</v>
      </c>
      <c r="J876" s="59"/>
      <c r="K876" s="14">
        <f t="shared" ref="K876:N876" si="701">(E876/SUM(E869:E879)*100)</f>
        <v>4.918032786885246</v>
      </c>
      <c r="L876" s="14">
        <f t="shared" si="701"/>
        <v>3.0769230769230771</v>
      </c>
      <c r="M876" s="14">
        <f t="shared" si="701"/>
        <v>4.5454545454545459</v>
      </c>
      <c r="N876" s="14">
        <f t="shared" si="701"/>
        <v>5.7142857142857144</v>
      </c>
      <c r="O876" s="14">
        <f>(I876/SUM(I869:I879)*100)</f>
        <v>8.695652173913043</v>
      </c>
      <c r="P876" s="14" t="e">
        <f>(J876/SUM(J869:J879)*100)</f>
        <v>#DIV/0!</v>
      </c>
    </row>
    <row r="877" spans="1:16" ht="12" customHeight="1" x14ac:dyDescent="0.15">
      <c r="A877" s="1" t="str">
        <f t="shared" si="669"/>
        <v>400910</v>
      </c>
      <c r="B877" s="1">
        <v>4009</v>
      </c>
      <c r="C877" s="1">
        <v>10</v>
      </c>
      <c r="D877" s="50" t="s">
        <v>189</v>
      </c>
      <c r="E877" s="53">
        <v>11</v>
      </c>
      <c r="F877" s="53">
        <v>15</v>
      </c>
      <c r="G877" s="53">
        <v>23</v>
      </c>
      <c r="H877" s="53">
        <v>33</v>
      </c>
      <c r="I877" s="53">
        <v>32</v>
      </c>
      <c r="J877" s="59"/>
      <c r="K877" s="14">
        <f t="shared" ref="K877:N877" si="702">(E877/SUM(E869:E879)*100)</f>
        <v>18.032786885245901</v>
      </c>
      <c r="L877" s="14">
        <f t="shared" si="702"/>
        <v>23.076923076923077</v>
      </c>
      <c r="M877" s="14">
        <f t="shared" si="702"/>
        <v>34.848484848484851</v>
      </c>
      <c r="N877" s="14">
        <f t="shared" si="702"/>
        <v>47.142857142857139</v>
      </c>
      <c r="O877" s="14">
        <f>(I877/SUM(I869:I879)*100)</f>
        <v>46.376811594202898</v>
      </c>
      <c r="P877" s="14" t="e">
        <f>(J877/SUM(J869:J879)*100)</f>
        <v>#DIV/0!</v>
      </c>
    </row>
    <row r="878" spans="1:16" ht="12" customHeight="1" x14ac:dyDescent="0.15">
      <c r="A878" s="1" t="str">
        <f t="shared" si="669"/>
        <v>40092</v>
      </c>
      <c r="B878" s="1">
        <v>4009</v>
      </c>
      <c r="C878" s="1">
        <v>2</v>
      </c>
      <c r="D878" s="50" t="s">
        <v>190</v>
      </c>
      <c r="E878" s="53">
        <v>9</v>
      </c>
      <c r="F878" s="53">
        <v>12</v>
      </c>
      <c r="G878" s="53">
        <v>8</v>
      </c>
      <c r="H878" s="53">
        <v>7</v>
      </c>
      <c r="I878" s="53">
        <v>6</v>
      </c>
      <c r="J878" s="59"/>
      <c r="K878" s="14">
        <f t="shared" ref="K878:N878" si="703">(E878/SUM(E869:E879)*100)</f>
        <v>14.754098360655737</v>
      </c>
      <c r="L878" s="14">
        <f t="shared" si="703"/>
        <v>18.461538461538463</v>
      </c>
      <c r="M878" s="14">
        <f t="shared" si="703"/>
        <v>12.121212121212121</v>
      </c>
      <c r="N878" s="14">
        <f t="shared" si="703"/>
        <v>10</v>
      </c>
      <c r="O878" s="14">
        <f>(I878/SUM(I869:I879)*100)</f>
        <v>8.695652173913043</v>
      </c>
      <c r="P878" s="14" t="e">
        <f>(J878/SUM(J869:J879)*100)</f>
        <v>#DIV/0!</v>
      </c>
    </row>
    <row r="879" spans="1:16" ht="12" customHeight="1" x14ac:dyDescent="0.15">
      <c r="A879" s="1" t="str">
        <f t="shared" si="669"/>
        <v>40094</v>
      </c>
      <c r="B879" s="1">
        <v>4009</v>
      </c>
      <c r="C879" s="1">
        <v>4</v>
      </c>
      <c r="D879" s="55" t="s">
        <v>191</v>
      </c>
      <c r="E879" s="56">
        <v>8</v>
      </c>
      <c r="F879" s="56">
        <v>5</v>
      </c>
      <c r="G879" s="56">
        <v>3</v>
      </c>
      <c r="H879" s="56">
        <v>2</v>
      </c>
      <c r="I879" s="56">
        <v>1</v>
      </c>
      <c r="J879" s="60"/>
      <c r="K879" s="57">
        <f t="shared" ref="K879:N879" si="704">(E879/SUM(E869:E879)*100)</f>
        <v>13.114754098360656</v>
      </c>
      <c r="L879" s="57">
        <f t="shared" si="704"/>
        <v>7.6923076923076925</v>
      </c>
      <c r="M879" s="57">
        <f t="shared" si="704"/>
        <v>4.5454545454545459</v>
      </c>
      <c r="N879" s="57">
        <f t="shared" si="704"/>
        <v>2.8571428571428572</v>
      </c>
      <c r="O879" s="57">
        <f>(I879/SUM(I869:I879)*100)</f>
        <v>1.4492753623188406</v>
      </c>
      <c r="P879" s="57" t="e">
        <f>(J879/SUM(J869:J879)*100)</f>
        <v>#DIV/0!</v>
      </c>
    </row>
    <row r="880" spans="1:16" ht="12" customHeight="1" x14ac:dyDescent="0.15">
      <c r="A880" s="1" t="str">
        <f t="shared" si="669"/>
        <v>10050</v>
      </c>
      <c r="B880" s="1">
        <v>1005</v>
      </c>
      <c r="C880" s="1" t="s">
        <v>58</v>
      </c>
      <c r="D880" s="48" t="s">
        <v>131</v>
      </c>
      <c r="E880" s="49"/>
      <c r="F880" s="49"/>
      <c r="G880" s="49"/>
      <c r="H880" s="49"/>
      <c r="I880" s="49"/>
      <c r="J880" s="49"/>
      <c r="K880" s="5"/>
      <c r="L880" s="5"/>
      <c r="M880" s="5"/>
      <c r="N880" s="5"/>
      <c r="O880" s="5"/>
      <c r="P880" s="13"/>
    </row>
    <row r="881" spans="1:16" ht="12" customHeight="1" x14ac:dyDescent="0.15">
      <c r="A881" s="1" t="str">
        <f t="shared" si="669"/>
        <v>10053</v>
      </c>
      <c r="B881" s="1">
        <v>1005</v>
      </c>
      <c r="C881" s="1">
        <v>3</v>
      </c>
      <c r="D881" s="90" t="s">
        <v>181</v>
      </c>
      <c r="E881" s="91"/>
      <c r="F881" s="91"/>
      <c r="G881" s="91"/>
      <c r="H881" s="91"/>
      <c r="I881" s="91"/>
      <c r="J881" s="92"/>
      <c r="K881" s="69" t="str">
        <f t="shared" ref="K881:N881" si="705">IFERROR(E881/SUM(E881:E884)*100,"")</f>
        <v/>
      </c>
      <c r="L881" s="69" t="str">
        <f t="shared" si="705"/>
        <v/>
      </c>
      <c r="M881" s="69" t="str">
        <f t="shared" si="705"/>
        <v/>
      </c>
      <c r="N881" s="69" t="str">
        <f t="shared" si="705"/>
        <v/>
      </c>
      <c r="O881" s="69" t="str">
        <f>IFERROR(I881/SUM(I881:I884)*100,"")</f>
        <v/>
      </c>
      <c r="P881" s="69" t="str">
        <f>IFERROR(J881/SUM(J881:J884)*100,"")</f>
        <v/>
      </c>
    </row>
    <row r="882" spans="1:16" ht="12" customHeight="1" x14ac:dyDescent="0.15">
      <c r="A882" s="1" t="str">
        <f t="shared" si="669"/>
        <v>100522</v>
      </c>
      <c r="B882" s="1">
        <v>1005</v>
      </c>
      <c r="C882" s="1" t="s">
        <v>58</v>
      </c>
      <c r="D882" s="50" t="s">
        <v>195</v>
      </c>
      <c r="E882" s="53"/>
      <c r="F882" s="53"/>
      <c r="G882" s="53"/>
      <c r="H882" s="53"/>
      <c r="I882" s="53"/>
      <c r="J882" s="59"/>
      <c r="K882" s="69" t="str">
        <f t="shared" ref="K882:N882" si="706">IFERROR(E882/SUM(E881:E884)*100,"")</f>
        <v/>
      </c>
      <c r="L882" s="69" t="str">
        <f t="shared" si="706"/>
        <v/>
      </c>
      <c r="M882" s="69" t="str">
        <f t="shared" si="706"/>
        <v/>
      </c>
      <c r="N882" s="69" t="str">
        <f t="shared" si="706"/>
        <v/>
      </c>
      <c r="O882" s="69" t="str">
        <f>IFERROR(I882/SUM(I881:I884)*100,"")</f>
        <v/>
      </c>
      <c r="P882" s="69" t="str">
        <f>IFERROR(J882/SUM(J881:J884)*100,"")</f>
        <v/>
      </c>
    </row>
    <row r="883" spans="1:16" ht="12" customHeight="1" x14ac:dyDescent="0.15">
      <c r="A883" s="1" t="str">
        <f t="shared" si="669"/>
        <v>10055</v>
      </c>
      <c r="B883" s="1">
        <v>1005</v>
      </c>
      <c r="C883" s="1">
        <v>5</v>
      </c>
      <c r="D883" s="50" t="s">
        <v>188</v>
      </c>
      <c r="E883" s="53"/>
      <c r="F883" s="53"/>
      <c r="G883" s="53"/>
      <c r="H883" s="53"/>
      <c r="I883" s="53"/>
      <c r="J883" s="59"/>
      <c r="K883" s="69" t="str">
        <f t="shared" ref="K883:N883" si="707">IFERROR(E883/SUM(E881:E884)*100,"")</f>
        <v/>
      </c>
      <c r="L883" s="69" t="str">
        <f t="shared" si="707"/>
        <v/>
      </c>
      <c r="M883" s="69" t="str">
        <f t="shared" si="707"/>
        <v/>
      </c>
      <c r="N883" s="69" t="str">
        <f t="shared" si="707"/>
        <v/>
      </c>
      <c r="O883" s="69" t="str">
        <f>IFERROR(I883/SUM(I881:I884)*100,"")</f>
        <v/>
      </c>
      <c r="P883" s="69" t="str">
        <f>IFERROR(J883/SUM(J881:J884)*100,"")</f>
        <v/>
      </c>
    </row>
    <row r="884" spans="1:16" ht="12" customHeight="1" x14ac:dyDescent="0.15">
      <c r="A884" s="1" t="str">
        <f t="shared" si="669"/>
        <v>10052</v>
      </c>
      <c r="B884" s="1">
        <v>1005</v>
      </c>
      <c r="C884" s="1">
        <v>2</v>
      </c>
      <c r="D884" s="55" t="s">
        <v>190</v>
      </c>
      <c r="E884" s="56"/>
      <c r="F884" s="56"/>
      <c r="G884" s="56"/>
      <c r="H884" s="56"/>
      <c r="I884" s="56"/>
      <c r="J884" s="60"/>
      <c r="K884" s="69" t="str">
        <f t="shared" ref="K884:N884" si="708">IFERROR(E884/SUM(E881:E884)*100,"")</f>
        <v/>
      </c>
      <c r="L884" s="69" t="str">
        <f t="shared" si="708"/>
        <v/>
      </c>
      <c r="M884" s="69" t="str">
        <f t="shared" si="708"/>
        <v/>
      </c>
      <c r="N884" s="69" t="str">
        <f t="shared" si="708"/>
        <v/>
      </c>
      <c r="O884" s="69" t="str">
        <f>IFERROR(I884/SUM(I881:I884)*100,"")</f>
        <v/>
      </c>
      <c r="P884" s="69" t="str">
        <f>IFERROR(J884/SUM(J881:J884)*100,"")</f>
        <v/>
      </c>
    </row>
    <row r="885" spans="1:16" ht="12" customHeight="1" x14ac:dyDescent="0.15">
      <c r="A885" s="1" t="str">
        <f t="shared" si="669"/>
        <v>16150</v>
      </c>
      <c r="B885" s="1">
        <v>1615</v>
      </c>
      <c r="C885" s="1" t="s">
        <v>58</v>
      </c>
      <c r="D885" s="48" t="s">
        <v>132</v>
      </c>
      <c r="E885" s="49"/>
      <c r="F885" s="49"/>
      <c r="G885" s="49"/>
      <c r="H885" s="49"/>
      <c r="I885" s="49"/>
      <c r="J885" s="49"/>
      <c r="K885" s="5"/>
      <c r="L885" s="5"/>
      <c r="M885" s="5"/>
      <c r="N885" s="5"/>
      <c r="O885" s="5"/>
      <c r="P885" s="13"/>
    </row>
    <row r="886" spans="1:16" ht="12" customHeight="1" x14ac:dyDescent="0.15">
      <c r="A886" s="1" t="str">
        <f t="shared" si="669"/>
        <v>16153</v>
      </c>
      <c r="B886" s="1">
        <v>1615</v>
      </c>
      <c r="C886" s="1">
        <v>3</v>
      </c>
      <c r="D886" s="90" t="s">
        <v>181</v>
      </c>
      <c r="E886" s="91">
        <v>1</v>
      </c>
      <c r="F886" s="91">
        <v>1</v>
      </c>
      <c r="G886" s="91">
        <v>1</v>
      </c>
      <c r="H886" s="91"/>
      <c r="I886" s="91"/>
      <c r="J886" s="92"/>
      <c r="K886" s="69">
        <f t="shared" ref="K886:N886" si="709">IFERROR(E886/SUM(E886:E895)*100,"")</f>
        <v>7.6923076923076925</v>
      </c>
      <c r="L886" s="69">
        <f t="shared" si="709"/>
        <v>7.6923076923076925</v>
      </c>
      <c r="M886" s="69">
        <f t="shared" si="709"/>
        <v>7.6923076923076925</v>
      </c>
      <c r="N886" s="69">
        <f t="shared" si="709"/>
        <v>0</v>
      </c>
      <c r="O886" s="69">
        <f>IFERROR(I886/SUM(I886:I895)*100,"")</f>
        <v>0</v>
      </c>
      <c r="P886" s="69" t="str">
        <f>IFERROR(J886/SUM(J886:J895)*100,"")</f>
        <v/>
      </c>
    </row>
    <row r="887" spans="1:16" ht="12" customHeight="1" x14ac:dyDescent="0.15">
      <c r="A887" s="1" t="str">
        <f t="shared" si="669"/>
        <v>16151</v>
      </c>
      <c r="B887" s="1">
        <v>1615</v>
      </c>
      <c r="C887" s="1">
        <v>1</v>
      </c>
      <c r="D887" s="50" t="s">
        <v>182</v>
      </c>
      <c r="E887" s="53"/>
      <c r="F887" s="53"/>
      <c r="G887" s="53">
        <v>1</v>
      </c>
      <c r="H887" s="53">
        <v>1</v>
      </c>
      <c r="I887" s="53">
        <v>1</v>
      </c>
      <c r="J887" s="59"/>
      <c r="K887" s="69">
        <f t="shared" ref="K887:N887" si="710">IFERROR(E887/SUM(E886:E895)*100,"")</f>
        <v>0</v>
      </c>
      <c r="L887" s="69">
        <f t="shared" si="710"/>
        <v>0</v>
      </c>
      <c r="M887" s="69">
        <f t="shared" si="710"/>
        <v>7.6923076923076925</v>
      </c>
      <c r="N887" s="69">
        <f t="shared" si="710"/>
        <v>7.1428571428571423</v>
      </c>
      <c r="O887" s="69">
        <f>IFERROR(I887/SUM(I886:I895)*100,"")</f>
        <v>7.6923076923076925</v>
      </c>
      <c r="P887" s="69" t="str">
        <f>IFERROR(J887/SUM(J886:J895)*100,"")</f>
        <v/>
      </c>
    </row>
    <row r="888" spans="1:16" ht="12" customHeight="1" x14ac:dyDescent="0.15">
      <c r="A888" s="1" t="str">
        <f t="shared" si="669"/>
        <v>161522</v>
      </c>
      <c r="B888" s="1">
        <v>1615</v>
      </c>
      <c r="C888" s="1" t="s">
        <v>58</v>
      </c>
      <c r="D888" s="50" t="s">
        <v>195</v>
      </c>
      <c r="E888" s="53"/>
      <c r="F888" s="53"/>
      <c r="G888" s="53"/>
      <c r="H888" s="53">
        <v>1</v>
      </c>
      <c r="I888" s="53"/>
      <c r="J888" s="59"/>
      <c r="K888" s="69">
        <f t="shared" ref="K888:N888" si="711">IFERROR(E888/SUM(E886:E895)*100,"")</f>
        <v>0</v>
      </c>
      <c r="L888" s="69">
        <f t="shared" si="711"/>
        <v>0</v>
      </c>
      <c r="M888" s="69">
        <f t="shared" si="711"/>
        <v>0</v>
      </c>
      <c r="N888" s="69">
        <f t="shared" si="711"/>
        <v>7.1428571428571423</v>
      </c>
      <c r="O888" s="69">
        <f>IFERROR(I888/SUM(I886:I895)*100,"")</f>
        <v>0</v>
      </c>
      <c r="P888" s="69" t="str">
        <f>IFERROR(J888/SUM(J886:J895)*100,"")</f>
        <v/>
      </c>
    </row>
    <row r="889" spans="1:16" ht="12" customHeight="1" x14ac:dyDescent="0.15">
      <c r="A889" s="1" t="str">
        <f t="shared" si="669"/>
        <v>16157</v>
      </c>
      <c r="B889" s="1">
        <v>1615</v>
      </c>
      <c r="C889" s="1">
        <v>7</v>
      </c>
      <c r="D889" s="50" t="s">
        <v>185</v>
      </c>
      <c r="E889" s="53"/>
      <c r="F889" s="53"/>
      <c r="G889" s="53"/>
      <c r="H889" s="53">
        <v>1</v>
      </c>
      <c r="I889" s="53">
        <v>1</v>
      </c>
      <c r="J889" s="59"/>
      <c r="K889" s="69">
        <f t="shared" ref="K889:N889" si="712">IFERROR(E889/SUM(E886:E895)*100,"")</f>
        <v>0</v>
      </c>
      <c r="L889" s="69">
        <f t="shared" si="712"/>
        <v>0</v>
      </c>
      <c r="M889" s="69">
        <f t="shared" si="712"/>
        <v>0</v>
      </c>
      <c r="N889" s="69">
        <f t="shared" si="712"/>
        <v>7.1428571428571423</v>
      </c>
      <c r="O889" s="69">
        <f>IFERROR(I889/SUM(I886:I895)*100,"")</f>
        <v>7.6923076923076925</v>
      </c>
      <c r="P889" s="69" t="str">
        <f>IFERROR(J889/SUM(J886:J895)*100,"")</f>
        <v/>
      </c>
    </row>
    <row r="890" spans="1:16" ht="12" customHeight="1" x14ac:dyDescent="0.15">
      <c r="A890" s="1" t="str">
        <f t="shared" si="669"/>
        <v>16158</v>
      </c>
      <c r="B890" s="1">
        <v>1615</v>
      </c>
      <c r="C890" s="1">
        <v>8</v>
      </c>
      <c r="D890" s="50" t="s">
        <v>186</v>
      </c>
      <c r="E890" s="53">
        <v>2</v>
      </c>
      <c r="F890" s="53">
        <v>1</v>
      </c>
      <c r="G890" s="53">
        <v>1</v>
      </c>
      <c r="H890" s="53">
        <v>1</v>
      </c>
      <c r="I890" s="53"/>
      <c r="J890" s="59"/>
      <c r="K890" s="69">
        <f t="shared" ref="K890:N890" si="713">IFERROR(E890/SUM(E886:E895)*100,"")</f>
        <v>15.384615384615385</v>
      </c>
      <c r="L890" s="69">
        <f t="shared" si="713"/>
        <v>7.6923076923076925</v>
      </c>
      <c r="M890" s="69">
        <f t="shared" si="713"/>
        <v>7.6923076923076925</v>
      </c>
      <c r="N890" s="69">
        <f t="shared" si="713"/>
        <v>7.1428571428571423</v>
      </c>
      <c r="O890" s="69">
        <f>IFERROR(I890/SUM(I886:I895)*100,"")</f>
        <v>0</v>
      </c>
      <c r="P890" s="69" t="str">
        <f>IFERROR(J890/SUM(J886:J895)*100,"")</f>
        <v/>
      </c>
    </row>
    <row r="891" spans="1:16" ht="12" customHeight="1" x14ac:dyDescent="0.15">
      <c r="A891" s="1" t="str">
        <f t="shared" si="669"/>
        <v>16156</v>
      </c>
      <c r="B891" s="1">
        <v>1615</v>
      </c>
      <c r="C891" s="1">
        <v>6</v>
      </c>
      <c r="D891" s="50" t="s">
        <v>187</v>
      </c>
      <c r="E891" s="53">
        <v>1</v>
      </c>
      <c r="F891" s="53">
        <v>1</v>
      </c>
      <c r="G891" s="53">
        <v>1</v>
      </c>
      <c r="H891" s="53"/>
      <c r="I891" s="53"/>
      <c r="J891" s="59"/>
      <c r="K891" s="69">
        <f t="shared" ref="K891:N891" si="714">IFERROR(E891/SUM(E886:E895)*100,"")</f>
        <v>7.6923076923076925</v>
      </c>
      <c r="L891" s="69">
        <f t="shared" si="714"/>
        <v>7.6923076923076925</v>
      </c>
      <c r="M891" s="69">
        <f t="shared" si="714"/>
        <v>7.6923076923076925</v>
      </c>
      <c r="N891" s="69">
        <f t="shared" si="714"/>
        <v>0</v>
      </c>
      <c r="O891" s="69">
        <f>IFERROR(I891/SUM(I886:I895)*100,"")</f>
        <v>0</v>
      </c>
      <c r="P891" s="69" t="str">
        <f>IFERROR(J891/SUM(J886:J895)*100,"")</f>
        <v/>
      </c>
    </row>
    <row r="892" spans="1:16" ht="12" customHeight="1" x14ac:dyDescent="0.15">
      <c r="A892" s="1" t="str">
        <f t="shared" si="669"/>
        <v>16155</v>
      </c>
      <c r="B892" s="1">
        <v>1615</v>
      </c>
      <c r="C892" s="1">
        <v>5</v>
      </c>
      <c r="D892" s="50" t="s">
        <v>188</v>
      </c>
      <c r="E892" s="53">
        <v>4</v>
      </c>
      <c r="F892" s="53">
        <v>4</v>
      </c>
      <c r="G892" s="53">
        <v>2</v>
      </c>
      <c r="H892" s="53">
        <v>3</v>
      </c>
      <c r="I892" s="53">
        <v>5</v>
      </c>
      <c r="J892" s="59"/>
      <c r="K892" s="69">
        <f t="shared" ref="K892:N892" si="715">IFERROR(E892/SUM(E886:E895)*100,"")</f>
        <v>30.76923076923077</v>
      </c>
      <c r="L892" s="69">
        <f t="shared" si="715"/>
        <v>30.76923076923077</v>
      </c>
      <c r="M892" s="69">
        <f t="shared" si="715"/>
        <v>15.384615384615385</v>
      </c>
      <c r="N892" s="69">
        <f t="shared" si="715"/>
        <v>21.428571428571427</v>
      </c>
      <c r="O892" s="69">
        <f>IFERROR(I892/SUM(I886:I895)*100,"")</f>
        <v>38.461538461538467</v>
      </c>
      <c r="P892" s="69" t="str">
        <f>IFERROR(J892/SUM(J886:J895)*100,"")</f>
        <v/>
      </c>
    </row>
    <row r="893" spans="1:16" ht="12" customHeight="1" x14ac:dyDescent="0.15">
      <c r="A893" s="1" t="str">
        <f t="shared" si="669"/>
        <v>161510</v>
      </c>
      <c r="B893" s="1">
        <v>1615</v>
      </c>
      <c r="C893" s="1">
        <v>10</v>
      </c>
      <c r="D893" s="50" t="s">
        <v>189</v>
      </c>
      <c r="E893" s="53"/>
      <c r="F893" s="53"/>
      <c r="G893" s="53"/>
      <c r="H893" s="53">
        <v>1</v>
      </c>
      <c r="I893" s="53"/>
      <c r="J893" s="59"/>
      <c r="K893" s="69">
        <f t="shared" ref="K893:N893" si="716">IFERROR(E893/SUM(E886:E895)*100,"")</f>
        <v>0</v>
      </c>
      <c r="L893" s="69">
        <f t="shared" si="716"/>
        <v>0</v>
      </c>
      <c r="M893" s="69">
        <f t="shared" si="716"/>
        <v>0</v>
      </c>
      <c r="N893" s="69">
        <f t="shared" si="716"/>
        <v>7.1428571428571423</v>
      </c>
      <c r="O893" s="69">
        <f>IFERROR(I893/SUM(I886:I895)*100,"")</f>
        <v>0</v>
      </c>
      <c r="P893" s="69" t="str">
        <f>IFERROR(J893/SUM(J886:J895)*100,"")</f>
        <v/>
      </c>
    </row>
    <row r="894" spans="1:16" ht="12" customHeight="1" x14ac:dyDescent="0.15">
      <c r="A894" s="1" t="str">
        <f t="shared" si="669"/>
        <v>16152</v>
      </c>
      <c r="B894" s="1">
        <v>1615</v>
      </c>
      <c r="C894" s="1">
        <v>2</v>
      </c>
      <c r="D894" s="50" t="s">
        <v>190</v>
      </c>
      <c r="E894" s="53">
        <v>3</v>
      </c>
      <c r="F894" s="53">
        <v>6</v>
      </c>
      <c r="G894" s="53">
        <v>7</v>
      </c>
      <c r="H894" s="53">
        <v>6</v>
      </c>
      <c r="I894" s="53">
        <v>6</v>
      </c>
      <c r="J894" s="59"/>
      <c r="K894" s="69">
        <f t="shared" ref="K894:N894" si="717">IFERROR(E894/SUM(E886:E895)*100,"")</f>
        <v>23.076923076923077</v>
      </c>
      <c r="L894" s="69">
        <f t="shared" si="717"/>
        <v>46.153846153846153</v>
      </c>
      <c r="M894" s="69">
        <f t="shared" si="717"/>
        <v>53.846153846153847</v>
      </c>
      <c r="N894" s="69">
        <f t="shared" si="717"/>
        <v>42.857142857142854</v>
      </c>
      <c r="O894" s="69">
        <f>IFERROR(I894/SUM(I886:I895)*100,"")</f>
        <v>46.153846153846153</v>
      </c>
      <c r="P894" s="69" t="str">
        <f>IFERROR(J894/SUM(J886:J895)*100,"")</f>
        <v/>
      </c>
    </row>
    <row r="895" spans="1:16" ht="12" customHeight="1" x14ac:dyDescent="0.15">
      <c r="A895" s="1" t="str">
        <f t="shared" si="669"/>
        <v>16154</v>
      </c>
      <c r="B895" s="1">
        <v>1615</v>
      </c>
      <c r="C895" s="1">
        <v>4</v>
      </c>
      <c r="D895" s="50" t="s">
        <v>191</v>
      </c>
      <c r="E895" s="53">
        <v>2</v>
      </c>
      <c r="F895" s="53"/>
      <c r="G895" s="53"/>
      <c r="H895" s="53"/>
      <c r="I895" s="53"/>
      <c r="J895" s="59"/>
      <c r="K895" s="69">
        <f t="shared" ref="K895:N895" si="718">IFERROR(E895/SUM(E886:E895)*100,"")</f>
        <v>15.384615384615385</v>
      </c>
      <c r="L895" s="69">
        <f t="shared" si="718"/>
        <v>0</v>
      </c>
      <c r="M895" s="69">
        <f t="shared" si="718"/>
        <v>0</v>
      </c>
      <c r="N895" s="69">
        <f t="shared" si="718"/>
        <v>0</v>
      </c>
      <c r="O895" s="69">
        <f>IFERROR(I895/SUM(I886:I895)*100,"")</f>
        <v>0</v>
      </c>
      <c r="P895" s="69" t="str">
        <f>IFERROR(J895/SUM(J886:J895)*100,"")</f>
        <v/>
      </c>
    </row>
    <row r="896" spans="1:16" s="6" customFormat="1" x14ac:dyDescent="0.15">
      <c r="A896" s="1" t="str">
        <f t="shared" si="669"/>
        <v>0</v>
      </c>
      <c r="B896" s="1" t="s">
        <v>58</v>
      </c>
      <c r="C896" s="1" t="s">
        <v>58</v>
      </c>
      <c r="E896" s="44"/>
      <c r="F896" s="44"/>
      <c r="G896" s="44"/>
      <c r="H896" s="44"/>
      <c r="I896" s="44"/>
      <c r="J896" s="44"/>
    </row>
    <row r="897" spans="1:16" ht="12" customHeight="1" x14ac:dyDescent="0.15">
      <c r="A897" s="1" t="str">
        <f t="shared" si="669"/>
        <v>0</v>
      </c>
      <c r="B897" s="1" t="s">
        <v>58</v>
      </c>
      <c r="C897" s="1" t="s">
        <v>58</v>
      </c>
      <c r="D897" s="6"/>
      <c r="E897" s="99"/>
      <c r="F897" s="100"/>
      <c r="G897" s="100" t="s">
        <v>178</v>
      </c>
      <c r="H897" s="100"/>
      <c r="I897" s="100"/>
      <c r="J897" s="101"/>
      <c r="K897" s="99"/>
      <c r="L897" s="100"/>
      <c r="M897" s="100" t="s">
        <v>179</v>
      </c>
      <c r="N897" s="100"/>
      <c r="O897" s="100"/>
      <c r="P897" s="101"/>
    </row>
    <row r="898" spans="1:16" ht="12" customHeight="1" x14ac:dyDescent="0.15">
      <c r="A898" s="1" t="str">
        <f t="shared" si="669"/>
        <v>0</v>
      </c>
      <c r="B898" s="1" t="s">
        <v>58</v>
      </c>
      <c r="C898" s="1" t="s">
        <v>58</v>
      </c>
      <c r="D898" s="6"/>
      <c r="E898" s="2" t="s">
        <v>33</v>
      </c>
      <c r="F898" s="2" t="s">
        <v>34</v>
      </c>
      <c r="G898" s="2" t="s">
        <v>35</v>
      </c>
      <c r="H898" s="2" t="s">
        <v>36</v>
      </c>
      <c r="I898" s="2" t="s">
        <v>37</v>
      </c>
      <c r="J898" s="2" t="s">
        <v>38</v>
      </c>
      <c r="K898" s="2" t="s">
        <v>33</v>
      </c>
      <c r="L898" s="2" t="s">
        <v>34</v>
      </c>
      <c r="M898" s="2" t="s">
        <v>35</v>
      </c>
      <c r="N898" s="2" t="s">
        <v>36</v>
      </c>
      <c r="O898" s="2" t="s">
        <v>37</v>
      </c>
      <c r="P898" s="2" t="s">
        <v>37</v>
      </c>
    </row>
    <row r="899" spans="1:16" ht="12" customHeight="1" x14ac:dyDescent="0.15">
      <c r="A899" s="1" t="str">
        <f t="shared" si="669"/>
        <v>0</v>
      </c>
      <c r="B899" s="1" t="s">
        <v>58</v>
      </c>
      <c r="C899" s="1" t="s">
        <v>58</v>
      </c>
      <c r="D899" s="3" t="s">
        <v>133</v>
      </c>
      <c r="E899" s="45"/>
      <c r="F899" s="45"/>
      <c r="G899" s="45"/>
      <c r="H899" s="45"/>
      <c r="I899" s="45"/>
      <c r="J899" s="45"/>
      <c r="K899" s="62"/>
      <c r="L899" s="62"/>
      <c r="M899" s="62"/>
      <c r="N899" s="62"/>
      <c r="O899" s="62"/>
      <c r="P899" s="71"/>
    </row>
    <row r="900" spans="1:16" ht="12" customHeight="1" x14ac:dyDescent="0.15">
      <c r="A900" s="1" t="str">
        <f t="shared" si="669"/>
        <v>16210</v>
      </c>
      <c r="B900" s="1">
        <v>1621</v>
      </c>
      <c r="C900" s="1" t="s">
        <v>58</v>
      </c>
      <c r="D900" s="58" t="s">
        <v>134</v>
      </c>
      <c r="E900" s="63"/>
      <c r="F900" s="63"/>
      <c r="G900" s="63"/>
      <c r="H900" s="63"/>
      <c r="I900" s="63"/>
      <c r="J900" s="63"/>
      <c r="K900" s="5"/>
      <c r="L900" s="5"/>
      <c r="M900" s="5"/>
      <c r="N900" s="5"/>
      <c r="O900" s="5"/>
      <c r="P900" s="13"/>
    </row>
    <row r="901" spans="1:16" ht="12" customHeight="1" x14ac:dyDescent="0.15">
      <c r="A901" s="1" t="str">
        <f t="shared" ref="A901:A964" si="719">IF(D901="NO CONSTA",B901&amp;22,IF(AND(B901&gt;0,C901=""),B901&amp;0,IF(ISNUMBER(C901),B901&amp;C901)))</f>
        <v>16213</v>
      </c>
      <c r="B901" s="1">
        <v>1621</v>
      </c>
      <c r="C901" s="1">
        <v>3</v>
      </c>
      <c r="D901" s="90" t="s">
        <v>181</v>
      </c>
      <c r="E901" s="91"/>
      <c r="F901" s="91">
        <v>1</v>
      </c>
      <c r="G901" s="91">
        <v>1</v>
      </c>
      <c r="H901" s="91">
        <v>1</v>
      </c>
      <c r="I901" s="91">
        <v>1</v>
      </c>
      <c r="J901" s="92"/>
      <c r="K901" s="69" t="str">
        <f t="shared" ref="K901:N901" si="720">IFERROR(E901/SUM(E901:E910)*100,"")</f>
        <v/>
      </c>
      <c r="L901" s="69">
        <f t="shared" si="720"/>
        <v>3.0303030303030303</v>
      </c>
      <c r="M901" s="69">
        <f t="shared" si="720"/>
        <v>2.4390243902439024</v>
      </c>
      <c r="N901" s="69">
        <f t="shared" si="720"/>
        <v>2.3255813953488373</v>
      </c>
      <c r="O901" s="69">
        <f>IFERROR(I901/SUM(I901:I910)*100,"")</f>
        <v>2.4390243902439024</v>
      </c>
      <c r="P901" s="69" t="str">
        <f>IFERROR(J901/SUM(J901:J910)*100,"")</f>
        <v/>
      </c>
    </row>
    <row r="902" spans="1:16" ht="12" customHeight="1" x14ac:dyDescent="0.15">
      <c r="A902" s="1" t="str">
        <f t="shared" si="719"/>
        <v>16211</v>
      </c>
      <c r="B902" s="1">
        <v>1621</v>
      </c>
      <c r="C902" s="1">
        <v>1</v>
      </c>
      <c r="D902" s="50" t="s">
        <v>182</v>
      </c>
      <c r="E902" s="53"/>
      <c r="F902" s="53">
        <v>4</v>
      </c>
      <c r="G902" s="53">
        <v>3</v>
      </c>
      <c r="H902" s="53">
        <v>2</v>
      </c>
      <c r="I902" s="53">
        <v>2</v>
      </c>
      <c r="J902" s="59"/>
      <c r="K902" s="69" t="str">
        <f t="shared" ref="K902:N902" si="721">IFERROR(E902/SUM(E901:E910)*100,"")</f>
        <v/>
      </c>
      <c r="L902" s="69">
        <f t="shared" si="721"/>
        <v>12.121212121212121</v>
      </c>
      <c r="M902" s="69">
        <f t="shared" si="721"/>
        <v>7.3170731707317067</v>
      </c>
      <c r="N902" s="69">
        <f t="shared" si="721"/>
        <v>4.6511627906976747</v>
      </c>
      <c r="O902" s="69">
        <f>IFERROR(I902/SUM(I901:I910)*100,"")</f>
        <v>4.8780487804878048</v>
      </c>
      <c r="P902" s="69" t="str">
        <f>IFERROR(J902/SUM(J901:J910)*100,"")</f>
        <v/>
      </c>
    </row>
    <row r="903" spans="1:16" ht="12" customHeight="1" x14ac:dyDescent="0.15">
      <c r="A903" s="1" t="str">
        <f t="shared" si="719"/>
        <v>162122</v>
      </c>
      <c r="B903" s="1">
        <v>1621</v>
      </c>
      <c r="C903" s="1" t="s">
        <v>58</v>
      </c>
      <c r="D903" s="50" t="s">
        <v>195</v>
      </c>
      <c r="E903" s="53"/>
      <c r="F903" s="53"/>
      <c r="G903" s="53">
        <v>6</v>
      </c>
      <c r="H903" s="53">
        <v>6</v>
      </c>
      <c r="I903" s="53"/>
      <c r="J903" s="59"/>
      <c r="K903" s="69" t="str">
        <f t="shared" ref="K903:N903" si="722">IFERROR(E903/SUM(E901:E910)*100,"")</f>
        <v/>
      </c>
      <c r="L903" s="69">
        <f t="shared" si="722"/>
        <v>0</v>
      </c>
      <c r="M903" s="69">
        <f t="shared" si="722"/>
        <v>14.634146341463413</v>
      </c>
      <c r="N903" s="69">
        <f t="shared" si="722"/>
        <v>13.953488372093023</v>
      </c>
      <c r="O903" s="69">
        <f>IFERROR(I903/SUM(I901:I910)*100,"")</f>
        <v>0</v>
      </c>
      <c r="P903" s="69" t="str">
        <f>IFERROR(J903/SUM(J901:J910)*100,"")</f>
        <v/>
      </c>
    </row>
    <row r="904" spans="1:16" ht="12" customHeight="1" x14ac:dyDescent="0.15">
      <c r="A904" s="1" t="str">
        <f t="shared" si="719"/>
        <v>16217</v>
      </c>
      <c r="B904" s="1">
        <v>1621</v>
      </c>
      <c r="C904" s="1">
        <v>7</v>
      </c>
      <c r="D904" s="50" t="s">
        <v>185</v>
      </c>
      <c r="E904" s="53"/>
      <c r="F904" s="53">
        <v>6</v>
      </c>
      <c r="G904" s="53">
        <v>5</v>
      </c>
      <c r="H904" s="53">
        <v>6</v>
      </c>
      <c r="I904" s="53">
        <v>7</v>
      </c>
      <c r="J904" s="59"/>
      <c r="K904" s="69" t="str">
        <f t="shared" ref="K904:N904" si="723">IFERROR(E904/SUM(E901:E910)*100,"")</f>
        <v/>
      </c>
      <c r="L904" s="69">
        <f t="shared" si="723"/>
        <v>18.181818181818183</v>
      </c>
      <c r="M904" s="69">
        <f t="shared" si="723"/>
        <v>12.195121951219512</v>
      </c>
      <c r="N904" s="69">
        <f t="shared" si="723"/>
        <v>13.953488372093023</v>
      </c>
      <c r="O904" s="69">
        <f>IFERROR(I904/SUM(I901:I910)*100,"")</f>
        <v>17.073170731707318</v>
      </c>
      <c r="P904" s="69" t="str">
        <f>IFERROR(J904/SUM(J901:J910)*100,"")</f>
        <v/>
      </c>
    </row>
    <row r="905" spans="1:16" ht="12" customHeight="1" x14ac:dyDescent="0.15">
      <c r="A905" s="1" t="str">
        <f t="shared" si="719"/>
        <v>16218</v>
      </c>
      <c r="B905" s="1">
        <v>1621</v>
      </c>
      <c r="C905" s="1">
        <v>8</v>
      </c>
      <c r="D905" s="50" t="s">
        <v>186</v>
      </c>
      <c r="E905" s="53"/>
      <c r="F905" s="53">
        <v>3</v>
      </c>
      <c r="G905" s="53">
        <v>5</v>
      </c>
      <c r="H905" s="53">
        <v>6</v>
      </c>
      <c r="I905" s="53">
        <v>3</v>
      </c>
      <c r="J905" s="59"/>
      <c r="K905" s="69" t="str">
        <f t="shared" ref="K905:N905" si="724">IFERROR(E905/SUM(E901:E910)*100,"")</f>
        <v/>
      </c>
      <c r="L905" s="69">
        <f t="shared" si="724"/>
        <v>9.0909090909090917</v>
      </c>
      <c r="M905" s="69">
        <f t="shared" si="724"/>
        <v>12.195121951219512</v>
      </c>
      <c r="N905" s="69">
        <f t="shared" si="724"/>
        <v>13.953488372093023</v>
      </c>
      <c r="O905" s="69">
        <f>IFERROR(I905/SUM(I901:I910)*100,"")</f>
        <v>7.3170731707317067</v>
      </c>
      <c r="P905" s="69" t="str">
        <f>IFERROR(J905/SUM(J901:J910)*100,"")</f>
        <v/>
      </c>
    </row>
    <row r="906" spans="1:16" ht="12" customHeight="1" x14ac:dyDescent="0.15">
      <c r="A906" s="1" t="str">
        <f t="shared" si="719"/>
        <v>16216</v>
      </c>
      <c r="B906" s="1">
        <v>1621</v>
      </c>
      <c r="C906" s="1">
        <v>6</v>
      </c>
      <c r="D906" s="50" t="s">
        <v>187</v>
      </c>
      <c r="E906" s="53"/>
      <c r="F906" s="53">
        <v>1</v>
      </c>
      <c r="G906" s="53">
        <v>3</v>
      </c>
      <c r="H906" s="53">
        <v>3</v>
      </c>
      <c r="I906" s="53">
        <v>3</v>
      </c>
      <c r="J906" s="59"/>
      <c r="K906" s="69" t="str">
        <f t="shared" ref="K906:N906" si="725">IFERROR(E906/SUM(E901:E910)*100,"")</f>
        <v/>
      </c>
      <c r="L906" s="69">
        <f t="shared" si="725"/>
        <v>3.0303030303030303</v>
      </c>
      <c r="M906" s="69">
        <f t="shared" si="725"/>
        <v>7.3170731707317067</v>
      </c>
      <c r="N906" s="69">
        <f t="shared" si="725"/>
        <v>6.9767441860465116</v>
      </c>
      <c r="O906" s="69">
        <f>IFERROR(I906/SUM(I901:I910)*100,"")</f>
        <v>7.3170731707317067</v>
      </c>
      <c r="P906" s="69" t="str">
        <f>IFERROR(J906/SUM(J901:J910)*100,"")</f>
        <v/>
      </c>
    </row>
    <row r="907" spans="1:16" ht="12" customHeight="1" x14ac:dyDescent="0.15">
      <c r="A907" s="1" t="str">
        <f t="shared" si="719"/>
        <v>16215</v>
      </c>
      <c r="B907" s="1">
        <v>1621</v>
      </c>
      <c r="C907" s="1">
        <v>5</v>
      </c>
      <c r="D907" s="50" t="s">
        <v>188</v>
      </c>
      <c r="E907" s="53"/>
      <c r="F907" s="53">
        <v>6</v>
      </c>
      <c r="G907" s="53">
        <v>6</v>
      </c>
      <c r="H907" s="53">
        <v>6</v>
      </c>
      <c r="I907" s="53">
        <v>6</v>
      </c>
      <c r="J907" s="59"/>
      <c r="K907" s="69" t="str">
        <f t="shared" ref="K907:N907" si="726">IFERROR(E907/SUM(E901:E910)*100,"")</f>
        <v/>
      </c>
      <c r="L907" s="69">
        <f t="shared" si="726"/>
        <v>18.181818181818183</v>
      </c>
      <c r="M907" s="69">
        <f t="shared" si="726"/>
        <v>14.634146341463413</v>
      </c>
      <c r="N907" s="69">
        <f t="shared" si="726"/>
        <v>13.953488372093023</v>
      </c>
      <c r="O907" s="69">
        <f>IFERROR(I907/SUM(I901:I910)*100,"")</f>
        <v>14.634146341463413</v>
      </c>
      <c r="P907" s="69" t="str">
        <f>IFERROR(J907/SUM(J901:J910)*100,"")</f>
        <v/>
      </c>
    </row>
    <row r="908" spans="1:16" ht="12" customHeight="1" x14ac:dyDescent="0.15">
      <c r="A908" s="1" t="str">
        <f t="shared" si="719"/>
        <v>162115</v>
      </c>
      <c r="B908" s="1">
        <v>1621</v>
      </c>
      <c r="C908" s="1">
        <v>15</v>
      </c>
      <c r="D908" s="50" t="s">
        <v>193</v>
      </c>
      <c r="E908" s="53"/>
      <c r="F908" s="53"/>
      <c r="G908" s="53"/>
      <c r="H908" s="53"/>
      <c r="I908" s="53">
        <v>5</v>
      </c>
      <c r="J908" s="59"/>
      <c r="K908" s="69" t="str">
        <f t="shared" ref="K908:N908" si="727">IFERROR(E908/SUM(E901:E910)*100,"")</f>
        <v/>
      </c>
      <c r="L908" s="69">
        <f t="shared" si="727"/>
        <v>0</v>
      </c>
      <c r="M908" s="69">
        <f t="shared" si="727"/>
        <v>0</v>
      </c>
      <c r="N908" s="69">
        <f t="shared" si="727"/>
        <v>0</v>
      </c>
      <c r="O908" s="69">
        <f>IFERROR(I908/SUM(I901:I910)*100,"")</f>
        <v>12.195121951219512</v>
      </c>
      <c r="P908" s="69" t="str">
        <f>IFERROR(J908/SUM(J901:J910)*100,"")</f>
        <v/>
      </c>
    </row>
    <row r="909" spans="1:16" ht="12" customHeight="1" x14ac:dyDescent="0.15">
      <c r="A909" s="1" t="str">
        <f t="shared" si="719"/>
        <v>16212</v>
      </c>
      <c r="B909" s="1">
        <v>1621</v>
      </c>
      <c r="C909" s="1">
        <v>2</v>
      </c>
      <c r="D909" s="50" t="s">
        <v>190</v>
      </c>
      <c r="E909" s="53"/>
      <c r="F909" s="53">
        <v>11</v>
      </c>
      <c r="G909" s="53">
        <v>11</v>
      </c>
      <c r="H909" s="53">
        <v>13</v>
      </c>
      <c r="I909" s="53">
        <v>14</v>
      </c>
      <c r="J909" s="59"/>
      <c r="K909" s="69" t="str">
        <f t="shared" ref="K909:N909" si="728">IFERROR(E909/SUM(E901:E910)*100,"")</f>
        <v/>
      </c>
      <c r="L909" s="69">
        <f t="shared" si="728"/>
        <v>33.333333333333329</v>
      </c>
      <c r="M909" s="69">
        <f t="shared" si="728"/>
        <v>26.829268292682929</v>
      </c>
      <c r="N909" s="69">
        <f t="shared" si="728"/>
        <v>30.232558139534881</v>
      </c>
      <c r="O909" s="69">
        <f>IFERROR(I909/SUM(I901:I910)*100,"")</f>
        <v>34.146341463414636</v>
      </c>
      <c r="P909" s="69" t="str">
        <f>IFERROR(J909/SUM(J901:J910)*100,"")</f>
        <v/>
      </c>
    </row>
    <row r="910" spans="1:16" ht="12" customHeight="1" x14ac:dyDescent="0.15">
      <c r="A910" s="1" t="str">
        <f t="shared" si="719"/>
        <v>16214</v>
      </c>
      <c r="B910" s="1">
        <v>1621</v>
      </c>
      <c r="C910" s="1">
        <v>4</v>
      </c>
      <c r="D910" s="55" t="s">
        <v>191</v>
      </c>
      <c r="E910" s="56"/>
      <c r="F910" s="56">
        <v>1</v>
      </c>
      <c r="G910" s="56">
        <v>1</v>
      </c>
      <c r="H910" s="56"/>
      <c r="I910" s="56"/>
      <c r="J910" s="60"/>
      <c r="K910" s="69" t="str">
        <f t="shared" ref="K910:N910" si="729">IFERROR(E910/SUM(E901:E910)*100,"")</f>
        <v/>
      </c>
      <c r="L910" s="69">
        <f t="shared" si="729"/>
        <v>3.0303030303030303</v>
      </c>
      <c r="M910" s="69">
        <f t="shared" si="729"/>
        <v>2.4390243902439024</v>
      </c>
      <c r="N910" s="69">
        <f t="shared" si="729"/>
        <v>0</v>
      </c>
      <c r="O910" s="69">
        <f>IFERROR(I910/SUM(I901:I910)*100,"")</f>
        <v>0</v>
      </c>
      <c r="P910" s="69" t="str">
        <f>IFERROR(J910/SUM(J901:J910)*100,"")</f>
        <v/>
      </c>
    </row>
    <row r="911" spans="1:16" ht="12" customHeight="1" x14ac:dyDescent="0.15">
      <c r="A911" s="1" t="str">
        <f t="shared" si="719"/>
        <v>17060</v>
      </c>
      <c r="B911" s="1">
        <v>1706</v>
      </c>
      <c r="C911" s="1" t="s">
        <v>58</v>
      </c>
      <c r="D911" s="48" t="s">
        <v>113</v>
      </c>
      <c r="E911" s="49"/>
      <c r="F911" s="49"/>
      <c r="G911" s="49"/>
      <c r="H911" s="49"/>
      <c r="I911" s="49"/>
      <c r="J911" s="49"/>
      <c r="K911" s="5"/>
      <c r="L911" s="5"/>
      <c r="M911" s="5"/>
      <c r="N911" s="5"/>
      <c r="O911" s="5"/>
      <c r="P911" s="13"/>
    </row>
    <row r="912" spans="1:16" ht="12" customHeight="1" x14ac:dyDescent="0.15">
      <c r="A912" s="1" t="str">
        <f t="shared" si="719"/>
        <v>17063</v>
      </c>
      <c r="B912" s="1">
        <v>1706</v>
      </c>
      <c r="C912" s="1">
        <v>3</v>
      </c>
      <c r="D912" s="90" t="s">
        <v>181</v>
      </c>
      <c r="E912" s="91"/>
      <c r="F912" s="91">
        <v>1</v>
      </c>
      <c r="G912" s="91">
        <v>2</v>
      </c>
      <c r="H912" s="91">
        <v>2</v>
      </c>
      <c r="I912" s="91">
        <v>2</v>
      </c>
      <c r="J912" s="92"/>
      <c r="K912" s="69" t="str">
        <f t="shared" ref="K912:N912" si="730">IFERROR(E912/SUM(E912:E921,E711:E720)*100,"")</f>
        <v/>
      </c>
      <c r="L912" s="69">
        <f t="shared" si="730"/>
        <v>1.8518518518518516</v>
      </c>
      <c r="M912" s="69">
        <f t="shared" si="730"/>
        <v>1.7543859649122806</v>
      </c>
      <c r="N912" s="69">
        <f t="shared" si="730"/>
        <v>1.8518518518518516</v>
      </c>
      <c r="O912" s="69">
        <f>IFERROR(I912/SUM(I912:I921,I711:I720)*100,"")</f>
        <v>1.8181818181818181</v>
      </c>
      <c r="P912" s="69" t="str">
        <f>IFERROR(J912/SUM(J912:J921,J711:J720)*100,"")</f>
        <v/>
      </c>
    </row>
    <row r="913" spans="1:16" ht="12" customHeight="1" x14ac:dyDescent="0.15">
      <c r="A913" s="1" t="str">
        <f t="shared" si="719"/>
        <v>17061</v>
      </c>
      <c r="B913" s="1">
        <v>1706</v>
      </c>
      <c r="C913" s="1">
        <v>1</v>
      </c>
      <c r="D913" s="50" t="s">
        <v>182</v>
      </c>
      <c r="E913" s="53"/>
      <c r="F913" s="53">
        <v>7</v>
      </c>
      <c r="G913" s="53">
        <v>11</v>
      </c>
      <c r="H913" s="53">
        <v>9</v>
      </c>
      <c r="I913" s="53">
        <v>7</v>
      </c>
      <c r="J913" s="59"/>
      <c r="K913" s="69" t="str">
        <f t="shared" ref="K913:N913" si="731">IFERROR(E913/SUM(E912:E921,E711:E720)*100,"")</f>
        <v/>
      </c>
      <c r="L913" s="69">
        <f t="shared" si="731"/>
        <v>12.962962962962962</v>
      </c>
      <c r="M913" s="69">
        <f t="shared" si="731"/>
        <v>9.6491228070175428</v>
      </c>
      <c r="N913" s="69">
        <f t="shared" si="731"/>
        <v>8.3333333333333321</v>
      </c>
      <c r="O913" s="69">
        <f>IFERROR(I913/SUM(I912:I921,I711:I720)*100,"")</f>
        <v>6.3636363636363633</v>
      </c>
      <c r="P913" s="69" t="str">
        <f>IFERROR(J913/SUM(J912:J921,J711:J720)*100,"")</f>
        <v/>
      </c>
    </row>
    <row r="914" spans="1:16" ht="12" customHeight="1" x14ac:dyDescent="0.15">
      <c r="A914" s="1" t="str">
        <f t="shared" si="719"/>
        <v>170622</v>
      </c>
      <c r="B914" s="1">
        <v>1706</v>
      </c>
      <c r="C914" s="1" t="s">
        <v>58</v>
      </c>
      <c r="D914" s="50" t="s">
        <v>195</v>
      </c>
      <c r="E914" s="53"/>
      <c r="F914" s="53"/>
      <c r="G914" s="53">
        <v>4</v>
      </c>
      <c r="H914" s="53">
        <v>4</v>
      </c>
      <c r="I914" s="53"/>
      <c r="J914" s="59"/>
      <c r="K914" s="69" t="str">
        <f t="shared" ref="K914:N914" si="732">IFERROR(E914/SUM(E912:E921,E711:E720)*100,"")</f>
        <v/>
      </c>
      <c r="L914" s="69">
        <f t="shared" si="732"/>
        <v>0</v>
      </c>
      <c r="M914" s="69">
        <f t="shared" si="732"/>
        <v>3.5087719298245612</v>
      </c>
      <c r="N914" s="69">
        <f t="shared" si="732"/>
        <v>3.7037037037037033</v>
      </c>
      <c r="O914" s="69">
        <f>IFERROR(I914/SUM(I912:I921,I711:I720)*100,"")</f>
        <v>0</v>
      </c>
      <c r="P914" s="69" t="str">
        <f>IFERROR(J914/SUM(J912:J921,J711:J720)*100,"")</f>
        <v/>
      </c>
    </row>
    <row r="915" spans="1:16" ht="12" customHeight="1" x14ac:dyDescent="0.15">
      <c r="A915" s="1" t="str">
        <f t="shared" si="719"/>
        <v>17067</v>
      </c>
      <c r="B915" s="1">
        <v>1706</v>
      </c>
      <c r="C915" s="1">
        <v>7</v>
      </c>
      <c r="D915" s="50" t="s">
        <v>185</v>
      </c>
      <c r="E915" s="53"/>
      <c r="F915" s="53">
        <v>3</v>
      </c>
      <c r="G915" s="53">
        <v>3</v>
      </c>
      <c r="H915" s="53">
        <v>4</v>
      </c>
      <c r="I915" s="53">
        <v>5</v>
      </c>
      <c r="J915" s="59"/>
      <c r="K915" s="69" t="str">
        <f t="shared" ref="K915:N915" si="733">IFERROR(E915/SUM(E912:E921,E711:E720)*100,"")</f>
        <v/>
      </c>
      <c r="L915" s="69">
        <f t="shared" si="733"/>
        <v>5.5555555555555554</v>
      </c>
      <c r="M915" s="69">
        <f t="shared" si="733"/>
        <v>2.6315789473684208</v>
      </c>
      <c r="N915" s="69">
        <f t="shared" si="733"/>
        <v>3.7037037037037033</v>
      </c>
      <c r="O915" s="69">
        <f>IFERROR(I915/SUM(I912:I921,I711:I720)*100,"")</f>
        <v>4.5454545454545459</v>
      </c>
      <c r="P915" s="69" t="str">
        <f>IFERROR(J915/SUM(J912:J921,J711:J720)*100,"")</f>
        <v/>
      </c>
    </row>
    <row r="916" spans="1:16" ht="12" customHeight="1" x14ac:dyDescent="0.15">
      <c r="A916" s="1" t="str">
        <f t="shared" si="719"/>
        <v>17068</v>
      </c>
      <c r="B916" s="1">
        <v>1706</v>
      </c>
      <c r="C916" s="1">
        <v>8</v>
      </c>
      <c r="D916" s="50" t="s">
        <v>186</v>
      </c>
      <c r="E916" s="53"/>
      <c r="F916" s="53"/>
      <c r="G916" s="53">
        <v>5</v>
      </c>
      <c r="H916" s="53">
        <v>4</v>
      </c>
      <c r="I916" s="53">
        <v>2</v>
      </c>
      <c r="J916" s="59"/>
      <c r="K916" s="69" t="str">
        <f t="shared" ref="K916:N916" si="734">IFERROR(E916/SUM(E912:E921,E711:E720)*100,"")</f>
        <v/>
      </c>
      <c r="L916" s="69">
        <f t="shared" si="734"/>
        <v>0</v>
      </c>
      <c r="M916" s="69">
        <f t="shared" si="734"/>
        <v>4.3859649122807012</v>
      </c>
      <c r="N916" s="69">
        <f t="shared" si="734"/>
        <v>3.7037037037037033</v>
      </c>
      <c r="O916" s="69">
        <f>IFERROR(I916/SUM(I912:I921,I711:I720)*100,"")</f>
        <v>1.8181818181818181</v>
      </c>
      <c r="P916" s="69" t="str">
        <f>IFERROR(J916/SUM(J912:J921,J711:J720)*100,"")</f>
        <v/>
      </c>
    </row>
    <row r="917" spans="1:16" ht="12" customHeight="1" x14ac:dyDescent="0.15">
      <c r="A917" s="1" t="str">
        <f t="shared" si="719"/>
        <v>17066</v>
      </c>
      <c r="B917" s="1">
        <v>1706</v>
      </c>
      <c r="C917" s="1">
        <v>6</v>
      </c>
      <c r="D917" s="50" t="s">
        <v>187</v>
      </c>
      <c r="E917" s="53"/>
      <c r="F917" s="53">
        <v>2</v>
      </c>
      <c r="G917" s="53">
        <v>3</v>
      </c>
      <c r="H917" s="53">
        <v>3</v>
      </c>
      <c r="I917" s="53">
        <v>3</v>
      </c>
      <c r="J917" s="59"/>
      <c r="K917" s="69" t="str">
        <f t="shared" ref="K917:N917" si="735">IFERROR(E917/SUM(E912:E921,E711:E720)*100,"")</f>
        <v/>
      </c>
      <c r="L917" s="69">
        <f t="shared" si="735"/>
        <v>3.7037037037037033</v>
      </c>
      <c r="M917" s="69">
        <f t="shared" si="735"/>
        <v>2.6315789473684208</v>
      </c>
      <c r="N917" s="69">
        <f t="shared" si="735"/>
        <v>2.7777777777777777</v>
      </c>
      <c r="O917" s="69">
        <f>IFERROR(I917/SUM(I912:I921,I711:I720)*100,"")</f>
        <v>2.7272727272727271</v>
      </c>
      <c r="P917" s="69" t="str">
        <f>IFERROR(J917/SUM(J912:J921,J711:J720)*100,"")</f>
        <v/>
      </c>
    </row>
    <row r="918" spans="1:16" ht="12" customHeight="1" x14ac:dyDescent="0.15">
      <c r="A918" s="1" t="str">
        <f t="shared" si="719"/>
        <v>17065</v>
      </c>
      <c r="B918" s="1">
        <v>1706</v>
      </c>
      <c r="C918" s="1">
        <v>5</v>
      </c>
      <c r="D918" s="50" t="s">
        <v>188</v>
      </c>
      <c r="E918" s="53"/>
      <c r="F918" s="53">
        <v>6</v>
      </c>
      <c r="G918" s="53">
        <v>7</v>
      </c>
      <c r="H918" s="53">
        <v>9</v>
      </c>
      <c r="I918" s="53">
        <v>7</v>
      </c>
      <c r="J918" s="59"/>
      <c r="K918" s="69" t="str">
        <f t="shared" ref="K918:N918" si="736">IFERROR(E918/SUM(E912:E921,E711:E720)*100,"")</f>
        <v/>
      </c>
      <c r="L918" s="69">
        <f t="shared" si="736"/>
        <v>11.111111111111111</v>
      </c>
      <c r="M918" s="69">
        <f t="shared" si="736"/>
        <v>6.140350877192982</v>
      </c>
      <c r="N918" s="69">
        <f t="shared" si="736"/>
        <v>8.3333333333333321</v>
      </c>
      <c r="O918" s="69">
        <f>IFERROR(I918/SUM(I912:I921,I711:I720)*100,"")</f>
        <v>6.3636363636363633</v>
      </c>
      <c r="P918" s="69" t="str">
        <f>IFERROR(J918/SUM(J912:J921,J711:J720)*100,"")</f>
        <v/>
      </c>
    </row>
    <row r="919" spans="1:16" ht="12" customHeight="1" x14ac:dyDescent="0.15">
      <c r="A919" s="1" t="str">
        <f t="shared" si="719"/>
        <v>170614</v>
      </c>
      <c r="B919" s="1">
        <v>1706</v>
      </c>
      <c r="C919" s="1">
        <v>14</v>
      </c>
      <c r="D919" s="50" t="s">
        <v>198</v>
      </c>
      <c r="E919" s="53"/>
      <c r="F919" s="53"/>
      <c r="G919" s="53"/>
      <c r="H919" s="53"/>
      <c r="I919" s="53">
        <v>1</v>
      </c>
      <c r="J919" s="59"/>
      <c r="K919" s="69" t="str">
        <f t="shared" ref="K919:N919" si="737">IFERROR(E919/SUM(E912:E921,E711:E720)*100,"")</f>
        <v/>
      </c>
      <c r="L919" s="69">
        <f t="shared" si="737"/>
        <v>0</v>
      </c>
      <c r="M919" s="69">
        <f t="shared" si="737"/>
        <v>0</v>
      </c>
      <c r="N919" s="69">
        <f t="shared" si="737"/>
        <v>0</v>
      </c>
      <c r="O919" s="69">
        <f>IFERROR(I919/SUM(I912:I921,I711:I720)*100,"")</f>
        <v>0.90909090909090906</v>
      </c>
      <c r="P919" s="69" t="str">
        <f>IFERROR(J919/SUM(J912:J921,J711:J720)*100,"")</f>
        <v/>
      </c>
    </row>
    <row r="920" spans="1:16" ht="12" customHeight="1" x14ac:dyDescent="0.15">
      <c r="A920" s="1" t="str">
        <f t="shared" si="719"/>
        <v>170615</v>
      </c>
      <c r="B920" s="1">
        <v>1706</v>
      </c>
      <c r="C920" s="1">
        <v>15</v>
      </c>
      <c r="D920" s="50" t="s">
        <v>193</v>
      </c>
      <c r="E920" s="53"/>
      <c r="F920" s="53"/>
      <c r="G920" s="53"/>
      <c r="H920" s="53"/>
      <c r="I920" s="53">
        <v>4</v>
      </c>
      <c r="J920" s="59"/>
      <c r="K920" s="69" t="str">
        <f t="shared" ref="K920:N920" si="738">IFERROR(E920/SUM(E912:E921,E711:E720)*100,"")</f>
        <v/>
      </c>
      <c r="L920" s="69">
        <f t="shared" si="738"/>
        <v>0</v>
      </c>
      <c r="M920" s="69">
        <f t="shared" si="738"/>
        <v>0</v>
      </c>
      <c r="N920" s="69">
        <f t="shared" si="738"/>
        <v>0</v>
      </c>
      <c r="O920" s="69">
        <f>IFERROR(I920/SUM(I912:I921,I711:I720)*100,"")</f>
        <v>3.6363636363636362</v>
      </c>
      <c r="P920" s="69" t="str">
        <f>IFERROR(J920/SUM(J912:J921,J711:J720)*100,"")</f>
        <v/>
      </c>
    </row>
    <row r="921" spans="1:16" ht="12" customHeight="1" x14ac:dyDescent="0.15">
      <c r="A921" s="1" t="str">
        <f t="shared" si="719"/>
        <v>17062</v>
      </c>
      <c r="B921" s="1">
        <v>1706</v>
      </c>
      <c r="C921" s="1">
        <v>2</v>
      </c>
      <c r="D921" s="55" t="s">
        <v>190</v>
      </c>
      <c r="E921" s="56"/>
      <c r="F921" s="56">
        <v>8</v>
      </c>
      <c r="G921" s="56">
        <v>22</v>
      </c>
      <c r="H921" s="56">
        <v>19</v>
      </c>
      <c r="I921" s="56">
        <v>24</v>
      </c>
      <c r="J921" s="60"/>
      <c r="K921" s="69" t="str">
        <f t="shared" ref="K921:N921" si="739">IFERROR(E921/SUM(E912:E921,E711:E720)*100,"")</f>
        <v/>
      </c>
      <c r="L921" s="69">
        <f t="shared" si="739"/>
        <v>14.814814814814813</v>
      </c>
      <c r="M921" s="69">
        <f t="shared" si="739"/>
        <v>19.298245614035086</v>
      </c>
      <c r="N921" s="69">
        <f t="shared" si="739"/>
        <v>17.592592592592592</v>
      </c>
      <c r="O921" s="69">
        <f>IFERROR(I921/SUM(I912:I921,I711:I720)*100,"")</f>
        <v>21.818181818181817</v>
      </c>
      <c r="P921" s="69" t="str">
        <f>IFERROR(J921/SUM(J912:J921,J711:J720)*100,"")</f>
        <v/>
      </c>
    </row>
    <row r="922" spans="1:16" ht="12" customHeight="1" x14ac:dyDescent="0.15">
      <c r="A922" s="1" t="str">
        <f t="shared" si="719"/>
        <v>17050</v>
      </c>
      <c r="B922" s="1">
        <v>1705</v>
      </c>
      <c r="C922" s="1" t="s">
        <v>58</v>
      </c>
      <c r="D922" s="48" t="s">
        <v>114</v>
      </c>
      <c r="E922" s="49"/>
      <c r="F922" s="49"/>
      <c r="G922" s="49"/>
      <c r="H922" s="49"/>
      <c r="I922" s="49"/>
      <c r="J922" s="49"/>
      <c r="K922" s="5"/>
      <c r="L922" s="5"/>
      <c r="M922" s="5"/>
      <c r="N922" s="5"/>
      <c r="O922" s="5"/>
      <c r="P922" s="13"/>
    </row>
    <row r="923" spans="1:16" ht="12" customHeight="1" x14ac:dyDescent="0.15">
      <c r="A923" s="1" t="str">
        <f t="shared" si="719"/>
        <v>17053</v>
      </c>
      <c r="B923" s="1">
        <v>1705</v>
      </c>
      <c r="C923" s="1">
        <v>3</v>
      </c>
      <c r="D923" s="90" t="s">
        <v>181</v>
      </c>
      <c r="E923" s="91"/>
      <c r="F923" s="91">
        <v>2</v>
      </c>
      <c r="G923" s="91">
        <v>2</v>
      </c>
      <c r="H923" s="91">
        <v>2</v>
      </c>
      <c r="I923" s="91">
        <v>2</v>
      </c>
      <c r="J923" s="92"/>
      <c r="K923" s="69" t="str">
        <f t="shared" ref="K923:N923" si="740">IFERROR(E923/SUM(E923:E930,E722:E729)*100,"")</f>
        <v/>
      </c>
      <c r="L923" s="69">
        <f t="shared" si="740"/>
        <v>3.8461538461538463</v>
      </c>
      <c r="M923" s="69">
        <f t="shared" si="740"/>
        <v>1.9230769230769231</v>
      </c>
      <c r="N923" s="69">
        <f t="shared" si="740"/>
        <v>2</v>
      </c>
      <c r="O923" s="69">
        <f>IFERROR(I923/SUM(I923:I930,I722:I729)*100,"")</f>
        <v>2.083333333333333</v>
      </c>
      <c r="P923" s="69" t="str">
        <f>IFERROR(J923/SUM(J923:J930,J722:J729)*100,"")</f>
        <v/>
      </c>
    </row>
    <row r="924" spans="1:16" ht="12" customHeight="1" x14ac:dyDescent="0.15">
      <c r="A924" s="1" t="str">
        <f t="shared" si="719"/>
        <v>17051</v>
      </c>
      <c r="B924" s="1">
        <v>1705</v>
      </c>
      <c r="C924" s="1">
        <v>1</v>
      </c>
      <c r="D924" s="50" t="s">
        <v>182</v>
      </c>
      <c r="E924" s="53"/>
      <c r="F924" s="53">
        <v>7</v>
      </c>
      <c r="G924" s="53">
        <v>11</v>
      </c>
      <c r="H924" s="53">
        <v>9</v>
      </c>
      <c r="I924" s="53">
        <v>7</v>
      </c>
      <c r="J924" s="59"/>
      <c r="K924" s="69" t="str">
        <f t="shared" ref="K924:N924" si="741">IFERROR(E924/SUM(E923:E930,E722:E729)*100,"")</f>
        <v/>
      </c>
      <c r="L924" s="69">
        <f t="shared" si="741"/>
        <v>13.461538461538462</v>
      </c>
      <c r="M924" s="69">
        <f t="shared" si="741"/>
        <v>10.576923076923077</v>
      </c>
      <c r="N924" s="69">
        <f t="shared" si="741"/>
        <v>9</v>
      </c>
      <c r="O924" s="69">
        <f>IFERROR(I924/SUM(I923:I930,I722:I729)*100,"")</f>
        <v>7.291666666666667</v>
      </c>
      <c r="P924" s="69" t="str">
        <f>IFERROR(J924/SUM(J923:J930,J722:J729)*100,"")</f>
        <v/>
      </c>
    </row>
    <row r="925" spans="1:16" ht="12" customHeight="1" x14ac:dyDescent="0.15">
      <c r="A925" s="1" t="str">
        <f t="shared" si="719"/>
        <v>17057</v>
      </c>
      <c r="B925" s="1">
        <v>1705</v>
      </c>
      <c r="C925" s="1">
        <v>7</v>
      </c>
      <c r="D925" s="50" t="s">
        <v>185</v>
      </c>
      <c r="E925" s="53"/>
      <c r="F925" s="53">
        <v>2</v>
      </c>
      <c r="G925" s="53">
        <v>3</v>
      </c>
      <c r="H925" s="53">
        <v>4</v>
      </c>
      <c r="I925" s="53">
        <v>5</v>
      </c>
      <c r="J925" s="59"/>
      <c r="K925" s="69" t="str">
        <f t="shared" ref="K925:N925" si="742">IFERROR(E925/SUM(E923:E930,E722:E729)*100,"")</f>
        <v/>
      </c>
      <c r="L925" s="69">
        <f t="shared" si="742"/>
        <v>3.8461538461538463</v>
      </c>
      <c r="M925" s="69">
        <f t="shared" si="742"/>
        <v>2.8846153846153846</v>
      </c>
      <c r="N925" s="69">
        <f t="shared" si="742"/>
        <v>4</v>
      </c>
      <c r="O925" s="69">
        <f>IFERROR(I925/SUM(I923:I930,I722:I729)*100,"")</f>
        <v>5.2083333333333339</v>
      </c>
      <c r="P925" s="69" t="str">
        <f>IFERROR(J925/SUM(J923:J930,J722:J729)*100,"")</f>
        <v/>
      </c>
    </row>
    <row r="926" spans="1:16" ht="12" customHeight="1" x14ac:dyDescent="0.15">
      <c r="A926" s="1" t="str">
        <f t="shared" si="719"/>
        <v>17058</v>
      </c>
      <c r="B926" s="1">
        <v>1705</v>
      </c>
      <c r="C926" s="1">
        <v>8</v>
      </c>
      <c r="D926" s="50" t="s">
        <v>186</v>
      </c>
      <c r="E926" s="53"/>
      <c r="F926" s="53">
        <v>1</v>
      </c>
      <c r="G926" s="53">
        <v>5</v>
      </c>
      <c r="H926" s="53">
        <v>4</v>
      </c>
      <c r="I926" s="53">
        <v>2</v>
      </c>
      <c r="J926" s="59"/>
      <c r="K926" s="69" t="str">
        <f t="shared" ref="K926:N926" si="743">IFERROR(E926/SUM(E923:E930,E722:E729)*100,"")</f>
        <v/>
      </c>
      <c r="L926" s="69">
        <f t="shared" si="743"/>
        <v>1.9230769230769231</v>
      </c>
      <c r="M926" s="69">
        <f t="shared" si="743"/>
        <v>4.8076923076923084</v>
      </c>
      <c r="N926" s="69">
        <f t="shared" si="743"/>
        <v>4</v>
      </c>
      <c r="O926" s="69">
        <f>IFERROR(I926/SUM(I923:I930,I722:I729)*100,"")</f>
        <v>2.083333333333333</v>
      </c>
      <c r="P926" s="69" t="str">
        <f>IFERROR(J926/SUM(J923:J930,J722:J729)*100,"")</f>
        <v/>
      </c>
    </row>
    <row r="927" spans="1:16" ht="12" customHeight="1" x14ac:dyDescent="0.15">
      <c r="A927" s="1" t="str">
        <f t="shared" si="719"/>
        <v>17056</v>
      </c>
      <c r="B927" s="1">
        <v>1705</v>
      </c>
      <c r="C927" s="1">
        <v>6</v>
      </c>
      <c r="D927" s="50" t="s">
        <v>187</v>
      </c>
      <c r="E927" s="53"/>
      <c r="F927" s="53">
        <v>1</v>
      </c>
      <c r="G927" s="53">
        <v>3</v>
      </c>
      <c r="H927" s="53">
        <v>3</v>
      </c>
      <c r="I927" s="53">
        <v>3</v>
      </c>
      <c r="J927" s="59"/>
      <c r="K927" s="69" t="str">
        <f t="shared" ref="K927:N927" si="744">IFERROR(E927/SUM(E923:E930,E722:E729)*100,"")</f>
        <v/>
      </c>
      <c r="L927" s="69">
        <f t="shared" si="744"/>
        <v>1.9230769230769231</v>
      </c>
      <c r="M927" s="69">
        <f t="shared" si="744"/>
        <v>2.8846153846153846</v>
      </c>
      <c r="N927" s="69">
        <f t="shared" si="744"/>
        <v>3</v>
      </c>
      <c r="O927" s="69">
        <f>IFERROR(I927/SUM(I923:I930,I722:I729)*100,"")</f>
        <v>3.125</v>
      </c>
      <c r="P927" s="69" t="str">
        <f>IFERROR(J927/SUM(J923:J930,J722:J729)*100,"")</f>
        <v/>
      </c>
    </row>
    <row r="928" spans="1:16" ht="12" customHeight="1" x14ac:dyDescent="0.15">
      <c r="A928" s="1" t="str">
        <f t="shared" si="719"/>
        <v>17055</v>
      </c>
      <c r="B928" s="1">
        <v>1705</v>
      </c>
      <c r="C928" s="1">
        <v>5</v>
      </c>
      <c r="D928" s="50" t="s">
        <v>188</v>
      </c>
      <c r="E928" s="53"/>
      <c r="F928" s="53">
        <v>5</v>
      </c>
      <c r="G928" s="53">
        <v>7</v>
      </c>
      <c r="H928" s="53">
        <v>8</v>
      </c>
      <c r="I928" s="53">
        <v>7</v>
      </c>
      <c r="J928" s="59"/>
      <c r="K928" s="69" t="str">
        <f t="shared" ref="K928:N928" si="745">IFERROR(E928/SUM(E923:E930,E722:E729)*100,"")</f>
        <v/>
      </c>
      <c r="L928" s="69">
        <f t="shared" si="745"/>
        <v>9.6153846153846168</v>
      </c>
      <c r="M928" s="69">
        <f t="shared" si="745"/>
        <v>6.7307692307692308</v>
      </c>
      <c r="N928" s="69">
        <f t="shared" si="745"/>
        <v>8</v>
      </c>
      <c r="O928" s="69">
        <f>IFERROR(I928/SUM(I923:I930,I722:I729)*100,"")</f>
        <v>7.291666666666667</v>
      </c>
      <c r="P928" s="69" t="str">
        <f>IFERROR(J928/SUM(J923:J930,J722:J729)*100,"")</f>
        <v/>
      </c>
    </row>
    <row r="929" spans="1:16" ht="12" customHeight="1" x14ac:dyDescent="0.15">
      <c r="A929" s="1" t="str">
        <f t="shared" si="719"/>
        <v>170514</v>
      </c>
      <c r="B929" s="1">
        <v>1705</v>
      </c>
      <c r="C929" s="1">
        <v>14</v>
      </c>
      <c r="D929" s="50" t="s">
        <v>198</v>
      </c>
      <c r="E929" s="53"/>
      <c r="F929" s="53"/>
      <c r="G929" s="53"/>
      <c r="H929" s="53"/>
      <c r="I929" s="53">
        <v>1</v>
      </c>
      <c r="J929" s="59"/>
      <c r="K929" s="69" t="str">
        <f t="shared" ref="K929:N929" si="746">IFERROR(E929/SUM(E923:E930,E722:E729)*100,"")</f>
        <v/>
      </c>
      <c r="L929" s="69">
        <f t="shared" si="746"/>
        <v>0</v>
      </c>
      <c r="M929" s="69">
        <f t="shared" si="746"/>
        <v>0</v>
      </c>
      <c r="N929" s="69">
        <f t="shared" si="746"/>
        <v>0</v>
      </c>
      <c r="O929" s="69">
        <f>IFERROR(I929/SUM(I923:I930,I722:I729)*100,"")</f>
        <v>1.0416666666666665</v>
      </c>
      <c r="P929" s="69" t="str">
        <f>IFERROR(J929/SUM(J923:J930,J722:J729)*100,"")</f>
        <v/>
      </c>
    </row>
    <row r="930" spans="1:16" ht="12" customHeight="1" x14ac:dyDescent="0.15">
      <c r="A930" s="1" t="str">
        <f t="shared" si="719"/>
        <v>17052</v>
      </c>
      <c r="B930" s="1">
        <v>1705</v>
      </c>
      <c r="C930" s="1">
        <v>2</v>
      </c>
      <c r="D930" s="50" t="s">
        <v>190</v>
      </c>
      <c r="E930" s="53"/>
      <c r="F930" s="53">
        <v>8</v>
      </c>
      <c r="G930" s="53">
        <v>21</v>
      </c>
      <c r="H930" s="53">
        <v>20</v>
      </c>
      <c r="I930" s="53">
        <v>21</v>
      </c>
      <c r="J930" s="59"/>
      <c r="K930" s="69" t="str">
        <f t="shared" ref="K930:N930" si="747">IFERROR(E930/SUM(E923:E930,E722:E729)*100,"")</f>
        <v/>
      </c>
      <c r="L930" s="69">
        <f t="shared" si="747"/>
        <v>15.384615384615385</v>
      </c>
      <c r="M930" s="69">
        <f t="shared" si="747"/>
        <v>20.192307692307693</v>
      </c>
      <c r="N930" s="69">
        <f t="shared" si="747"/>
        <v>20</v>
      </c>
      <c r="O930" s="69">
        <f>IFERROR(I930/SUM(I923:I930,I722:I729)*100,"")</f>
        <v>21.875</v>
      </c>
      <c r="P930" s="69" t="str">
        <f>IFERROR(J930/SUM(J923:J930,J722:J729)*100,"")</f>
        <v/>
      </c>
    </row>
    <row r="931" spans="1:16" s="6" customFormat="1" x14ac:dyDescent="0.15">
      <c r="A931" s="1" t="str">
        <f t="shared" si="719"/>
        <v>0</v>
      </c>
      <c r="B931" s="1" t="s">
        <v>58</v>
      </c>
      <c r="C931" s="1" t="s">
        <v>58</v>
      </c>
      <c r="E931" s="44"/>
      <c r="F931" s="44"/>
      <c r="G931" s="44"/>
      <c r="H931" s="44"/>
      <c r="I931" s="44"/>
      <c r="J931" s="44"/>
    </row>
    <row r="932" spans="1:16" ht="12" customHeight="1" x14ac:dyDescent="0.15">
      <c r="A932" s="1" t="str">
        <f t="shared" si="719"/>
        <v>0</v>
      </c>
      <c r="B932" s="1" t="s">
        <v>58</v>
      </c>
      <c r="C932" s="1" t="s">
        <v>58</v>
      </c>
      <c r="D932" s="6"/>
      <c r="E932" s="99"/>
      <c r="F932" s="100"/>
      <c r="G932" s="100" t="s">
        <v>178</v>
      </c>
      <c r="H932" s="100"/>
      <c r="I932" s="100"/>
      <c r="J932" s="101"/>
      <c r="K932" s="99"/>
      <c r="L932" s="100"/>
      <c r="M932" s="100" t="s">
        <v>179</v>
      </c>
      <c r="N932" s="100"/>
      <c r="O932" s="100"/>
      <c r="P932" s="101"/>
    </row>
    <row r="933" spans="1:16" ht="12" customHeight="1" x14ac:dyDescent="0.15">
      <c r="A933" s="1" t="str">
        <f t="shared" si="719"/>
        <v>0</v>
      </c>
      <c r="B933" s="1" t="s">
        <v>58</v>
      </c>
      <c r="C933" s="1" t="s">
        <v>58</v>
      </c>
      <c r="D933" s="6"/>
      <c r="E933" s="2" t="s">
        <v>33</v>
      </c>
      <c r="F933" s="2" t="s">
        <v>34</v>
      </c>
      <c r="G933" s="2" t="s">
        <v>35</v>
      </c>
      <c r="H933" s="2" t="s">
        <v>36</v>
      </c>
      <c r="I933" s="2" t="s">
        <v>37</v>
      </c>
      <c r="J933" s="2" t="s">
        <v>38</v>
      </c>
      <c r="K933" s="2" t="s">
        <v>33</v>
      </c>
      <c r="L933" s="2" t="s">
        <v>34</v>
      </c>
      <c r="M933" s="2" t="s">
        <v>35</v>
      </c>
      <c r="N933" s="2" t="s">
        <v>36</v>
      </c>
      <c r="O933" s="2" t="s">
        <v>37</v>
      </c>
      <c r="P933" s="2" t="s">
        <v>37</v>
      </c>
    </row>
    <row r="934" spans="1:16" ht="12" customHeight="1" x14ac:dyDescent="0.15">
      <c r="A934" s="1" t="str">
        <f t="shared" si="719"/>
        <v>24110</v>
      </c>
      <c r="B934" s="1">
        <v>2411</v>
      </c>
      <c r="C934" s="1" t="s">
        <v>58</v>
      </c>
      <c r="D934" s="48" t="s">
        <v>135</v>
      </c>
      <c r="E934" s="49"/>
      <c r="F934" s="49"/>
      <c r="G934" s="49"/>
      <c r="H934" s="49"/>
      <c r="I934" s="49"/>
      <c r="J934" s="49"/>
      <c r="K934" s="5"/>
      <c r="L934" s="5"/>
      <c r="M934" s="5"/>
      <c r="N934" s="5"/>
      <c r="O934" s="5"/>
      <c r="P934" s="13"/>
    </row>
    <row r="935" spans="1:16" ht="12" customHeight="1" x14ac:dyDescent="0.15">
      <c r="A935" s="1" t="str">
        <f t="shared" si="719"/>
        <v>24111</v>
      </c>
      <c r="B935" s="1">
        <v>2411</v>
      </c>
      <c r="C935" s="1">
        <v>1</v>
      </c>
      <c r="D935" s="90" t="s">
        <v>182</v>
      </c>
      <c r="E935" s="91">
        <v>1</v>
      </c>
      <c r="F935" s="91">
        <v>2</v>
      </c>
      <c r="G935" s="91">
        <v>2</v>
      </c>
      <c r="H935" s="91">
        <v>2</v>
      </c>
      <c r="I935" s="91">
        <v>2</v>
      </c>
      <c r="J935" s="92"/>
      <c r="K935" s="69">
        <f t="shared" ref="K935:N935" si="748">(E935/SUM(E935:E944)*100)</f>
        <v>3.4482758620689653</v>
      </c>
      <c r="L935" s="69">
        <f t="shared" si="748"/>
        <v>6.666666666666667</v>
      </c>
      <c r="M935" s="69">
        <f t="shared" si="748"/>
        <v>6.25</v>
      </c>
      <c r="N935" s="69">
        <f t="shared" si="748"/>
        <v>5.8823529411764701</v>
      </c>
      <c r="O935" s="69">
        <f>(I935/SUM(I935:I944)*100)</f>
        <v>5.2631578947368416</v>
      </c>
      <c r="P935" s="69" t="e">
        <f>(J935/SUM(J935:J944)*100)</f>
        <v>#DIV/0!</v>
      </c>
    </row>
    <row r="936" spans="1:16" ht="12" customHeight="1" x14ac:dyDescent="0.15">
      <c r="A936" s="1" t="str">
        <f t="shared" si="719"/>
        <v>241112</v>
      </c>
      <c r="B936" s="1">
        <v>2411</v>
      </c>
      <c r="C936" s="1">
        <v>12</v>
      </c>
      <c r="D936" s="50" t="s">
        <v>183</v>
      </c>
      <c r="E936" s="53">
        <v>1</v>
      </c>
      <c r="F936" s="53"/>
      <c r="G936" s="53"/>
      <c r="H936" s="53"/>
      <c r="I936" s="53"/>
      <c r="J936" s="59"/>
      <c r="K936" s="14">
        <f t="shared" ref="K936:N936" si="749">(E936/SUM(E935:E944)*100)</f>
        <v>3.4482758620689653</v>
      </c>
      <c r="L936" s="14">
        <f t="shared" si="749"/>
        <v>0</v>
      </c>
      <c r="M936" s="14">
        <f t="shared" si="749"/>
        <v>0</v>
      </c>
      <c r="N936" s="14">
        <f t="shared" si="749"/>
        <v>0</v>
      </c>
      <c r="O936" s="14">
        <f>(I936/SUM(I935:I944)*100)</f>
        <v>0</v>
      </c>
      <c r="P936" s="14" t="e">
        <f>(J936/SUM(J935:J944)*100)</f>
        <v>#DIV/0!</v>
      </c>
    </row>
    <row r="937" spans="1:16" ht="12" customHeight="1" x14ac:dyDescent="0.15">
      <c r="A937" s="1" t="str">
        <f t="shared" si="719"/>
        <v>241113</v>
      </c>
      <c r="B937" s="1">
        <v>2411</v>
      </c>
      <c r="C937" s="1">
        <v>13</v>
      </c>
      <c r="D937" s="50" t="s">
        <v>184</v>
      </c>
      <c r="E937" s="53"/>
      <c r="F937" s="53"/>
      <c r="G937" s="53"/>
      <c r="H937" s="53">
        <v>1</v>
      </c>
      <c r="I937" s="53">
        <v>3</v>
      </c>
      <c r="J937" s="59"/>
      <c r="K937" s="14">
        <f t="shared" ref="K937:N937" si="750">(E937/SUM(E935:E944)*100)</f>
        <v>0</v>
      </c>
      <c r="L937" s="14">
        <f t="shared" si="750"/>
        <v>0</v>
      </c>
      <c r="M937" s="14">
        <f t="shared" si="750"/>
        <v>0</v>
      </c>
      <c r="N937" s="14">
        <f t="shared" si="750"/>
        <v>2.9411764705882351</v>
      </c>
      <c r="O937" s="14">
        <f>(I937/SUM(I935:I944)*100)</f>
        <v>7.8947368421052628</v>
      </c>
      <c r="P937" s="14" t="e">
        <f>(J937/SUM(J935:J944)*100)</f>
        <v>#DIV/0!</v>
      </c>
    </row>
    <row r="938" spans="1:16" ht="12" customHeight="1" x14ac:dyDescent="0.15">
      <c r="A938" s="1" t="str">
        <f t="shared" si="719"/>
        <v>24117</v>
      </c>
      <c r="B938" s="1">
        <v>2411</v>
      </c>
      <c r="C938" s="1">
        <v>7</v>
      </c>
      <c r="D938" s="50" t="s">
        <v>185</v>
      </c>
      <c r="E938" s="53">
        <v>5</v>
      </c>
      <c r="F938" s="53">
        <v>5</v>
      </c>
      <c r="G938" s="53">
        <v>4</v>
      </c>
      <c r="H938" s="53">
        <v>4</v>
      </c>
      <c r="I938" s="53">
        <v>5</v>
      </c>
      <c r="J938" s="59"/>
      <c r="K938" s="14">
        <f t="shared" ref="K938:N938" si="751">(E938/SUM(E935:E944)*100)</f>
        <v>17.241379310344829</v>
      </c>
      <c r="L938" s="14">
        <f t="shared" si="751"/>
        <v>16.666666666666664</v>
      </c>
      <c r="M938" s="14">
        <f t="shared" si="751"/>
        <v>12.5</v>
      </c>
      <c r="N938" s="14">
        <f t="shared" si="751"/>
        <v>11.76470588235294</v>
      </c>
      <c r="O938" s="14">
        <f>(I938/SUM(I935:I944)*100)</f>
        <v>13.157894736842104</v>
      </c>
      <c r="P938" s="14" t="e">
        <f>(J938/SUM(J935:J944)*100)</f>
        <v>#DIV/0!</v>
      </c>
    </row>
    <row r="939" spans="1:16" ht="12" customHeight="1" x14ac:dyDescent="0.15">
      <c r="A939" s="1" t="str">
        <f t="shared" si="719"/>
        <v>24118</v>
      </c>
      <c r="B939" s="1">
        <v>2411</v>
      </c>
      <c r="C939" s="1">
        <v>8</v>
      </c>
      <c r="D939" s="50" t="s">
        <v>186</v>
      </c>
      <c r="E939" s="53">
        <v>4</v>
      </c>
      <c r="F939" s="53">
        <v>4</v>
      </c>
      <c r="G939" s="53">
        <v>8</v>
      </c>
      <c r="H939" s="53">
        <v>6</v>
      </c>
      <c r="I939" s="53">
        <v>4</v>
      </c>
      <c r="J939" s="59"/>
      <c r="K939" s="14">
        <f t="shared" ref="K939:N939" si="752">(E939/SUM(E935:E944)*100)</f>
        <v>13.793103448275861</v>
      </c>
      <c r="L939" s="14">
        <f t="shared" si="752"/>
        <v>13.333333333333334</v>
      </c>
      <c r="M939" s="14">
        <f t="shared" si="752"/>
        <v>25</v>
      </c>
      <c r="N939" s="14">
        <f t="shared" si="752"/>
        <v>17.647058823529413</v>
      </c>
      <c r="O939" s="14">
        <f>(I939/SUM(I935:I944)*100)</f>
        <v>10.526315789473683</v>
      </c>
      <c r="P939" s="14" t="e">
        <f>(J939/SUM(J935:J944)*100)</f>
        <v>#DIV/0!</v>
      </c>
    </row>
    <row r="940" spans="1:16" ht="12" customHeight="1" x14ac:dyDescent="0.15">
      <c r="A940" s="1" t="str">
        <f t="shared" si="719"/>
        <v>24116</v>
      </c>
      <c r="B940" s="1">
        <v>2411</v>
      </c>
      <c r="C940" s="1">
        <v>6</v>
      </c>
      <c r="D940" s="50" t="s">
        <v>187</v>
      </c>
      <c r="E940" s="53">
        <v>2</v>
      </c>
      <c r="F940" s="53">
        <v>2</v>
      </c>
      <c r="G940" s="53">
        <v>2</v>
      </c>
      <c r="H940" s="53">
        <v>2</v>
      </c>
      <c r="I940" s="53">
        <v>2</v>
      </c>
      <c r="J940" s="59"/>
      <c r="K940" s="14">
        <f t="shared" ref="K940:N940" si="753">(E940/SUM(E935:E944)*100)</f>
        <v>6.8965517241379306</v>
      </c>
      <c r="L940" s="14">
        <f t="shared" si="753"/>
        <v>6.666666666666667</v>
      </c>
      <c r="M940" s="14">
        <f t="shared" si="753"/>
        <v>6.25</v>
      </c>
      <c r="N940" s="14">
        <f t="shared" si="753"/>
        <v>5.8823529411764701</v>
      </c>
      <c r="O940" s="14">
        <f>(I940/SUM(I935:I944)*100)</f>
        <v>5.2631578947368416</v>
      </c>
      <c r="P940" s="14" t="e">
        <f>(J940/SUM(J935:J944)*100)</f>
        <v>#DIV/0!</v>
      </c>
    </row>
    <row r="941" spans="1:16" ht="12" customHeight="1" x14ac:dyDescent="0.15">
      <c r="A941" s="1" t="str">
        <f t="shared" si="719"/>
        <v>24115</v>
      </c>
      <c r="B941" s="1">
        <v>2411</v>
      </c>
      <c r="C941" s="1">
        <v>5</v>
      </c>
      <c r="D941" s="50" t="s">
        <v>188</v>
      </c>
      <c r="E941" s="53">
        <v>4</v>
      </c>
      <c r="F941" s="53">
        <v>2</v>
      </c>
      <c r="G941" s="53">
        <v>1</v>
      </c>
      <c r="H941" s="53">
        <v>3</v>
      </c>
      <c r="I941" s="53">
        <v>3</v>
      </c>
      <c r="J941" s="59"/>
      <c r="K941" s="14">
        <f t="shared" ref="K941:N941" si="754">(E941/SUM(E935:E944)*100)</f>
        <v>13.793103448275861</v>
      </c>
      <c r="L941" s="14">
        <f t="shared" si="754"/>
        <v>6.666666666666667</v>
      </c>
      <c r="M941" s="14">
        <f t="shared" si="754"/>
        <v>3.125</v>
      </c>
      <c r="N941" s="14">
        <f t="shared" si="754"/>
        <v>8.8235294117647065</v>
      </c>
      <c r="O941" s="14">
        <f>(I941/SUM(I935:I944)*100)</f>
        <v>7.8947368421052628</v>
      </c>
      <c r="P941" s="14" t="e">
        <f>(J941/SUM(J935:J944)*100)</f>
        <v>#DIV/0!</v>
      </c>
    </row>
    <row r="942" spans="1:16" ht="12" customHeight="1" x14ac:dyDescent="0.15">
      <c r="A942" s="1" t="str">
        <f t="shared" si="719"/>
        <v>241110</v>
      </c>
      <c r="B942" s="1">
        <v>2411</v>
      </c>
      <c r="C942" s="1">
        <v>10</v>
      </c>
      <c r="D942" s="50" t="s">
        <v>189</v>
      </c>
      <c r="E942" s="53">
        <v>7</v>
      </c>
      <c r="F942" s="53">
        <v>9</v>
      </c>
      <c r="G942" s="53">
        <v>10</v>
      </c>
      <c r="H942" s="53">
        <v>10</v>
      </c>
      <c r="I942" s="53">
        <v>12</v>
      </c>
      <c r="J942" s="59"/>
      <c r="K942" s="14">
        <f t="shared" ref="K942:N942" si="755">(E942/SUM(E935:E944)*100)</f>
        <v>24.137931034482758</v>
      </c>
      <c r="L942" s="14">
        <f t="shared" si="755"/>
        <v>30</v>
      </c>
      <c r="M942" s="14">
        <f t="shared" si="755"/>
        <v>31.25</v>
      </c>
      <c r="N942" s="14">
        <f t="shared" si="755"/>
        <v>29.411764705882355</v>
      </c>
      <c r="O942" s="14">
        <f>(I942/SUM(I935:I944)*100)</f>
        <v>31.578947368421051</v>
      </c>
      <c r="P942" s="14" t="e">
        <f>(J942/SUM(J935:J944)*100)</f>
        <v>#DIV/0!</v>
      </c>
    </row>
    <row r="943" spans="1:16" ht="12" customHeight="1" x14ac:dyDescent="0.15">
      <c r="A943" s="1" t="str">
        <f t="shared" si="719"/>
        <v>24112</v>
      </c>
      <c r="B943" s="1">
        <v>2411</v>
      </c>
      <c r="C943" s="1">
        <v>2</v>
      </c>
      <c r="D943" s="50" t="s">
        <v>190</v>
      </c>
      <c r="E943" s="53">
        <v>4</v>
      </c>
      <c r="F943" s="53">
        <v>5</v>
      </c>
      <c r="G943" s="53">
        <v>4</v>
      </c>
      <c r="H943" s="53">
        <v>5</v>
      </c>
      <c r="I943" s="53">
        <v>7</v>
      </c>
      <c r="J943" s="59"/>
      <c r="K943" s="14">
        <f t="shared" ref="K943:N943" si="756">(E943/SUM(E935:E944)*100)</f>
        <v>13.793103448275861</v>
      </c>
      <c r="L943" s="14">
        <f t="shared" si="756"/>
        <v>16.666666666666664</v>
      </c>
      <c r="M943" s="14">
        <f t="shared" si="756"/>
        <v>12.5</v>
      </c>
      <c r="N943" s="14">
        <f t="shared" si="756"/>
        <v>14.705882352941178</v>
      </c>
      <c r="O943" s="14">
        <f>(I943/SUM(I935:I944)*100)</f>
        <v>18.421052631578945</v>
      </c>
      <c r="P943" s="14" t="e">
        <f>(J943/SUM(J935:J944)*100)</f>
        <v>#DIV/0!</v>
      </c>
    </row>
    <row r="944" spans="1:16" ht="12" customHeight="1" x14ac:dyDescent="0.15">
      <c r="A944" s="1" t="str">
        <f t="shared" si="719"/>
        <v>24114</v>
      </c>
      <c r="B944" s="1">
        <v>2411</v>
      </c>
      <c r="C944" s="1">
        <v>4</v>
      </c>
      <c r="D944" s="50" t="s">
        <v>191</v>
      </c>
      <c r="E944" s="53">
        <v>1</v>
      </c>
      <c r="F944" s="53">
        <v>1</v>
      </c>
      <c r="G944" s="53">
        <v>1</v>
      </c>
      <c r="H944" s="53">
        <v>1</v>
      </c>
      <c r="I944" s="53"/>
      <c r="J944" s="59"/>
      <c r="K944" s="14">
        <f t="shared" ref="K944:N944" si="757">(E944/SUM(E935:E944)*100)</f>
        <v>3.4482758620689653</v>
      </c>
      <c r="L944" s="14">
        <f t="shared" si="757"/>
        <v>3.3333333333333335</v>
      </c>
      <c r="M944" s="14">
        <f t="shared" si="757"/>
        <v>3.125</v>
      </c>
      <c r="N944" s="14">
        <f t="shared" si="757"/>
        <v>2.9411764705882351</v>
      </c>
      <c r="O944" s="14">
        <f>(I944/SUM(I935:I944)*100)</f>
        <v>0</v>
      </c>
      <c r="P944" s="14" t="e">
        <f>(J944/SUM(J935:J944)*100)</f>
        <v>#DIV/0!</v>
      </c>
    </row>
    <row r="945" spans="1:16" ht="12" customHeight="1" x14ac:dyDescent="0.15">
      <c r="A945" s="1" t="str">
        <f t="shared" si="719"/>
        <v>20100</v>
      </c>
      <c r="B945" s="1">
        <v>2010</v>
      </c>
      <c r="C945" s="1" t="s">
        <v>58</v>
      </c>
      <c r="D945" s="48" t="s">
        <v>136</v>
      </c>
      <c r="E945" s="49"/>
      <c r="F945" s="49"/>
      <c r="G945" s="49"/>
      <c r="H945" s="49"/>
      <c r="I945" s="49"/>
      <c r="J945" s="49"/>
      <c r="K945" s="5"/>
      <c r="L945" s="5"/>
      <c r="M945" s="5"/>
      <c r="N945" s="5"/>
      <c r="O945" s="5"/>
      <c r="P945" s="13"/>
    </row>
    <row r="946" spans="1:16" ht="12" customHeight="1" x14ac:dyDescent="0.15">
      <c r="A946" s="1" t="str">
        <f t="shared" si="719"/>
        <v>20103</v>
      </c>
      <c r="B946" s="1">
        <v>2010</v>
      </c>
      <c r="C946" s="1">
        <v>3</v>
      </c>
      <c r="D946" s="90" t="s">
        <v>181</v>
      </c>
      <c r="E946" s="91">
        <v>2</v>
      </c>
      <c r="F946" s="91">
        <v>2</v>
      </c>
      <c r="G946" s="91">
        <v>1</v>
      </c>
      <c r="H946" s="91">
        <v>1</v>
      </c>
      <c r="I946" s="91">
        <v>1</v>
      </c>
      <c r="J946" s="92"/>
      <c r="K946" s="69">
        <f t="shared" ref="K946:N946" si="758">(E946/SUM(E946:E956)*100)</f>
        <v>2.197802197802198</v>
      </c>
      <c r="L946" s="69">
        <f t="shared" si="758"/>
        <v>2.197802197802198</v>
      </c>
      <c r="M946" s="69">
        <f t="shared" si="758"/>
        <v>1.2195121951219512</v>
      </c>
      <c r="N946" s="69">
        <f t="shared" si="758"/>
        <v>1.1764705882352942</v>
      </c>
      <c r="O946" s="69">
        <f>(I946/SUM(I946:I956)*100)</f>
        <v>1.1627906976744187</v>
      </c>
      <c r="P946" s="69" t="e">
        <f>(J946/SUM(J946:J956)*100)</f>
        <v>#DIV/0!</v>
      </c>
    </row>
    <row r="947" spans="1:16" ht="12" customHeight="1" x14ac:dyDescent="0.15">
      <c r="A947" s="1" t="str">
        <f t="shared" si="719"/>
        <v>20101</v>
      </c>
      <c r="B947" s="1">
        <v>2010</v>
      </c>
      <c r="C947" s="1">
        <v>1</v>
      </c>
      <c r="D947" s="50" t="s">
        <v>182</v>
      </c>
      <c r="E947" s="53">
        <v>3</v>
      </c>
      <c r="F947" s="53">
        <v>2</v>
      </c>
      <c r="G947" s="53">
        <v>1</v>
      </c>
      <c r="H947" s="53">
        <v>1</v>
      </c>
      <c r="I947" s="53">
        <v>1</v>
      </c>
      <c r="J947" s="59"/>
      <c r="K947" s="14">
        <f t="shared" ref="K947:N947" si="759">(E947/SUM(E946:E956)*100)</f>
        <v>3.296703296703297</v>
      </c>
      <c r="L947" s="14">
        <f t="shared" si="759"/>
        <v>2.197802197802198</v>
      </c>
      <c r="M947" s="14">
        <f t="shared" si="759"/>
        <v>1.2195121951219512</v>
      </c>
      <c r="N947" s="14">
        <f t="shared" si="759"/>
        <v>1.1764705882352942</v>
      </c>
      <c r="O947" s="14">
        <f>(I947/SUM(I946:I956)*100)</f>
        <v>1.1627906976744187</v>
      </c>
      <c r="P947" s="14" t="e">
        <f>(J947/SUM(J946:J956)*100)</f>
        <v>#DIV/0!</v>
      </c>
    </row>
    <row r="948" spans="1:16" ht="12" customHeight="1" x14ac:dyDescent="0.15">
      <c r="A948" s="1" t="str">
        <f t="shared" si="719"/>
        <v>201012</v>
      </c>
      <c r="B948" s="1">
        <v>2010</v>
      </c>
      <c r="C948" s="1">
        <v>12</v>
      </c>
      <c r="D948" s="50" t="s">
        <v>183</v>
      </c>
      <c r="E948" s="53"/>
      <c r="F948" s="53"/>
      <c r="G948" s="53"/>
      <c r="H948" s="53"/>
      <c r="I948" s="53">
        <v>1</v>
      </c>
      <c r="J948" s="59"/>
      <c r="K948" s="14">
        <f t="shared" ref="K948:N948" si="760">(E948/SUM(E946:E956)*100)</f>
        <v>0</v>
      </c>
      <c r="L948" s="14">
        <f t="shared" si="760"/>
        <v>0</v>
      </c>
      <c r="M948" s="14">
        <f t="shared" si="760"/>
        <v>0</v>
      </c>
      <c r="N948" s="14">
        <f t="shared" si="760"/>
        <v>0</v>
      </c>
      <c r="O948" s="14">
        <f>(I948/SUM(I946:I956)*100)</f>
        <v>1.1627906976744187</v>
      </c>
      <c r="P948" s="14" t="e">
        <f>(J948/SUM(J946:J956)*100)</f>
        <v>#DIV/0!</v>
      </c>
    </row>
    <row r="949" spans="1:16" ht="12" customHeight="1" x14ac:dyDescent="0.15">
      <c r="A949" s="1" t="str">
        <f t="shared" si="719"/>
        <v>201013</v>
      </c>
      <c r="B949" s="1">
        <v>2010</v>
      </c>
      <c r="C949" s="1">
        <v>13</v>
      </c>
      <c r="D949" s="50" t="s">
        <v>184</v>
      </c>
      <c r="E949" s="53"/>
      <c r="F949" s="53">
        <v>1</v>
      </c>
      <c r="G949" s="53"/>
      <c r="H949" s="53">
        <v>1</v>
      </c>
      <c r="I949" s="53"/>
      <c r="J949" s="59"/>
      <c r="K949" s="14">
        <f t="shared" ref="K949:N949" si="761">(E949/SUM(E946:E956)*100)</f>
        <v>0</v>
      </c>
      <c r="L949" s="14">
        <f t="shared" si="761"/>
        <v>1.098901098901099</v>
      </c>
      <c r="M949" s="14">
        <f t="shared" si="761"/>
        <v>0</v>
      </c>
      <c r="N949" s="14">
        <f t="shared" si="761"/>
        <v>1.1764705882352942</v>
      </c>
      <c r="O949" s="14">
        <f>(I949/SUM(I946:I956)*100)</f>
        <v>0</v>
      </c>
      <c r="P949" s="14" t="e">
        <f>(J949/SUM(J946:J956)*100)</f>
        <v>#DIV/0!</v>
      </c>
    </row>
    <row r="950" spans="1:16" ht="12" customHeight="1" x14ac:dyDescent="0.15">
      <c r="A950" s="1" t="str">
        <f t="shared" si="719"/>
        <v>20107</v>
      </c>
      <c r="B950" s="1">
        <v>2010</v>
      </c>
      <c r="C950" s="1">
        <v>7</v>
      </c>
      <c r="D950" s="50" t="s">
        <v>185</v>
      </c>
      <c r="E950" s="53">
        <v>22</v>
      </c>
      <c r="F950" s="53">
        <v>22</v>
      </c>
      <c r="G950" s="53">
        <v>17</v>
      </c>
      <c r="H950" s="53">
        <v>16</v>
      </c>
      <c r="I950" s="53">
        <v>13</v>
      </c>
      <c r="J950" s="59"/>
      <c r="K950" s="14">
        <f t="shared" ref="K950:N950" si="762">(E950/SUM(E946:E956)*100)</f>
        <v>24.175824175824175</v>
      </c>
      <c r="L950" s="14">
        <f t="shared" si="762"/>
        <v>24.175824175824175</v>
      </c>
      <c r="M950" s="14">
        <f t="shared" si="762"/>
        <v>20.73170731707317</v>
      </c>
      <c r="N950" s="14">
        <f t="shared" si="762"/>
        <v>18.823529411764707</v>
      </c>
      <c r="O950" s="14">
        <f>(I950/SUM(I946:I956)*100)</f>
        <v>15.11627906976744</v>
      </c>
      <c r="P950" s="14" t="e">
        <f>(J950/SUM(J946:J956)*100)</f>
        <v>#DIV/0!</v>
      </c>
    </row>
    <row r="951" spans="1:16" ht="12" customHeight="1" x14ac:dyDescent="0.15">
      <c r="A951" s="1" t="str">
        <f t="shared" si="719"/>
        <v>20108</v>
      </c>
      <c r="B951" s="1">
        <v>2010</v>
      </c>
      <c r="C951" s="1">
        <v>8</v>
      </c>
      <c r="D951" s="50" t="s">
        <v>186</v>
      </c>
      <c r="E951" s="53">
        <v>5</v>
      </c>
      <c r="F951" s="53">
        <v>8</v>
      </c>
      <c r="G951" s="53">
        <v>11</v>
      </c>
      <c r="H951" s="53">
        <v>8</v>
      </c>
      <c r="I951" s="53">
        <v>5</v>
      </c>
      <c r="J951" s="59"/>
      <c r="K951" s="14">
        <f t="shared" ref="K951:N951" si="763">(E951/SUM(E946:E956)*100)</f>
        <v>5.4945054945054945</v>
      </c>
      <c r="L951" s="14">
        <f t="shared" si="763"/>
        <v>8.791208791208792</v>
      </c>
      <c r="M951" s="14">
        <f t="shared" si="763"/>
        <v>13.414634146341465</v>
      </c>
      <c r="N951" s="14">
        <f t="shared" si="763"/>
        <v>9.4117647058823533</v>
      </c>
      <c r="O951" s="14">
        <f>(I951/SUM(I946:I956)*100)</f>
        <v>5.8139534883720927</v>
      </c>
      <c r="P951" s="14" t="e">
        <f>(J951/SUM(J946:J956)*100)</f>
        <v>#DIV/0!</v>
      </c>
    </row>
    <row r="952" spans="1:16" ht="12" customHeight="1" x14ac:dyDescent="0.15">
      <c r="A952" s="1" t="str">
        <f t="shared" si="719"/>
        <v>20106</v>
      </c>
      <c r="B952" s="1">
        <v>2010</v>
      </c>
      <c r="C952" s="1">
        <v>6</v>
      </c>
      <c r="D952" s="50" t="s">
        <v>187</v>
      </c>
      <c r="E952" s="53">
        <v>3</v>
      </c>
      <c r="F952" s="53">
        <v>1</v>
      </c>
      <c r="G952" s="53">
        <v>1</v>
      </c>
      <c r="H952" s="53">
        <v>1</v>
      </c>
      <c r="I952" s="53">
        <v>1</v>
      </c>
      <c r="J952" s="59"/>
      <c r="K952" s="14">
        <f t="shared" ref="K952:N952" si="764">(E952/SUM(E946:E956)*100)</f>
        <v>3.296703296703297</v>
      </c>
      <c r="L952" s="14">
        <f t="shared" si="764"/>
        <v>1.098901098901099</v>
      </c>
      <c r="M952" s="14">
        <f t="shared" si="764"/>
        <v>1.2195121951219512</v>
      </c>
      <c r="N952" s="14">
        <f t="shared" si="764"/>
        <v>1.1764705882352942</v>
      </c>
      <c r="O952" s="14">
        <f>(I952/SUM(I946:I956)*100)</f>
        <v>1.1627906976744187</v>
      </c>
      <c r="P952" s="14" t="e">
        <f>(J952/SUM(J946:J956)*100)</f>
        <v>#DIV/0!</v>
      </c>
    </row>
    <row r="953" spans="1:16" ht="12" customHeight="1" x14ac:dyDescent="0.15">
      <c r="A953" s="1" t="str">
        <f t="shared" si="719"/>
        <v>20105</v>
      </c>
      <c r="B953" s="1">
        <v>2010</v>
      </c>
      <c r="C953" s="1">
        <v>5</v>
      </c>
      <c r="D953" s="50" t="s">
        <v>188</v>
      </c>
      <c r="E953" s="53">
        <v>12</v>
      </c>
      <c r="F953" s="53">
        <v>8</v>
      </c>
      <c r="G953" s="53">
        <v>7</v>
      </c>
      <c r="H953" s="53">
        <v>10</v>
      </c>
      <c r="I953" s="53">
        <v>6</v>
      </c>
      <c r="J953" s="59"/>
      <c r="K953" s="14">
        <f t="shared" ref="K953:N953" si="765">(E953/SUM(E946:E956)*100)</f>
        <v>13.186813186813188</v>
      </c>
      <c r="L953" s="14">
        <f t="shared" si="765"/>
        <v>8.791208791208792</v>
      </c>
      <c r="M953" s="14">
        <f t="shared" si="765"/>
        <v>8.536585365853659</v>
      </c>
      <c r="N953" s="14">
        <f t="shared" si="765"/>
        <v>11.76470588235294</v>
      </c>
      <c r="O953" s="14">
        <f>(I953/SUM(I946:I956)*100)</f>
        <v>6.9767441860465116</v>
      </c>
      <c r="P953" s="14" t="e">
        <f>(J953/SUM(J946:J956)*100)</f>
        <v>#DIV/0!</v>
      </c>
    </row>
    <row r="954" spans="1:16" ht="12" customHeight="1" x14ac:dyDescent="0.15">
      <c r="A954" s="1" t="str">
        <f t="shared" si="719"/>
        <v>201010</v>
      </c>
      <c r="B954" s="1">
        <v>2010</v>
      </c>
      <c r="C954" s="1">
        <v>10</v>
      </c>
      <c r="D954" s="50" t="s">
        <v>189</v>
      </c>
      <c r="E954" s="53">
        <v>22</v>
      </c>
      <c r="F954" s="53">
        <v>25</v>
      </c>
      <c r="G954" s="53">
        <v>33</v>
      </c>
      <c r="H954" s="53">
        <v>37</v>
      </c>
      <c r="I954" s="53">
        <v>43</v>
      </c>
      <c r="J954" s="59"/>
      <c r="K954" s="14">
        <f t="shared" ref="K954:N954" si="766">(E954/SUM(E946:E956)*100)</f>
        <v>24.175824175824175</v>
      </c>
      <c r="L954" s="14">
        <f t="shared" si="766"/>
        <v>27.472527472527474</v>
      </c>
      <c r="M954" s="14">
        <f t="shared" si="766"/>
        <v>40.243902439024396</v>
      </c>
      <c r="N954" s="14">
        <f t="shared" si="766"/>
        <v>43.529411764705884</v>
      </c>
      <c r="O954" s="14">
        <f>(I954/SUM(I946:I956)*100)</f>
        <v>50</v>
      </c>
      <c r="P954" s="14" t="e">
        <f>(J954/SUM(J946:J956)*100)</f>
        <v>#DIV/0!</v>
      </c>
    </row>
    <row r="955" spans="1:16" ht="12" customHeight="1" x14ac:dyDescent="0.15">
      <c r="A955" s="1" t="str">
        <f t="shared" si="719"/>
        <v>20102</v>
      </c>
      <c r="B955" s="1">
        <v>2010</v>
      </c>
      <c r="C955" s="1">
        <v>2</v>
      </c>
      <c r="D955" s="50" t="s">
        <v>190</v>
      </c>
      <c r="E955" s="53">
        <v>18</v>
      </c>
      <c r="F955" s="53">
        <v>20</v>
      </c>
      <c r="G955" s="53">
        <v>9</v>
      </c>
      <c r="H955" s="53">
        <v>8</v>
      </c>
      <c r="I955" s="53">
        <v>14</v>
      </c>
      <c r="J955" s="59"/>
      <c r="K955" s="14">
        <f t="shared" ref="K955:N955" si="767">(E955/SUM(E946:E956)*100)</f>
        <v>19.780219780219781</v>
      </c>
      <c r="L955" s="14">
        <f t="shared" si="767"/>
        <v>21.978021978021978</v>
      </c>
      <c r="M955" s="14">
        <f t="shared" si="767"/>
        <v>10.975609756097562</v>
      </c>
      <c r="N955" s="14">
        <f t="shared" si="767"/>
        <v>9.4117647058823533</v>
      </c>
      <c r="O955" s="14">
        <f>(I955/SUM(I946:I956)*100)</f>
        <v>16.279069767441861</v>
      </c>
      <c r="P955" s="14" t="e">
        <f>(J955/SUM(J946:J956)*100)</f>
        <v>#DIV/0!</v>
      </c>
    </row>
    <row r="956" spans="1:16" ht="12" customHeight="1" x14ac:dyDescent="0.15">
      <c r="A956" s="1" t="str">
        <f t="shared" si="719"/>
        <v>20104</v>
      </c>
      <c r="B956" s="1">
        <v>2010</v>
      </c>
      <c r="C956" s="1">
        <v>4</v>
      </c>
      <c r="D956" s="50" t="s">
        <v>191</v>
      </c>
      <c r="E956" s="53">
        <v>4</v>
      </c>
      <c r="F956" s="53">
        <v>2</v>
      </c>
      <c r="G956" s="53">
        <v>2</v>
      </c>
      <c r="H956" s="53">
        <v>2</v>
      </c>
      <c r="I956" s="53">
        <v>1</v>
      </c>
      <c r="J956" s="59"/>
      <c r="K956" s="14">
        <f t="shared" ref="K956:N956" si="768">(E956/SUM(E946:E956)*100)</f>
        <v>4.395604395604396</v>
      </c>
      <c r="L956" s="14">
        <f t="shared" si="768"/>
        <v>2.197802197802198</v>
      </c>
      <c r="M956" s="14">
        <f t="shared" si="768"/>
        <v>2.4390243902439024</v>
      </c>
      <c r="N956" s="14">
        <f t="shared" si="768"/>
        <v>2.3529411764705883</v>
      </c>
      <c r="O956" s="14">
        <f>(I956/SUM(I946:I956)*100)</f>
        <v>1.1627906976744187</v>
      </c>
      <c r="P956" s="14" t="e">
        <f>(J956/SUM(J946:J956)*100)</f>
        <v>#DIV/0!</v>
      </c>
    </row>
    <row r="957" spans="1:16" s="6" customFormat="1" x14ac:dyDescent="0.15">
      <c r="A957" s="1" t="str">
        <f t="shared" si="719"/>
        <v>0</v>
      </c>
      <c r="B957" s="1" t="s">
        <v>58</v>
      </c>
      <c r="C957" s="1" t="s">
        <v>58</v>
      </c>
      <c r="E957" s="44"/>
      <c r="F957" s="44"/>
      <c r="G957" s="44"/>
      <c r="H957" s="44"/>
      <c r="I957" s="44"/>
      <c r="J957" s="44"/>
    </row>
    <row r="958" spans="1:16" ht="12" customHeight="1" x14ac:dyDescent="0.15">
      <c r="A958" s="1" t="str">
        <f t="shared" si="719"/>
        <v>0</v>
      </c>
      <c r="B958" s="1" t="s">
        <v>58</v>
      </c>
      <c r="C958" s="1" t="s">
        <v>58</v>
      </c>
      <c r="D958" s="6"/>
      <c r="E958" s="99"/>
      <c r="F958" s="100"/>
      <c r="G958" s="100" t="s">
        <v>178</v>
      </c>
      <c r="H958" s="100"/>
      <c r="I958" s="100"/>
      <c r="J958" s="101"/>
      <c r="K958" s="99"/>
      <c r="L958" s="100"/>
      <c r="M958" s="100" t="s">
        <v>179</v>
      </c>
      <c r="N958" s="100"/>
      <c r="O958" s="100"/>
      <c r="P958" s="101"/>
    </row>
    <row r="959" spans="1:16" ht="12" customHeight="1" x14ac:dyDescent="0.15">
      <c r="A959" s="1" t="str">
        <f t="shared" si="719"/>
        <v>0</v>
      </c>
      <c r="B959" s="1" t="s">
        <v>58</v>
      </c>
      <c r="C959" s="1" t="s">
        <v>58</v>
      </c>
      <c r="D959" s="6"/>
      <c r="E959" s="2" t="s">
        <v>33</v>
      </c>
      <c r="F959" s="2" t="s">
        <v>34</v>
      </c>
      <c r="G959" s="2" t="s">
        <v>35</v>
      </c>
      <c r="H959" s="2" t="s">
        <v>36</v>
      </c>
      <c r="I959" s="2" t="s">
        <v>37</v>
      </c>
      <c r="J959" s="2" t="s">
        <v>38</v>
      </c>
      <c r="K959" s="2" t="s">
        <v>33</v>
      </c>
      <c r="L959" s="2" t="s">
        <v>34</v>
      </c>
      <c r="M959" s="2" t="s">
        <v>35</v>
      </c>
      <c r="N959" s="2" t="s">
        <v>36</v>
      </c>
      <c r="O959" s="2" t="s">
        <v>37</v>
      </c>
      <c r="P959" s="2" t="s">
        <v>37</v>
      </c>
    </row>
    <row r="960" spans="1:16" ht="12" customHeight="1" x14ac:dyDescent="0.15">
      <c r="A960" s="1" t="str">
        <f t="shared" si="719"/>
        <v>21100</v>
      </c>
      <c r="B960" s="1">
        <v>2110</v>
      </c>
      <c r="C960" s="1" t="s">
        <v>58</v>
      </c>
      <c r="D960" s="48" t="s">
        <v>137</v>
      </c>
      <c r="E960" s="49"/>
      <c r="F960" s="49"/>
      <c r="G960" s="49"/>
      <c r="H960" s="49"/>
      <c r="I960" s="49"/>
      <c r="J960" s="49"/>
      <c r="K960" s="5"/>
      <c r="L960" s="5"/>
      <c r="M960" s="5"/>
      <c r="N960" s="5"/>
      <c r="O960" s="5"/>
      <c r="P960" s="13"/>
    </row>
    <row r="961" spans="1:16" ht="12" customHeight="1" x14ac:dyDescent="0.15">
      <c r="A961" s="1" t="str">
        <f t="shared" si="719"/>
        <v>21103</v>
      </c>
      <c r="B961" s="1">
        <v>2110</v>
      </c>
      <c r="C961" s="1">
        <v>3</v>
      </c>
      <c r="D961" s="90" t="s">
        <v>181</v>
      </c>
      <c r="E961" s="91">
        <v>3</v>
      </c>
      <c r="F961" s="91">
        <v>3</v>
      </c>
      <c r="G961" s="91">
        <v>3</v>
      </c>
      <c r="H961" s="91">
        <v>3</v>
      </c>
      <c r="I961" s="91">
        <v>3</v>
      </c>
      <c r="J961" s="92"/>
      <c r="K961" s="69">
        <f t="shared" ref="K961:N961" si="769">(E961/SUM(E961:E972)*100)</f>
        <v>2.2727272727272729</v>
      </c>
      <c r="L961" s="69">
        <f t="shared" si="769"/>
        <v>2.2222222222222223</v>
      </c>
      <c r="M961" s="69">
        <f t="shared" si="769"/>
        <v>2.2556390977443606</v>
      </c>
      <c r="N961" s="69">
        <f t="shared" si="769"/>
        <v>2.2058823529411766</v>
      </c>
      <c r="O961" s="69">
        <f>(I961/SUM(I961:I972)*100)</f>
        <v>2.3809523809523809</v>
      </c>
      <c r="P961" s="69" t="e">
        <f>(J961/SUM(J961:J972)*100)</f>
        <v>#DIV/0!</v>
      </c>
    </row>
    <row r="962" spans="1:16" ht="12" customHeight="1" x14ac:dyDescent="0.15">
      <c r="A962" s="1" t="str">
        <f t="shared" si="719"/>
        <v>21101</v>
      </c>
      <c r="B962" s="1">
        <v>2110</v>
      </c>
      <c r="C962" s="1">
        <v>1</v>
      </c>
      <c r="D962" s="50" t="s">
        <v>182</v>
      </c>
      <c r="E962" s="53">
        <v>3</v>
      </c>
      <c r="F962" s="53">
        <v>6</v>
      </c>
      <c r="G962" s="53">
        <v>5</v>
      </c>
      <c r="H962" s="53">
        <v>4</v>
      </c>
      <c r="I962" s="53">
        <v>1</v>
      </c>
      <c r="J962" s="59"/>
      <c r="K962" s="14">
        <f t="shared" ref="K962:N962" si="770">(E962/SUM(E961:E972)*100)</f>
        <v>2.2727272727272729</v>
      </c>
      <c r="L962" s="14">
        <f t="shared" si="770"/>
        <v>4.4444444444444446</v>
      </c>
      <c r="M962" s="14">
        <f t="shared" si="770"/>
        <v>3.7593984962406015</v>
      </c>
      <c r="N962" s="14">
        <f t="shared" si="770"/>
        <v>2.9411764705882351</v>
      </c>
      <c r="O962" s="14">
        <f>(I962/SUM(I961:I972)*100)</f>
        <v>0.79365079365079361</v>
      </c>
      <c r="P962" s="14" t="e">
        <f>(J962/SUM(J961:J972)*100)</f>
        <v>#DIV/0!</v>
      </c>
    </row>
    <row r="963" spans="1:16" ht="12" customHeight="1" x14ac:dyDescent="0.15">
      <c r="A963" s="1" t="str">
        <f t="shared" si="719"/>
        <v>211012</v>
      </c>
      <c r="B963" s="1">
        <v>2110</v>
      </c>
      <c r="C963" s="1">
        <v>12</v>
      </c>
      <c r="D963" s="50" t="s">
        <v>183</v>
      </c>
      <c r="E963" s="53">
        <v>1</v>
      </c>
      <c r="F963" s="53"/>
      <c r="G963" s="53"/>
      <c r="H963" s="53"/>
      <c r="I963" s="53">
        <v>2</v>
      </c>
      <c r="J963" s="59"/>
      <c r="K963" s="14">
        <f t="shared" ref="K963:N963" si="771">(E963/SUM(E961:E972)*100)</f>
        <v>0.75757575757575757</v>
      </c>
      <c r="L963" s="14">
        <f t="shared" si="771"/>
        <v>0</v>
      </c>
      <c r="M963" s="14">
        <f t="shared" si="771"/>
        <v>0</v>
      </c>
      <c r="N963" s="14">
        <f t="shared" si="771"/>
        <v>0</v>
      </c>
      <c r="O963" s="14">
        <f>(I963/SUM(I961:I972)*100)</f>
        <v>1.5873015873015872</v>
      </c>
      <c r="P963" s="14" t="e">
        <f>(J963/SUM(J961:J972)*100)</f>
        <v>#DIV/0!</v>
      </c>
    </row>
    <row r="964" spans="1:16" ht="12" customHeight="1" x14ac:dyDescent="0.15">
      <c r="A964" s="1" t="str">
        <f t="shared" si="719"/>
        <v>211013</v>
      </c>
      <c r="B964" s="1">
        <v>2110</v>
      </c>
      <c r="C964" s="1">
        <v>13</v>
      </c>
      <c r="D964" s="50" t="s">
        <v>184</v>
      </c>
      <c r="E964" s="53">
        <v>3</v>
      </c>
      <c r="F964" s="53">
        <v>2</v>
      </c>
      <c r="G964" s="53">
        <v>3</v>
      </c>
      <c r="H964" s="53">
        <v>3</v>
      </c>
      <c r="I964" s="53">
        <v>3</v>
      </c>
      <c r="J964" s="59"/>
      <c r="K964" s="14">
        <f t="shared" ref="K964:N964" si="772">(E964/SUM(E961:E972)*100)</f>
        <v>2.2727272727272729</v>
      </c>
      <c r="L964" s="14">
        <f t="shared" si="772"/>
        <v>1.4814814814814816</v>
      </c>
      <c r="M964" s="14">
        <f t="shared" si="772"/>
        <v>2.2556390977443606</v>
      </c>
      <c r="N964" s="14">
        <f t="shared" si="772"/>
        <v>2.2058823529411766</v>
      </c>
      <c r="O964" s="14">
        <f>(I964/SUM(I961:I972)*100)</f>
        <v>2.3809523809523809</v>
      </c>
      <c r="P964" s="14" t="e">
        <f>(J964/SUM(J961:J972)*100)</f>
        <v>#DIV/0!</v>
      </c>
    </row>
    <row r="965" spans="1:16" ht="12" customHeight="1" x14ac:dyDescent="0.15">
      <c r="A965" s="1" t="str">
        <f t="shared" ref="A965:A1028" si="773">IF(D965="NO CONSTA",B965&amp;22,IF(AND(B965&gt;0,C965=""),B965&amp;0,IF(ISNUMBER(C965),B965&amp;C965)))</f>
        <v>211021</v>
      </c>
      <c r="B965" s="1">
        <v>2110</v>
      </c>
      <c r="C965" s="1">
        <v>21</v>
      </c>
      <c r="D965" s="50" t="s">
        <v>194</v>
      </c>
      <c r="E965" s="53">
        <v>1</v>
      </c>
      <c r="F965" s="53"/>
      <c r="G965" s="53"/>
      <c r="H965" s="53"/>
      <c r="I965" s="53"/>
      <c r="J965" s="59"/>
      <c r="K965" s="14">
        <f t="shared" ref="K965:N965" si="774">(E965/SUM(E961:E972)*100)</f>
        <v>0.75757575757575757</v>
      </c>
      <c r="L965" s="14">
        <f t="shared" si="774"/>
        <v>0</v>
      </c>
      <c r="M965" s="14">
        <f t="shared" si="774"/>
        <v>0</v>
      </c>
      <c r="N965" s="14">
        <f t="shared" si="774"/>
        <v>0</v>
      </c>
      <c r="O965" s="14">
        <f>(I965/SUM(I961:I972)*100)</f>
        <v>0</v>
      </c>
      <c r="P965" s="14" t="e">
        <f>(J965/SUM(J961:J972)*100)</f>
        <v>#DIV/0!</v>
      </c>
    </row>
    <row r="966" spans="1:16" ht="12" customHeight="1" x14ac:dyDescent="0.15">
      <c r="A966" s="1" t="str">
        <f t="shared" si="773"/>
        <v>21107</v>
      </c>
      <c r="B966" s="1">
        <v>2110</v>
      </c>
      <c r="C966" s="1">
        <v>7</v>
      </c>
      <c r="D966" s="50" t="s">
        <v>185</v>
      </c>
      <c r="E966" s="53">
        <v>33</v>
      </c>
      <c r="F966" s="53">
        <v>28</v>
      </c>
      <c r="G966" s="53">
        <v>25</v>
      </c>
      <c r="H966" s="53">
        <v>22</v>
      </c>
      <c r="I966" s="53">
        <v>20</v>
      </c>
      <c r="J966" s="59"/>
      <c r="K966" s="14">
        <f t="shared" ref="K966:N966" si="775">(E966/SUM(E961:E972)*100)</f>
        <v>25</v>
      </c>
      <c r="L966" s="14">
        <f t="shared" si="775"/>
        <v>20.74074074074074</v>
      </c>
      <c r="M966" s="14">
        <f t="shared" si="775"/>
        <v>18.796992481203006</v>
      </c>
      <c r="N966" s="14">
        <f t="shared" si="775"/>
        <v>16.176470588235293</v>
      </c>
      <c r="O966" s="14">
        <f>(I966/SUM(I961:I972)*100)</f>
        <v>15.873015873015872</v>
      </c>
      <c r="P966" s="14" t="e">
        <f>(J966/SUM(J961:J972)*100)</f>
        <v>#DIV/0!</v>
      </c>
    </row>
    <row r="967" spans="1:16" ht="12" customHeight="1" x14ac:dyDescent="0.15">
      <c r="A967" s="1" t="str">
        <f t="shared" si="773"/>
        <v>21108</v>
      </c>
      <c r="B967" s="1">
        <v>2110</v>
      </c>
      <c r="C967" s="1">
        <v>8</v>
      </c>
      <c r="D967" s="50" t="s">
        <v>186</v>
      </c>
      <c r="E967" s="53">
        <v>11</v>
      </c>
      <c r="F967" s="53">
        <v>16</v>
      </c>
      <c r="G967" s="53">
        <v>17</v>
      </c>
      <c r="H967" s="53">
        <v>15</v>
      </c>
      <c r="I967" s="53">
        <v>9</v>
      </c>
      <c r="J967" s="59"/>
      <c r="K967" s="14">
        <f t="shared" ref="K967:N967" si="776">(E967/SUM(E961:E972)*100)</f>
        <v>8.3333333333333321</v>
      </c>
      <c r="L967" s="14">
        <f t="shared" si="776"/>
        <v>11.851851851851853</v>
      </c>
      <c r="M967" s="14">
        <f t="shared" si="776"/>
        <v>12.781954887218044</v>
      </c>
      <c r="N967" s="14">
        <f t="shared" si="776"/>
        <v>11.029411764705882</v>
      </c>
      <c r="O967" s="14">
        <f>(I967/SUM(I961:I972)*100)</f>
        <v>7.1428571428571423</v>
      </c>
      <c r="P967" s="14" t="e">
        <f>(J967/SUM(J961:J972)*100)</f>
        <v>#DIV/0!</v>
      </c>
    </row>
    <row r="968" spans="1:16" ht="12" customHeight="1" x14ac:dyDescent="0.15">
      <c r="A968" s="1" t="str">
        <f t="shared" si="773"/>
        <v>21106</v>
      </c>
      <c r="B968" s="1">
        <v>2110</v>
      </c>
      <c r="C968" s="1">
        <v>6</v>
      </c>
      <c r="D968" s="50" t="s">
        <v>187</v>
      </c>
      <c r="E968" s="53">
        <v>4</v>
      </c>
      <c r="F968" s="53">
        <v>3</v>
      </c>
      <c r="G968" s="53">
        <v>3</v>
      </c>
      <c r="H968" s="53">
        <v>3</v>
      </c>
      <c r="I968" s="53">
        <v>3</v>
      </c>
      <c r="J968" s="59"/>
      <c r="K968" s="14">
        <f t="shared" ref="K968:N968" si="777">(E968/SUM(E961:E972)*100)</f>
        <v>3.0303030303030303</v>
      </c>
      <c r="L968" s="14">
        <f t="shared" si="777"/>
        <v>2.2222222222222223</v>
      </c>
      <c r="M968" s="14">
        <f t="shared" si="777"/>
        <v>2.2556390977443606</v>
      </c>
      <c r="N968" s="14">
        <f t="shared" si="777"/>
        <v>2.2058823529411766</v>
      </c>
      <c r="O968" s="14">
        <f>(I968/SUM(I961:I972)*100)</f>
        <v>2.3809523809523809</v>
      </c>
      <c r="P968" s="14" t="e">
        <f>(J968/SUM(J961:J972)*100)</f>
        <v>#DIV/0!</v>
      </c>
    </row>
    <row r="969" spans="1:16" ht="12" customHeight="1" x14ac:dyDescent="0.15">
      <c r="A969" s="1" t="str">
        <f t="shared" si="773"/>
        <v>21105</v>
      </c>
      <c r="B969" s="1">
        <v>2110</v>
      </c>
      <c r="C969" s="1">
        <v>5</v>
      </c>
      <c r="D969" s="50" t="s">
        <v>188</v>
      </c>
      <c r="E969" s="53">
        <v>11</v>
      </c>
      <c r="F969" s="53">
        <v>6</v>
      </c>
      <c r="G969" s="53">
        <v>6</v>
      </c>
      <c r="H969" s="53">
        <v>7</v>
      </c>
      <c r="I969" s="53">
        <v>8</v>
      </c>
      <c r="J969" s="59"/>
      <c r="K969" s="14">
        <f t="shared" ref="K969:N969" si="778">(E969/SUM(E961:E972)*100)</f>
        <v>8.3333333333333321</v>
      </c>
      <c r="L969" s="14">
        <f t="shared" si="778"/>
        <v>4.4444444444444446</v>
      </c>
      <c r="M969" s="14">
        <f t="shared" si="778"/>
        <v>4.5112781954887211</v>
      </c>
      <c r="N969" s="14">
        <f t="shared" si="778"/>
        <v>5.1470588235294112</v>
      </c>
      <c r="O969" s="14">
        <f>(I969/SUM(I961:I972)*100)</f>
        <v>6.3492063492063489</v>
      </c>
      <c r="P969" s="14" t="e">
        <f>(J969/SUM(J961:J972)*100)</f>
        <v>#DIV/0!</v>
      </c>
    </row>
    <row r="970" spans="1:16" ht="12" customHeight="1" x14ac:dyDescent="0.15">
      <c r="A970" s="1" t="str">
        <f t="shared" si="773"/>
        <v>211010</v>
      </c>
      <c r="B970" s="1">
        <v>2110</v>
      </c>
      <c r="C970" s="1">
        <v>10</v>
      </c>
      <c r="D970" s="50" t="s">
        <v>189</v>
      </c>
      <c r="E970" s="53">
        <v>36</v>
      </c>
      <c r="F970" s="53">
        <v>47</v>
      </c>
      <c r="G970" s="53">
        <v>51</v>
      </c>
      <c r="H970" s="53">
        <v>58</v>
      </c>
      <c r="I970" s="53">
        <v>59</v>
      </c>
      <c r="J970" s="59"/>
      <c r="K970" s="14">
        <f t="shared" ref="K970:N970" si="779">(E970/SUM(E961:E972)*100)</f>
        <v>27.27272727272727</v>
      </c>
      <c r="L970" s="14">
        <f t="shared" si="779"/>
        <v>34.814814814814817</v>
      </c>
      <c r="M970" s="14">
        <f t="shared" si="779"/>
        <v>38.345864661654133</v>
      </c>
      <c r="N970" s="14">
        <f t="shared" si="779"/>
        <v>42.647058823529413</v>
      </c>
      <c r="O970" s="14">
        <f>(I970/SUM(I961:I972)*100)</f>
        <v>46.825396825396822</v>
      </c>
      <c r="P970" s="14" t="e">
        <f>(J970/SUM(J961:J972)*100)</f>
        <v>#DIV/0!</v>
      </c>
    </row>
    <row r="971" spans="1:16" ht="12" customHeight="1" x14ac:dyDescent="0.15">
      <c r="A971" s="1" t="str">
        <f t="shared" si="773"/>
        <v>21102</v>
      </c>
      <c r="B971" s="1">
        <v>2110</v>
      </c>
      <c r="C971" s="1">
        <v>2</v>
      </c>
      <c r="D971" s="50" t="s">
        <v>190</v>
      </c>
      <c r="E971" s="53">
        <v>23</v>
      </c>
      <c r="F971" s="53">
        <v>21</v>
      </c>
      <c r="G971" s="53">
        <v>17</v>
      </c>
      <c r="H971" s="53">
        <v>18</v>
      </c>
      <c r="I971" s="53">
        <v>17</v>
      </c>
      <c r="J971" s="59"/>
      <c r="K971" s="14">
        <f t="shared" ref="K971:N971" si="780">(E971/SUM(E961:E972)*100)</f>
        <v>17.424242424242426</v>
      </c>
      <c r="L971" s="14">
        <f t="shared" si="780"/>
        <v>15.555555555555555</v>
      </c>
      <c r="M971" s="14">
        <f t="shared" si="780"/>
        <v>12.781954887218044</v>
      </c>
      <c r="N971" s="14">
        <f t="shared" si="780"/>
        <v>13.23529411764706</v>
      </c>
      <c r="O971" s="14">
        <f>(I971/SUM(I961:I972)*100)</f>
        <v>13.492063492063492</v>
      </c>
      <c r="P971" s="14" t="e">
        <f>(J971/SUM(J961:J972)*100)</f>
        <v>#DIV/0!</v>
      </c>
    </row>
    <row r="972" spans="1:16" ht="12" customHeight="1" x14ac:dyDescent="0.15">
      <c r="A972" s="1" t="str">
        <f t="shared" si="773"/>
        <v>21104</v>
      </c>
      <c r="B972" s="1">
        <v>2110</v>
      </c>
      <c r="C972" s="1">
        <v>4</v>
      </c>
      <c r="D972" s="50" t="s">
        <v>191</v>
      </c>
      <c r="E972" s="53">
        <v>3</v>
      </c>
      <c r="F972" s="53">
        <v>3</v>
      </c>
      <c r="G972" s="53">
        <v>3</v>
      </c>
      <c r="H972" s="53">
        <v>3</v>
      </c>
      <c r="I972" s="53">
        <v>1</v>
      </c>
      <c r="J972" s="59"/>
      <c r="K972" s="14">
        <f t="shared" ref="K972:N972" si="781">(E972/SUM(E961:E972)*100)</f>
        <v>2.2727272727272729</v>
      </c>
      <c r="L972" s="14">
        <f t="shared" si="781"/>
        <v>2.2222222222222223</v>
      </c>
      <c r="M972" s="14">
        <f t="shared" si="781"/>
        <v>2.2556390977443606</v>
      </c>
      <c r="N972" s="14">
        <f t="shared" si="781"/>
        <v>2.2058823529411766</v>
      </c>
      <c r="O972" s="14">
        <f>(I972/SUM(I961:I972)*100)</f>
        <v>0.79365079365079361</v>
      </c>
      <c r="P972" s="14" t="e">
        <f>(J972/SUM(J961:J972)*100)</f>
        <v>#DIV/0!</v>
      </c>
    </row>
    <row r="973" spans="1:16" ht="12" customHeight="1" x14ac:dyDescent="0.15">
      <c r="A973" s="1" t="str">
        <f t="shared" si="773"/>
        <v>21130</v>
      </c>
      <c r="B973" s="1">
        <v>2113</v>
      </c>
      <c r="C973" s="1" t="s">
        <v>58</v>
      </c>
      <c r="D973" s="48" t="s">
        <v>138</v>
      </c>
      <c r="E973" s="49"/>
      <c r="F973" s="49"/>
      <c r="G973" s="49"/>
      <c r="H973" s="49"/>
      <c r="I973" s="49"/>
      <c r="J973" s="49"/>
      <c r="K973" s="5"/>
      <c r="L973" s="5"/>
      <c r="M973" s="5"/>
      <c r="N973" s="5"/>
      <c r="O973" s="5"/>
      <c r="P973" s="13"/>
    </row>
    <row r="974" spans="1:16" ht="12" customHeight="1" x14ac:dyDescent="0.15">
      <c r="A974" s="1" t="str">
        <f t="shared" si="773"/>
        <v>21133</v>
      </c>
      <c r="B974" s="1">
        <v>2113</v>
      </c>
      <c r="C974" s="1">
        <v>3</v>
      </c>
      <c r="D974" s="90" t="s">
        <v>181</v>
      </c>
      <c r="E974" s="91">
        <v>3</v>
      </c>
      <c r="F974" s="91"/>
      <c r="G974" s="91"/>
      <c r="H974" s="91"/>
      <c r="I974" s="91"/>
      <c r="J974" s="92"/>
      <c r="K974" s="69">
        <f t="shared" ref="K974:N974" si="782">IFERROR(E974/SUM(E974:E985)*100,"")</f>
        <v>2.4193548387096775</v>
      </c>
      <c r="L974" s="69" t="str">
        <f t="shared" si="782"/>
        <v/>
      </c>
      <c r="M974" s="69" t="str">
        <f t="shared" si="782"/>
        <v/>
      </c>
      <c r="N974" s="69" t="str">
        <f t="shared" si="782"/>
        <v/>
      </c>
      <c r="O974" s="69" t="str">
        <f>IFERROR(I974/SUM(I974:I985)*100,"")</f>
        <v/>
      </c>
      <c r="P974" s="69" t="str">
        <f>IFERROR(J974/SUM(J974:J985)*100,"")</f>
        <v/>
      </c>
    </row>
    <row r="975" spans="1:16" ht="12" customHeight="1" x14ac:dyDescent="0.15">
      <c r="A975" s="1" t="str">
        <f t="shared" si="773"/>
        <v>21131</v>
      </c>
      <c r="B975" s="1">
        <v>2113</v>
      </c>
      <c r="C975" s="1">
        <v>1</v>
      </c>
      <c r="D975" s="50" t="s">
        <v>182</v>
      </c>
      <c r="E975" s="53">
        <v>3</v>
      </c>
      <c r="F975" s="53"/>
      <c r="G975" s="53"/>
      <c r="H975" s="53"/>
      <c r="I975" s="53"/>
      <c r="J975" s="59"/>
      <c r="K975" s="69">
        <f t="shared" ref="K975:N975" si="783">IFERROR(E975/SUM(E974:E985)*100,"")</f>
        <v>2.4193548387096775</v>
      </c>
      <c r="L975" s="69" t="str">
        <f t="shared" si="783"/>
        <v/>
      </c>
      <c r="M975" s="69" t="str">
        <f t="shared" si="783"/>
        <v/>
      </c>
      <c r="N975" s="69" t="str">
        <f t="shared" si="783"/>
        <v/>
      </c>
      <c r="O975" s="69" t="str">
        <f>IFERROR(I975/SUM(I974:I985)*100,"")</f>
        <v/>
      </c>
      <c r="P975" s="69" t="str">
        <f>IFERROR(J975/SUM(J974:J985)*100,"")</f>
        <v/>
      </c>
    </row>
    <row r="976" spans="1:16" ht="12" customHeight="1" x14ac:dyDescent="0.15">
      <c r="A976" s="1" t="str">
        <f t="shared" si="773"/>
        <v>211312</v>
      </c>
      <c r="B976" s="1">
        <v>2113</v>
      </c>
      <c r="C976" s="1">
        <v>12</v>
      </c>
      <c r="D976" s="50" t="s">
        <v>183</v>
      </c>
      <c r="E976" s="53"/>
      <c r="F976" s="53"/>
      <c r="G976" s="53"/>
      <c r="H976" s="53"/>
      <c r="I976" s="53"/>
      <c r="J976" s="59"/>
      <c r="K976" s="69">
        <f t="shared" ref="K976:N976" si="784">IFERROR(E976/SUM(E974:E985)*100,"")</f>
        <v>0</v>
      </c>
      <c r="L976" s="69" t="str">
        <f t="shared" si="784"/>
        <v/>
      </c>
      <c r="M976" s="69" t="str">
        <f t="shared" si="784"/>
        <v/>
      </c>
      <c r="N976" s="69" t="str">
        <f t="shared" si="784"/>
        <v/>
      </c>
      <c r="O976" s="69" t="str">
        <f>IFERROR(I976/SUM(I974:I985)*100,"")</f>
        <v/>
      </c>
      <c r="P976" s="69" t="str">
        <f>IFERROR(J976/SUM(J974:J985)*100,"")</f>
        <v/>
      </c>
    </row>
    <row r="977" spans="1:16" ht="12" customHeight="1" x14ac:dyDescent="0.15">
      <c r="A977" s="1" t="str">
        <f t="shared" si="773"/>
        <v>211313</v>
      </c>
      <c r="B977" s="1">
        <v>2113</v>
      </c>
      <c r="C977" s="1">
        <v>13</v>
      </c>
      <c r="D977" s="50" t="s">
        <v>184</v>
      </c>
      <c r="E977" s="53">
        <v>3</v>
      </c>
      <c r="F977" s="53"/>
      <c r="G977" s="53"/>
      <c r="H977" s="53"/>
      <c r="I977" s="53"/>
      <c r="J977" s="59"/>
      <c r="K977" s="69">
        <f t="shared" ref="K977:N977" si="785">IFERROR(E977/SUM(E974:E985)*100,"")</f>
        <v>2.4193548387096775</v>
      </c>
      <c r="L977" s="69" t="str">
        <f t="shared" si="785"/>
        <v/>
      </c>
      <c r="M977" s="69" t="str">
        <f t="shared" si="785"/>
        <v/>
      </c>
      <c r="N977" s="69" t="str">
        <f t="shared" si="785"/>
        <v/>
      </c>
      <c r="O977" s="69" t="str">
        <f>IFERROR(I977/SUM(I974:I985)*100,"")</f>
        <v/>
      </c>
      <c r="P977" s="69" t="str">
        <f>IFERROR(J977/SUM(J974:J985)*100,"")</f>
        <v/>
      </c>
    </row>
    <row r="978" spans="1:16" ht="12" customHeight="1" x14ac:dyDescent="0.15">
      <c r="A978" s="1" t="str">
        <f t="shared" si="773"/>
        <v>211321</v>
      </c>
      <c r="B978" s="1">
        <v>2113</v>
      </c>
      <c r="C978" s="1">
        <v>21</v>
      </c>
      <c r="D978" s="50" t="s">
        <v>194</v>
      </c>
      <c r="E978" s="53">
        <v>1</v>
      </c>
      <c r="F978" s="53"/>
      <c r="G978" s="53"/>
      <c r="H978" s="53"/>
      <c r="I978" s="53"/>
      <c r="J978" s="59"/>
      <c r="K978" s="69">
        <f t="shared" ref="K978:N978" si="786">IFERROR(E978/SUM(E974:E985)*100,"")</f>
        <v>0.80645161290322576</v>
      </c>
      <c r="L978" s="69" t="str">
        <f t="shared" si="786"/>
        <v/>
      </c>
      <c r="M978" s="69" t="str">
        <f t="shared" si="786"/>
        <v/>
      </c>
      <c r="N978" s="69" t="str">
        <f t="shared" si="786"/>
        <v/>
      </c>
      <c r="O978" s="69" t="str">
        <f>IFERROR(I978/SUM(I974:I985)*100,"")</f>
        <v/>
      </c>
      <c r="P978" s="69" t="str">
        <f>IFERROR(J978/SUM(J974:J985)*100,"")</f>
        <v/>
      </c>
    </row>
    <row r="979" spans="1:16" ht="12" customHeight="1" x14ac:dyDescent="0.15">
      <c r="A979" s="1" t="str">
        <f t="shared" si="773"/>
        <v>21137</v>
      </c>
      <c r="B979" s="1">
        <v>2113</v>
      </c>
      <c r="C979" s="1">
        <v>7</v>
      </c>
      <c r="D979" s="50" t="s">
        <v>185</v>
      </c>
      <c r="E979" s="53">
        <v>32</v>
      </c>
      <c r="F979" s="53"/>
      <c r="G979" s="53"/>
      <c r="H979" s="53"/>
      <c r="I979" s="53"/>
      <c r="J979" s="59"/>
      <c r="K979" s="69">
        <f t="shared" ref="K979:N979" si="787">IFERROR(E979/SUM(E974:E985)*100,"")</f>
        <v>25.806451612903224</v>
      </c>
      <c r="L979" s="69" t="str">
        <f t="shared" si="787"/>
        <v/>
      </c>
      <c r="M979" s="69" t="str">
        <f t="shared" si="787"/>
        <v/>
      </c>
      <c r="N979" s="69" t="str">
        <f t="shared" si="787"/>
        <v/>
      </c>
      <c r="O979" s="69" t="str">
        <f>IFERROR(I979/SUM(I974:I985)*100,"")</f>
        <v/>
      </c>
      <c r="P979" s="69" t="str">
        <f>IFERROR(J979/SUM(J974:J985)*100,"")</f>
        <v/>
      </c>
    </row>
    <row r="980" spans="1:16" ht="12" customHeight="1" x14ac:dyDescent="0.15">
      <c r="A980" s="1" t="str">
        <f t="shared" si="773"/>
        <v>21138</v>
      </c>
      <c r="B980" s="1">
        <v>2113</v>
      </c>
      <c r="C980" s="1">
        <v>8</v>
      </c>
      <c r="D980" s="50" t="s">
        <v>186</v>
      </c>
      <c r="E980" s="53">
        <v>11</v>
      </c>
      <c r="F980" s="53"/>
      <c r="G980" s="53"/>
      <c r="H980" s="53"/>
      <c r="I980" s="53"/>
      <c r="J980" s="59"/>
      <c r="K980" s="69">
        <f t="shared" ref="K980:N980" si="788">IFERROR(E980/SUM(E974:E985)*100,"")</f>
        <v>8.870967741935484</v>
      </c>
      <c r="L980" s="69" t="str">
        <f t="shared" si="788"/>
        <v/>
      </c>
      <c r="M980" s="69" t="str">
        <f t="shared" si="788"/>
        <v/>
      </c>
      <c r="N980" s="69" t="str">
        <f t="shared" si="788"/>
        <v/>
      </c>
      <c r="O980" s="69" t="str">
        <f>IFERROR(I980/SUM(I974:I985)*100,"")</f>
        <v/>
      </c>
      <c r="P980" s="69" t="str">
        <f>IFERROR(J980/SUM(J974:J985)*100,"")</f>
        <v/>
      </c>
    </row>
    <row r="981" spans="1:16" ht="12" customHeight="1" x14ac:dyDescent="0.15">
      <c r="A981" s="1" t="str">
        <f t="shared" si="773"/>
        <v>21136</v>
      </c>
      <c r="B981" s="1">
        <v>2113</v>
      </c>
      <c r="C981" s="1">
        <v>6</v>
      </c>
      <c r="D981" s="50" t="s">
        <v>187</v>
      </c>
      <c r="E981" s="53">
        <v>3</v>
      </c>
      <c r="F981" s="53"/>
      <c r="G981" s="53"/>
      <c r="H981" s="53"/>
      <c r="I981" s="53"/>
      <c r="J981" s="59"/>
      <c r="K981" s="69">
        <f t="shared" ref="K981:N981" si="789">IFERROR(E981/SUM(E974:E985)*100,"")</f>
        <v>2.4193548387096775</v>
      </c>
      <c r="L981" s="69" t="str">
        <f t="shared" si="789"/>
        <v/>
      </c>
      <c r="M981" s="69" t="str">
        <f t="shared" si="789"/>
        <v/>
      </c>
      <c r="N981" s="69" t="str">
        <f t="shared" si="789"/>
        <v/>
      </c>
      <c r="O981" s="69" t="str">
        <f>IFERROR(I981/SUM(I974:I985)*100,"")</f>
        <v/>
      </c>
      <c r="P981" s="69" t="str">
        <f>IFERROR(J981/SUM(J974:J985)*100,"")</f>
        <v/>
      </c>
    </row>
    <row r="982" spans="1:16" ht="12" customHeight="1" x14ac:dyDescent="0.15">
      <c r="A982" s="1" t="str">
        <f t="shared" si="773"/>
        <v>21135</v>
      </c>
      <c r="B982" s="1">
        <v>2113</v>
      </c>
      <c r="C982" s="1">
        <v>5</v>
      </c>
      <c r="D982" s="50" t="s">
        <v>188</v>
      </c>
      <c r="E982" s="53">
        <v>10</v>
      </c>
      <c r="F982" s="53"/>
      <c r="G982" s="53"/>
      <c r="H982" s="53"/>
      <c r="I982" s="53"/>
      <c r="J982" s="59"/>
      <c r="K982" s="69">
        <f t="shared" ref="K982:N982" si="790">IFERROR(E982/SUM(E974:E985)*100,"")</f>
        <v>8.064516129032258</v>
      </c>
      <c r="L982" s="69" t="str">
        <f t="shared" si="790"/>
        <v/>
      </c>
      <c r="M982" s="69" t="str">
        <f t="shared" si="790"/>
        <v/>
      </c>
      <c r="N982" s="69" t="str">
        <f t="shared" si="790"/>
        <v/>
      </c>
      <c r="O982" s="69" t="str">
        <f>IFERROR(I982/SUM(I974:I985)*100,"")</f>
        <v/>
      </c>
      <c r="P982" s="69" t="str">
        <f>IFERROR(J982/SUM(J974:J985)*100,"")</f>
        <v/>
      </c>
    </row>
    <row r="983" spans="1:16" ht="12" customHeight="1" x14ac:dyDescent="0.15">
      <c r="A983" s="1" t="str">
        <f t="shared" si="773"/>
        <v>211310</v>
      </c>
      <c r="B983" s="1">
        <v>2113</v>
      </c>
      <c r="C983" s="1">
        <v>10</v>
      </c>
      <c r="D983" s="50" t="s">
        <v>189</v>
      </c>
      <c r="E983" s="53">
        <v>32</v>
      </c>
      <c r="F983" s="53"/>
      <c r="G983" s="53"/>
      <c r="H983" s="53"/>
      <c r="I983" s="53"/>
      <c r="J983" s="59"/>
      <c r="K983" s="69">
        <f t="shared" ref="K983:N983" si="791">IFERROR(E983/SUM(E974:E985)*100,"")</f>
        <v>25.806451612903224</v>
      </c>
      <c r="L983" s="69" t="str">
        <f t="shared" si="791"/>
        <v/>
      </c>
      <c r="M983" s="69" t="str">
        <f t="shared" si="791"/>
        <v/>
      </c>
      <c r="N983" s="69" t="str">
        <f t="shared" si="791"/>
        <v/>
      </c>
      <c r="O983" s="69" t="str">
        <f>IFERROR(I983/SUM(I974:I985)*100,"")</f>
        <v/>
      </c>
      <c r="P983" s="69" t="str">
        <f>IFERROR(J983/SUM(J974:J985)*100,"")</f>
        <v/>
      </c>
    </row>
    <row r="984" spans="1:16" ht="12" customHeight="1" x14ac:dyDescent="0.15">
      <c r="A984" s="1" t="str">
        <f t="shared" si="773"/>
        <v>21132</v>
      </c>
      <c r="B984" s="1">
        <v>2113</v>
      </c>
      <c r="C984" s="1">
        <v>2</v>
      </c>
      <c r="D984" s="50" t="s">
        <v>190</v>
      </c>
      <c r="E984" s="53">
        <v>23</v>
      </c>
      <c r="F984" s="53"/>
      <c r="G984" s="53"/>
      <c r="H984" s="53"/>
      <c r="I984" s="53"/>
      <c r="J984" s="59"/>
      <c r="K984" s="69">
        <f t="shared" ref="K984:N984" si="792">IFERROR(E984/SUM(E974:E985)*100,"")</f>
        <v>18.548387096774192</v>
      </c>
      <c r="L984" s="69" t="str">
        <f t="shared" si="792"/>
        <v/>
      </c>
      <c r="M984" s="69" t="str">
        <f t="shared" si="792"/>
        <v/>
      </c>
      <c r="N984" s="69" t="str">
        <f t="shared" si="792"/>
        <v/>
      </c>
      <c r="O984" s="69" t="str">
        <f>IFERROR(I984/SUM(I974:I985)*100,"")</f>
        <v/>
      </c>
      <c r="P984" s="69" t="str">
        <f>IFERROR(J984/SUM(J974:J985)*100,"")</f>
        <v/>
      </c>
    </row>
    <row r="985" spans="1:16" ht="12" customHeight="1" x14ac:dyDescent="0.15">
      <c r="A985" s="1" t="str">
        <f t="shared" si="773"/>
        <v>21134</v>
      </c>
      <c r="B985" s="1">
        <v>2113</v>
      </c>
      <c r="C985" s="1">
        <v>4</v>
      </c>
      <c r="D985" s="50" t="s">
        <v>191</v>
      </c>
      <c r="E985" s="53">
        <v>3</v>
      </c>
      <c r="F985" s="53"/>
      <c r="G985" s="53"/>
      <c r="H985" s="53"/>
      <c r="I985" s="53"/>
      <c r="J985" s="59"/>
      <c r="K985" s="69">
        <f t="shared" ref="K985:N985" si="793">IFERROR(E985/SUM(E974:E985)*100,"")</f>
        <v>2.4193548387096775</v>
      </c>
      <c r="L985" s="69" t="str">
        <f t="shared" si="793"/>
        <v/>
      </c>
      <c r="M985" s="69" t="str">
        <f t="shared" si="793"/>
        <v/>
      </c>
      <c r="N985" s="69" t="str">
        <f t="shared" si="793"/>
        <v/>
      </c>
      <c r="O985" s="69" t="str">
        <f>IFERROR(I985/SUM(I974:I985)*100,"")</f>
        <v/>
      </c>
      <c r="P985" s="69" t="str">
        <f>IFERROR(J985/SUM(J974:J985)*100,"")</f>
        <v/>
      </c>
    </row>
    <row r="986" spans="1:16" s="6" customFormat="1" x14ac:dyDescent="0.15">
      <c r="A986" s="1" t="str">
        <f t="shared" si="773"/>
        <v>0</v>
      </c>
      <c r="B986" s="1" t="s">
        <v>58</v>
      </c>
      <c r="C986" s="1" t="s">
        <v>58</v>
      </c>
      <c r="E986" s="44"/>
      <c r="F986" s="44"/>
      <c r="G986" s="44"/>
      <c r="H986" s="44"/>
      <c r="I986" s="44"/>
      <c r="J986" s="44"/>
    </row>
    <row r="987" spans="1:16" ht="12" customHeight="1" x14ac:dyDescent="0.15">
      <c r="A987" s="1" t="str">
        <f t="shared" si="773"/>
        <v>0</v>
      </c>
      <c r="B987" s="1" t="s">
        <v>58</v>
      </c>
      <c r="C987" s="1" t="s">
        <v>58</v>
      </c>
      <c r="D987" s="6"/>
      <c r="E987" s="99"/>
      <c r="F987" s="100"/>
      <c r="G987" s="100" t="s">
        <v>178</v>
      </c>
      <c r="H987" s="100"/>
      <c r="I987" s="100"/>
      <c r="J987" s="101"/>
      <c r="K987" s="99"/>
      <c r="L987" s="100"/>
      <c r="M987" s="100" t="s">
        <v>179</v>
      </c>
      <c r="N987" s="100"/>
      <c r="O987" s="100"/>
      <c r="P987" s="101"/>
    </row>
    <row r="988" spans="1:16" ht="12" customHeight="1" x14ac:dyDescent="0.15">
      <c r="A988" s="1" t="str">
        <f t="shared" si="773"/>
        <v>0</v>
      </c>
      <c r="B988" s="1" t="s">
        <v>58</v>
      </c>
      <c r="C988" s="1" t="s">
        <v>58</v>
      </c>
      <c r="D988" s="6"/>
      <c r="E988" s="2" t="s">
        <v>33</v>
      </c>
      <c r="F988" s="2" t="s">
        <v>34</v>
      </c>
      <c r="G988" s="2" t="s">
        <v>35</v>
      </c>
      <c r="H988" s="2" t="s">
        <v>36</v>
      </c>
      <c r="I988" s="2" t="s">
        <v>37</v>
      </c>
      <c r="J988" s="2" t="s">
        <v>38</v>
      </c>
      <c r="K988" s="2" t="s">
        <v>33</v>
      </c>
      <c r="L988" s="2" t="s">
        <v>34</v>
      </c>
      <c r="M988" s="2" t="s">
        <v>35</v>
      </c>
      <c r="N988" s="2" t="s">
        <v>36</v>
      </c>
      <c r="O988" s="2" t="s">
        <v>37</v>
      </c>
      <c r="P988" s="2" t="s">
        <v>37</v>
      </c>
    </row>
    <row r="989" spans="1:16" ht="12" customHeight="1" x14ac:dyDescent="0.15">
      <c r="A989" s="1" t="str">
        <f t="shared" si="773"/>
        <v>22100</v>
      </c>
      <c r="B989" s="1">
        <v>2210</v>
      </c>
      <c r="C989" s="1" t="s">
        <v>58</v>
      </c>
      <c r="D989" s="48" t="s">
        <v>139</v>
      </c>
      <c r="E989" s="49"/>
      <c r="F989" s="49"/>
      <c r="G989" s="49"/>
      <c r="H989" s="49"/>
      <c r="I989" s="49"/>
      <c r="J989" s="49"/>
      <c r="K989" s="5"/>
      <c r="L989" s="5"/>
      <c r="M989" s="5"/>
      <c r="N989" s="5"/>
      <c r="O989" s="5"/>
      <c r="P989" s="13"/>
    </row>
    <row r="990" spans="1:16" ht="12" customHeight="1" x14ac:dyDescent="0.15">
      <c r="A990" s="1" t="str">
        <f t="shared" si="773"/>
        <v>22103</v>
      </c>
      <c r="B990" s="1">
        <v>2210</v>
      </c>
      <c r="C990" s="1">
        <v>3</v>
      </c>
      <c r="D990" s="90" t="s">
        <v>181</v>
      </c>
      <c r="E990" s="91">
        <v>1</v>
      </c>
      <c r="F990" s="91">
        <v>1</v>
      </c>
      <c r="G990" s="91">
        <v>1</v>
      </c>
      <c r="H990" s="91">
        <v>1</v>
      </c>
      <c r="I990" s="91">
        <v>1</v>
      </c>
      <c r="J990" s="92"/>
      <c r="K990" s="69">
        <f t="shared" ref="K990:N990" si="794">(E990/SUM(E990:E999)*100)</f>
        <v>1.25</v>
      </c>
      <c r="L990" s="69">
        <f t="shared" si="794"/>
        <v>1.2345679012345678</v>
      </c>
      <c r="M990" s="69">
        <f t="shared" si="794"/>
        <v>1.4705882352941175</v>
      </c>
      <c r="N990" s="69">
        <f t="shared" si="794"/>
        <v>1.5384615384615385</v>
      </c>
      <c r="O990" s="69">
        <f>(I990/SUM(I990:I999)*100)</f>
        <v>1.3157894736842104</v>
      </c>
      <c r="P990" s="69" t="e">
        <f>(J990/SUM(J990:J999)*100)</f>
        <v>#DIV/0!</v>
      </c>
    </row>
    <row r="991" spans="1:16" ht="12" customHeight="1" x14ac:dyDescent="0.15">
      <c r="A991" s="1" t="str">
        <f t="shared" si="773"/>
        <v>22101</v>
      </c>
      <c r="B991" s="1">
        <v>2210</v>
      </c>
      <c r="C991" s="1">
        <v>1</v>
      </c>
      <c r="D991" s="50" t="s">
        <v>182</v>
      </c>
      <c r="E991" s="53">
        <v>1</v>
      </c>
      <c r="F991" s="53">
        <v>1</v>
      </c>
      <c r="G991" s="53"/>
      <c r="H991" s="53"/>
      <c r="I991" s="53">
        <v>1</v>
      </c>
      <c r="J991" s="59"/>
      <c r="K991" s="14">
        <f t="shared" ref="K991:N991" si="795">(E991/SUM(E990:E999)*100)</f>
        <v>1.25</v>
      </c>
      <c r="L991" s="14">
        <f t="shared" si="795"/>
        <v>1.2345679012345678</v>
      </c>
      <c r="M991" s="14">
        <f t="shared" si="795"/>
        <v>0</v>
      </c>
      <c r="N991" s="14">
        <f t="shared" si="795"/>
        <v>0</v>
      </c>
      <c r="O991" s="14">
        <f>(I991/SUM(I990:I999)*100)</f>
        <v>1.3157894736842104</v>
      </c>
      <c r="P991" s="14" t="e">
        <f>(J991/SUM(J990:J999)*100)</f>
        <v>#DIV/0!</v>
      </c>
    </row>
    <row r="992" spans="1:16" ht="12" customHeight="1" x14ac:dyDescent="0.15">
      <c r="A992" s="1" t="str">
        <f t="shared" si="773"/>
        <v>221013</v>
      </c>
      <c r="B992" s="1">
        <v>2210</v>
      </c>
      <c r="C992" s="1">
        <v>13</v>
      </c>
      <c r="D992" s="50" t="s">
        <v>184</v>
      </c>
      <c r="E992" s="53">
        <v>3</v>
      </c>
      <c r="F992" s="53">
        <v>3</v>
      </c>
      <c r="G992" s="53"/>
      <c r="H992" s="53">
        <v>1</v>
      </c>
      <c r="I992" s="53">
        <v>3</v>
      </c>
      <c r="J992" s="59"/>
      <c r="K992" s="14">
        <f t="shared" ref="K992:N992" si="796">(E992/SUM(E990:E999)*100)</f>
        <v>3.75</v>
      </c>
      <c r="L992" s="14">
        <f t="shared" si="796"/>
        <v>3.7037037037037033</v>
      </c>
      <c r="M992" s="14">
        <f t="shared" si="796"/>
        <v>0</v>
      </c>
      <c r="N992" s="14">
        <f t="shared" si="796"/>
        <v>1.5384615384615385</v>
      </c>
      <c r="O992" s="14">
        <f>(I992/SUM(I990:I999)*100)</f>
        <v>3.9473684210526314</v>
      </c>
      <c r="P992" s="14" t="e">
        <f>(J992/SUM(J990:J999)*100)</f>
        <v>#DIV/0!</v>
      </c>
    </row>
    <row r="993" spans="1:16" ht="12" customHeight="1" x14ac:dyDescent="0.15">
      <c r="A993" s="1" t="str">
        <f t="shared" si="773"/>
        <v>22107</v>
      </c>
      <c r="B993" s="1">
        <v>2210</v>
      </c>
      <c r="C993" s="1">
        <v>7</v>
      </c>
      <c r="D993" s="50" t="s">
        <v>185</v>
      </c>
      <c r="E993" s="53">
        <v>27</v>
      </c>
      <c r="F993" s="53">
        <v>22</v>
      </c>
      <c r="G993" s="53">
        <v>14</v>
      </c>
      <c r="H993" s="53">
        <v>14</v>
      </c>
      <c r="I993" s="53">
        <v>10</v>
      </c>
      <c r="J993" s="59"/>
      <c r="K993" s="14">
        <f t="shared" ref="K993:N993" si="797">(E993/SUM(E990:E999)*100)</f>
        <v>33.75</v>
      </c>
      <c r="L993" s="14">
        <f t="shared" si="797"/>
        <v>27.160493827160494</v>
      </c>
      <c r="M993" s="14">
        <f t="shared" si="797"/>
        <v>20.588235294117645</v>
      </c>
      <c r="N993" s="14">
        <f t="shared" si="797"/>
        <v>21.53846153846154</v>
      </c>
      <c r="O993" s="14">
        <f>(I993/SUM(I990:I999)*100)</f>
        <v>13.157894736842104</v>
      </c>
      <c r="P993" s="14" t="e">
        <f>(J993/SUM(J990:J999)*100)</f>
        <v>#DIV/0!</v>
      </c>
    </row>
    <row r="994" spans="1:16" ht="12" customHeight="1" x14ac:dyDescent="0.15">
      <c r="A994" s="1" t="str">
        <f t="shared" si="773"/>
        <v>22108</v>
      </c>
      <c r="B994" s="1">
        <v>2210</v>
      </c>
      <c r="C994" s="1">
        <v>8</v>
      </c>
      <c r="D994" s="50" t="s">
        <v>186</v>
      </c>
      <c r="E994" s="53">
        <v>4</v>
      </c>
      <c r="F994" s="53">
        <v>7</v>
      </c>
      <c r="G994" s="53">
        <v>8</v>
      </c>
      <c r="H994" s="53">
        <v>5</v>
      </c>
      <c r="I994" s="53">
        <v>5</v>
      </c>
      <c r="J994" s="59"/>
      <c r="K994" s="14">
        <f t="shared" ref="K994:N994" si="798">(E994/SUM(E990:E999)*100)</f>
        <v>5</v>
      </c>
      <c r="L994" s="14">
        <f t="shared" si="798"/>
        <v>8.6419753086419746</v>
      </c>
      <c r="M994" s="14">
        <f t="shared" si="798"/>
        <v>11.76470588235294</v>
      </c>
      <c r="N994" s="14">
        <f t="shared" si="798"/>
        <v>7.6923076923076925</v>
      </c>
      <c r="O994" s="14">
        <f>(I994/SUM(I990:I999)*100)</f>
        <v>6.5789473684210522</v>
      </c>
      <c r="P994" s="14" t="e">
        <f>(J994/SUM(J990:J999)*100)</f>
        <v>#DIV/0!</v>
      </c>
    </row>
    <row r="995" spans="1:16" ht="12" customHeight="1" x14ac:dyDescent="0.15">
      <c r="A995" s="1" t="str">
        <f t="shared" si="773"/>
        <v>22106</v>
      </c>
      <c r="B995" s="1">
        <v>2210</v>
      </c>
      <c r="C995" s="1">
        <v>6</v>
      </c>
      <c r="D995" s="50" t="s">
        <v>187</v>
      </c>
      <c r="E995" s="53"/>
      <c r="F995" s="53">
        <v>1</v>
      </c>
      <c r="G995" s="53"/>
      <c r="H995" s="53"/>
      <c r="I995" s="53"/>
      <c r="J995" s="59"/>
      <c r="K995" s="14">
        <f t="shared" ref="K995:N995" si="799">(E995/SUM(E990:E999)*100)</f>
        <v>0</v>
      </c>
      <c r="L995" s="14">
        <f t="shared" si="799"/>
        <v>1.2345679012345678</v>
      </c>
      <c r="M995" s="14">
        <f t="shared" si="799"/>
        <v>0</v>
      </c>
      <c r="N995" s="14">
        <f t="shared" si="799"/>
        <v>0</v>
      </c>
      <c r="O995" s="14">
        <f>(I995/SUM(I990:I999)*100)</f>
        <v>0</v>
      </c>
      <c r="P995" s="14" t="e">
        <f>(J995/SUM(J990:J999)*100)</f>
        <v>#DIV/0!</v>
      </c>
    </row>
    <row r="996" spans="1:16" ht="12" customHeight="1" x14ac:dyDescent="0.15">
      <c r="A996" s="1" t="str">
        <f t="shared" si="773"/>
        <v>22105</v>
      </c>
      <c r="B996" s="1">
        <v>2210</v>
      </c>
      <c r="C996" s="1">
        <v>5</v>
      </c>
      <c r="D996" s="50" t="s">
        <v>188</v>
      </c>
      <c r="E996" s="53">
        <v>9</v>
      </c>
      <c r="F996" s="53">
        <v>7</v>
      </c>
      <c r="G996" s="53">
        <v>3</v>
      </c>
      <c r="H996" s="53"/>
      <c r="I996" s="53">
        <v>5</v>
      </c>
      <c r="J996" s="59"/>
      <c r="K996" s="14">
        <f t="shared" ref="K996:N996" si="800">(E996/SUM(E990:E999)*100)</f>
        <v>11.25</v>
      </c>
      <c r="L996" s="14">
        <f t="shared" si="800"/>
        <v>8.6419753086419746</v>
      </c>
      <c r="M996" s="14">
        <f t="shared" si="800"/>
        <v>4.4117647058823533</v>
      </c>
      <c r="N996" s="14">
        <f t="shared" si="800"/>
        <v>0</v>
      </c>
      <c r="O996" s="14">
        <f>(I996/SUM(I990:I999)*100)</f>
        <v>6.5789473684210522</v>
      </c>
      <c r="P996" s="14" t="e">
        <f>(J996/SUM(J990:J999)*100)</f>
        <v>#DIV/0!</v>
      </c>
    </row>
    <row r="997" spans="1:16" ht="12" customHeight="1" x14ac:dyDescent="0.15">
      <c r="A997" s="1" t="str">
        <f t="shared" si="773"/>
        <v>221010</v>
      </c>
      <c r="B997" s="1">
        <v>2210</v>
      </c>
      <c r="C997" s="1">
        <v>10</v>
      </c>
      <c r="D997" s="50" t="s">
        <v>189</v>
      </c>
      <c r="E997" s="53">
        <v>18</v>
      </c>
      <c r="F997" s="53">
        <v>20</v>
      </c>
      <c r="G997" s="53">
        <v>30</v>
      </c>
      <c r="H997" s="53">
        <v>32</v>
      </c>
      <c r="I997" s="53">
        <v>42</v>
      </c>
      <c r="J997" s="59"/>
      <c r="K997" s="14">
        <f t="shared" ref="K997:N997" si="801">(E997/SUM(E990:E999)*100)</f>
        <v>22.5</v>
      </c>
      <c r="L997" s="14">
        <f t="shared" si="801"/>
        <v>24.691358024691358</v>
      </c>
      <c r="M997" s="14">
        <f t="shared" si="801"/>
        <v>44.117647058823529</v>
      </c>
      <c r="N997" s="14">
        <f t="shared" si="801"/>
        <v>49.230769230769234</v>
      </c>
      <c r="O997" s="14">
        <f>(I997/SUM(I990:I999)*100)</f>
        <v>55.26315789473685</v>
      </c>
      <c r="P997" s="14" t="e">
        <f>(J997/SUM(J990:J999)*100)</f>
        <v>#DIV/0!</v>
      </c>
    </row>
    <row r="998" spans="1:16" ht="12" customHeight="1" x14ac:dyDescent="0.15">
      <c r="A998" s="1" t="str">
        <f t="shared" si="773"/>
        <v>22102</v>
      </c>
      <c r="B998" s="1">
        <v>2210</v>
      </c>
      <c r="C998" s="1">
        <v>2</v>
      </c>
      <c r="D998" s="50" t="s">
        <v>190</v>
      </c>
      <c r="E998" s="53">
        <v>13</v>
      </c>
      <c r="F998" s="53">
        <v>16</v>
      </c>
      <c r="G998" s="53">
        <v>11</v>
      </c>
      <c r="H998" s="53">
        <v>12</v>
      </c>
      <c r="I998" s="53">
        <v>9</v>
      </c>
      <c r="J998" s="59"/>
      <c r="K998" s="14">
        <f t="shared" ref="K998:N998" si="802">(E998/SUM(E990:E999)*100)</f>
        <v>16.25</v>
      </c>
      <c r="L998" s="14">
        <f t="shared" si="802"/>
        <v>19.753086419753085</v>
      </c>
      <c r="M998" s="14">
        <f t="shared" si="802"/>
        <v>16.176470588235293</v>
      </c>
      <c r="N998" s="14">
        <f t="shared" si="802"/>
        <v>18.461538461538463</v>
      </c>
      <c r="O998" s="14">
        <f>(I998/SUM(I990:I999)*100)</f>
        <v>11.842105263157894</v>
      </c>
      <c r="P998" s="14" t="e">
        <f>(J998/SUM(J990:J999)*100)</f>
        <v>#DIV/0!</v>
      </c>
    </row>
    <row r="999" spans="1:16" ht="12" customHeight="1" x14ac:dyDescent="0.15">
      <c r="A999" s="1" t="str">
        <f t="shared" si="773"/>
        <v>22104</v>
      </c>
      <c r="B999" s="1">
        <v>2210</v>
      </c>
      <c r="C999" s="1">
        <v>4</v>
      </c>
      <c r="D999" s="55" t="s">
        <v>191</v>
      </c>
      <c r="E999" s="56">
        <v>4</v>
      </c>
      <c r="F999" s="56">
        <v>3</v>
      </c>
      <c r="G999" s="56">
        <v>1</v>
      </c>
      <c r="H999" s="56"/>
      <c r="I999" s="56"/>
      <c r="J999" s="60"/>
      <c r="K999" s="57">
        <f t="shared" ref="K999:N999" si="803">(E999/SUM(E990:E999)*100)</f>
        <v>5</v>
      </c>
      <c r="L999" s="57">
        <f t="shared" si="803"/>
        <v>3.7037037037037033</v>
      </c>
      <c r="M999" s="57">
        <f t="shared" si="803"/>
        <v>1.4705882352941175</v>
      </c>
      <c r="N999" s="57">
        <f t="shared" si="803"/>
        <v>0</v>
      </c>
      <c r="O999" s="57">
        <f>(I999/SUM(I990:I999)*100)</f>
        <v>0</v>
      </c>
      <c r="P999" s="57" t="e">
        <f>(J999/SUM(J990:J999)*100)</f>
        <v>#DIV/0!</v>
      </c>
    </row>
    <row r="1000" spans="1:16" ht="12" customHeight="1" x14ac:dyDescent="0.15">
      <c r="A1000" s="1" t="str">
        <f t="shared" si="773"/>
        <v>23100</v>
      </c>
      <c r="B1000" s="1">
        <v>2310</v>
      </c>
      <c r="C1000" s="1" t="s">
        <v>58</v>
      </c>
      <c r="D1000" s="48" t="s">
        <v>140</v>
      </c>
      <c r="E1000" s="49"/>
      <c r="F1000" s="49"/>
      <c r="G1000" s="49"/>
      <c r="H1000" s="49"/>
      <c r="I1000" s="49"/>
      <c r="J1000" s="49"/>
      <c r="K1000" s="5"/>
      <c r="L1000" s="5"/>
      <c r="M1000" s="5"/>
      <c r="N1000" s="5"/>
      <c r="O1000" s="5"/>
      <c r="P1000" s="13"/>
    </row>
    <row r="1001" spans="1:16" ht="12" customHeight="1" x14ac:dyDescent="0.15">
      <c r="A1001" s="1" t="str">
        <f t="shared" si="773"/>
        <v>23103</v>
      </c>
      <c r="B1001" s="1">
        <v>2310</v>
      </c>
      <c r="C1001" s="1">
        <v>3</v>
      </c>
      <c r="D1001" s="90" t="s">
        <v>181</v>
      </c>
      <c r="E1001" s="91">
        <v>4</v>
      </c>
      <c r="F1001" s="91">
        <v>4</v>
      </c>
      <c r="G1001" s="91">
        <v>4</v>
      </c>
      <c r="H1001" s="91">
        <v>3</v>
      </c>
      <c r="I1001" s="91">
        <v>4</v>
      </c>
      <c r="J1001" s="92"/>
      <c r="K1001" s="69">
        <f t="shared" ref="K1001:N1001" si="804">(E1001/SUM(E1001:E1008)*100)</f>
        <v>6.25</v>
      </c>
      <c r="L1001" s="69">
        <f t="shared" si="804"/>
        <v>6.8965517241379306</v>
      </c>
      <c r="M1001" s="69">
        <f t="shared" si="804"/>
        <v>5.6338028169014089</v>
      </c>
      <c r="N1001" s="69">
        <f t="shared" si="804"/>
        <v>3.8461538461538463</v>
      </c>
      <c r="O1001" s="69">
        <f>(I1001/SUM(I1001:I1008)*100)</f>
        <v>4.7058823529411766</v>
      </c>
      <c r="P1001" s="69" t="e">
        <f>(J1001/SUM(J1001:J1008)*100)</f>
        <v>#DIV/0!</v>
      </c>
    </row>
    <row r="1002" spans="1:16" ht="12" customHeight="1" x14ac:dyDescent="0.15">
      <c r="A1002" s="1" t="str">
        <f t="shared" si="773"/>
        <v>23101</v>
      </c>
      <c r="B1002" s="1">
        <v>2310</v>
      </c>
      <c r="C1002" s="1">
        <v>1</v>
      </c>
      <c r="D1002" s="50" t="s">
        <v>182</v>
      </c>
      <c r="E1002" s="53"/>
      <c r="F1002" s="53">
        <v>1</v>
      </c>
      <c r="G1002" s="53">
        <v>1</v>
      </c>
      <c r="H1002" s="53">
        <v>1</v>
      </c>
      <c r="I1002" s="53">
        <v>1</v>
      </c>
      <c r="J1002" s="59"/>
      <c r="K1002" s="14">
        <f t="shared" ref="K1002:N1002" si="805">(E1002/SUM(E1001:E1008)*100)</f>
        <v>0</v>
      </c>
      <c r="L1002" s="14">
        <f t="shared" si="805"/>
        <v>1.7241379310344827</v>
      </c>
      <c r="M1002" s="14">
        <f t="shared" si="805"/>
        <v>1.4084507042253522</v>
      </c>
      <c r="N1002" s="14">
        <f t="shared" si="805"/>
        <v>1.2820512820512819</v>
      </c>
      <c r="O1002" s="14">
        <f>(I1002/SUM(I1001:I1008)*100)</f>
        <v>1.1764705882352942</v>
      </c>
      <c r="P1002" s="14" t="e">
        <f>(J1002/SUM(J1001:J1008)*100)</f>
        <v>#DIV/0!</v>
      </c>
    </row>
    <row r="1003" spans="1:16" ht="12" customHeight="1" x14ac:dyDescent="0.15">
      <c r="A1003" s="1" t="str">
        <f t="shared" si="773"/>
        <v>231013</v>
      </c>
      <c r="B1003" s="1">
        <v>2310</v>
      </c>
      <c r="C1003" s="1">
        <v>13</v>
      </c>
      <c r="D1003" s="50" t="s">
        <v>184</v>
      </c>
      <c r="E1003" s="53">
        <v>2</v>
      </c>
      <c r="F1003" s="53"/>
      <c r="G1003" s="53"/>
      <c r="H1003" s="53">
        <v>1</v>
      </c>
      <c r="I1003" s="53">
        <v>1</v>
      </c>
      <c r="J1003" s="59"/>
      <c r="K1003" s="14">
        <f t="shared" ref="K1003:N1003" si="806">(E1003/SUM(E1001:E1008)*100)</f>
        <v>3.125</v>
      </c>
      <c r="L1003" s="14">
        <f t="shared" si="806"/>
        <v>0</v>
      </c>
      <c r="M1003" s="14">
        <f t="shared" si="806"/>
        <v>0</v>
      </c>
      <c r="N1003" s="14">
        <f t="shared" si="806"/>
        <v>1.2820512820512819</v>
      </c>
      <c r="O1003" s="14">
        <f>(I1003/SUM(I1001:I1008)*100)</f>
        <v>1.1764705882352942</v>
      </c>
      <c r="P1003" s="14" t="e">
        <f>(J1003/SUM(J1001:J1008)*100)</f>
        <v>#DIV/0!</v>
      </c>
    </row>
    <row r="1004" spans="1:16" ht="12" customHeight="1" x14ac:dyDescent="0.15">
      <c r="A1004" s="1" t="str">
        <f t="shared" si="773"/>
        <v>23107</v>
      </c>
      <c r="B1004" s="1">
        <v>2310</v>
      </c>
      <c r="C1004" s="1">
        <v>7</v>
      </c>
      <c r="D1004" s="50" t="s">
        <v>185</v>
      </c>
      <c r="E1004" s="53">
        <v>22</v>
      </c>
      <c r="F1004" s="53">
        <v>18</v>
      </c>
      <c r="G1004" s="53">
        <v>17</v>
      </c>
      <c r="H1004" s="53">
        <v>13</v>
      </c>
      <c r="I1004" s="53">
        <v>15</v>
      </c>
      <c r="J1004" s="59"/>
      <c r="K1004" s="14">
        <f t="shared" ref="K1004:N1004" si="807">(E1004/SUM(E1001:E1008)*100)</f>
        <v>34.375</v>
      </c>
      <c r="L1004" s="14">
        <f t="shared" si="807"/>
        <v>31.03448275862069</v>
      </c>
      <c r="M1004" s="14">
        <f t="shared" si="807"/>
        <v>23.943661971830984</v>
      </c>
      <c r="N1004" s="14">
        <f t="shared" si="807"/>
        <v>16.666666666666664</v>
      </c>
      <c r="O1004" s="14">
        <f>(I1004/SUM(I1001:I1008)*100)</f>
        <v>17.647058823529413</v>
      </c>
      <c r="P1004" s="14" t="e">
        <f>(J1004/SUM(J1001:J1008)*100)</f>
        <v>#DIV/0!</v>
      </c>
    </row>
    <row r="1005" spans="1:16" ht="12" customHeight="1" x14ac:dyDescent="0.15">
      <c r="A1005" s="1" t="str">
        <f t="shared" si="773"/>
        <v>23108</v>
      </c>
      <c r="B1005" s="1">
        <v>2310</v>
      </c>
      <c r="C1005" s="1">
        <v>8</v>
      </c>
      <c r="D1005" s="50" t="s">
        <v>186</v>
      </c>
      <c r="E1005" s="53">
        <v>3</v>
      </c>
      <c r="F1005" s="53">
        <v>4</v>
      </c>
      <c r="G1005" s="53">
        <v>5</v>
      </c>
      <c r="H1005" s="53">
        <v>5</v>
      </c>
      <c r="I1005" s="53">
        <v>2</v>
      </c>
      <c r="J1005" s="59"/>
      <c r="K1005" s="14">
        <f t="shared" ref="K1005:N1005" si="808">(E1005/SUM(E1001:E1008)*100)</f>
        <v>4.6875</v>
      </c>
      <c r="L1005" s="14">
        <f t="shared" si="808"/>
        <v>6.8965517241379306</v>
      </c>
      <c r="M1005" s="14">
        <f t="shared" si="808"/>
        <v>7.042253521126761</v>
      </c>
      <c r="N1005" s="14">
        <f t="shared" si="808"/>
        <v>6.4102564102564097</v>
      </c>
      <c r="O1005" s="14">
        <f>(I1005/SUM(I1001:I1008)*100)</f>
        <v>2.3529411764705883</v>
      </c>
      <c r="P1005" s="14" t="e">
        <f>(J1005/SUM(J1001:J1008)*100)</f>
        <v>#DIV/0!</v>
      </c>
    </row>
    <row r="1006" spans="1:16" ht="12" customHeight="1" x14ac:dyDescent="0.15">
      <c r="A1006" s="1" t="str">
        <f t="shared" si="773"/>
        <v>23105</v>
      </c>
      <c r="B1006" s="1">
        <v>2310</v>
      </c>
      <c r="C1006" s="1">
        <v>5</v>
      </c>
      <c r="D1006" s="50" t="s">
        <v>188</v>
      </c>
      <c r="E1006" s="53">
        <v>12</v>
      </c>
      <c r="F1006" s="53">
        <v>9</v>
      </c>
      <c r="G1006" s="53">
        <v>9</v>
      </c>
      <c r="H1006" s="53">
        <v>9</v>
      </c>
      <c r="I1006" s="53">
        <v>11</v>
      </c>
      <c r="J1006" s="59"/>
      <c r="K1006" s="14">
        <f t="shared" ref="K1006:N1006" si="809">(E1006/SUM(E1001:E1008)*100)</f>
        <v>18.75</v>
      </c>
      <c r="L1006" s="14">
        <f t="shared" si="809"/>
        <v>15.517241379310345</v>
      </c>
      <c r="M1006" s="14">
        <f t="shared" si="809"/>
        <v>12.676056338028168</v>
      </c>
      <c r="N1006" s="14">
        <f t="shared" si="809"/>
        <v>11.538461538461538</v>
      </c>
      <c r="O1006" s="14">
        <f>(I1006/SUM(I1001:I1008)*100)</f>
        <v>12.941176470588237</v>
      </c>
      <c r="P1006" s="14" t="e">
        <f>(J1006/SUM(J1001:J1008)*100)</f>
        <v>#DIV/0!</v>
      </c>
    </row>
    <row r="1007" spans="1:16" ht="12" customHeight="1" x14ac:dyDescent="0.15">
      <c r="A1007" s="1" t="str">
        <f t="shared" si="773"/>
        <v>231010</v>
      </c>
      <c r="B1007" s="1">
        <v>2310</v>
      </c>
      <c r="C1007" s="1">
        <v>10</v>
      </c>
      <c r="D1007" s="50" t="s">
        <v>189</v>
      </c>
      <c r="E1007" s="53">
        <v>6</v>
      </c>
      <c r="F1007" s="53">
        <v>4</v>
      </c>
      <c r="G1007" s="53">
        <v>18</v>
      </c>
      <c r="H1007" s="53">
        <v>28</v>
      </c>
      <c r="I1007" s="53">
        <v>32</v>
      </c>
      <c r="J1007" s="59"/>
      <c r="K1007" s="14">
        <f t="shared" ref="K1007:N1007" si="810">(E1007/SUM(E1001:E1008)*100)</f>
        <v>9.375</v>
      </c>
      <c r="L1007" s="14">
        <f t="shared" si="810"/>
        <v>6.8965517241379306</v>
      </c>
      <c r="M1007" s="14">
        <f t="shared" si="810"/>
        <v>25.352112676056336</v>
      </c>
      <c r="N1007" s="14">
        <f t="shared" si="810"/>
        <v>35.897435897435898</v>
      </c>
      <c r="O1007" s="14">
        <f>(I1007/SUM(I1001:I1008)*100)</f>
        <v>37.647058823529413</v>
      </c>
      <c r="P1007" s="14" t="e">
        <f>(J1007/SUM(J1001:J1008)*100)</f>
        <v>#DIV/0!</v>
      </c>
    </row>
    <row r="1008" spans="1:16" ht="12" customHeight="1" x14ac:dyDescent="0.15">
      <c r="A1008" s="1" t="str">
        <f t="shared" si="773"/>
        <v>23102</v>
      </c>
      <c r="B1008" s="1">
        <v>2310</v>
      </c>
      <c r="C1008" s="1">
        <v>2</v>
      </c>
      <c r="D1008" s="50" t="s">
        <v>190</v>
      </c>
      <c r="E1008" s="53">
        <v>15</v>
      </c>
      <c r="F1008" s="53">
        <v>18</v>
      </c>
      <c r="G1008" s="53">
        <v>17</v>
      </c>
      <c r="H1008" s="53">
        <v>18</v>
      </c>
      <c r="I1008" s="53">
        <v>19</v>
      </c>
      <c r="J1008" s="59"/>
      <c r="K1008" s="14">
        <f t="shared" ref="K1008:N1008" si="811">(E1008/SUM(E1001:E1008)*100)</f>
        <v>23.4375</v>
      </c>
      <c r="L1008" s="14">
        <f t="shared" si="811"/>
        <v>31.03448275862069</v>
      </c>
      <c r="M1008" s="14">
        <f t="shared" si="811"/>
        <v>23.943661971830984</v>
      </c>
      <c r="N1008" s="14">
        <f t="shared" si="811"/>
        <v>23.076923076923077</v>
      </c>
      <c r="O1008" s="14">
        <f>(I1008/SUM(I1001:I1008)*100)</f>
        <v>22.352941176470591</v>
      </c>
      <c r="P1008" s="14" t="e">
        <f>(J1008/SUM(J1001:J1008)*100)</f>
        <v>#DIV/0!</v>
      </c>
    </row>
    <row r="1009" spans="1:16" ht="12" customHeight="1" x14ac:dyDescent="0.15">
      <c r="A1009" s="1" t="str">
        <f t="shared" si="773"/>
        <v>18030</v>
      </c>
      <c r="B1009" s="1">
        <v>1803</v>
      </c>
      <c r="C1009" s="1" t="s">
        <v>58</v>
      </c>
      <c r="D1009" s="48" t="s">
        <v>141</v>
      </c>
      <c r="E1009" s="49"/>
      <c r="F1009" s="49"/>
      <c r="G1009" s="49"/>
      <c r="H1009" s="49"/>
      <c r="I1009" s="49"/>
      <c r="J1009" s="49"/>
      <c r="K1009" s="5"/>
      <c r="L1009" s="5"/>
      <c r="M1009" s="5"/>
      <c r="N1009" s="5"/>
      <c r="O1009" s="5"/>
      <c r="P1009" s="13"/>
    </row>
    <row r="1010" spans="1:16" ht="12" customHeight="1" x14ac:dyDescent="0.15">
      <c r="A1010" s="1" t="str">
        <f t="shared" si="773"/>
        <v>18033</v>
      </c>
      <c r="B1010" s="1">
        <v>1803</v>
      </c>
      <c r="C1010" s="1">
        <v>3</v>
      </c>
      <c r="D1010" s="90" t="s">
        <v>181</v>
      </c>
      <c r="E1010" s="91"/>
      <c r="F1010" s="91"/>
      <c r="G1010" s="91">
        <v>1</v>
      </c>
      <c r="H1010" s="91">
        <v>1</v>
      </c>
      <c r="I1010" s="91">
        <v>1</v>
      </c>
      <c r="J1010" s="92"/>
      <c r="K1010" s="69" t="str">
        <f t="shared" ref="K1010:N1010" si="812">IFERROR(E1010/SUM(E1010:E1017)*100,"")</f>
        <v/>
      </c>
      <c r="L1010" s="69" t="str">
        <f t="shared" si="812"/>
        <v/>
      </c>
      <c r="M1010" s="69">
        <f t="shared" si="812"/>
        <v>4</v>
      </c>
      <c r="N1010" s="69">
        <f t="shared" si="812"/>
        <v>4</v>
      </c>
      <c r="O1010" s="69">
        <f>IFERROR(I1010/SUM(I1010:I1017)*100,"")</f>
        <v>4.3478260869565215</v>
      </c>
      <c r="P1010" s="69" t="str">
        <f>IFERROR(J1010/SUM(J1010:J1017)*100,"")</f>
        <v/>
      </c>
    </row>
    <row r="1011" spans="1:16" ht="12" customHeight="1" x14ac:dyDescent="0.15">
      <c r="A1011" s="1" t="str">
        <f t="shared" si="773"/>
        <v>18031</v>
      </c>
      <c r="B1011" s="1">
        <v>1803</v>
      </c>
      <c r="C1011" s="1">
        <v>1</v>
      </c>
      <c r="D1011" s="50" t="s">
        <v>182</v>
      </c>
      <c r="E1011" s="53"/>
      <c r="F1011" s="53"/>
      <c r="G1011" s="53">
        <v>1</v>
      </c>
      <c r="H1011" s="53">
        <v>1</v>
      </c>
      <c r="I1011" s="53">
        <v>1</v>
      </c>
      <c r="J1011" s="59"/>
      <c r="K1011" s="69" t="str">
        <f t="shared" ref="K1011:N1011" si="813">IFERROR(E1011/SUM(E1010:E1017)*100,"")</f>
        <v/>
      </c>
      <c r="L1011" s="69" t="str">
        <f t="shared" si="813"/>
        <v/>
      </c>
      <c r="M1011" s="69">
        <f t="shared" si="813"/>
        <v>4</v>
      </c>
      <c r="N1011" s="69">
        <f t="shared" si="813"/>
        <v>4</v>
      </c>
      <c r="O1011" s="69">
        <f>IFERROR(I1011/SUM(I1010:I1017)*100,"")</f>
        <v>4.3478260869565215</v>
      </c>
      <c r="P1011" s="69" t="str">
        <f>IFERROR(J1011/SUM(J1010:J1017)*100,"")</f>
        <v/>
      </c>
    </row>
    <row r="1012" spans="1:16" ht="12" customHeight="1" x14ac:dyDescent="0.15">
      <c r="A1012" s="1" t="str">
        <f t="shared" si="773"/>
        <v>180322</v>
      </c>
      <c r="B1012" s="1">
        <v>1803</v>
      </c>
      <c r="C1012" s="1" t="s">
        <v>58</v>
      </c>
      <c r="D1012" s="50" t="s">
        <v>195</v>
      </c>
      <c r="E1012" s="53"/>
      <c r="F1012" s="53"/>
      <c r="G1012" s="53">
        <v>10</v>
      </c>
      <c r="H1012" s="53">
        <v>11</v>
      </c>
      <c r="I1012" s="53"/>
      <c r="J1012" s="59"/>
      <c r="K1012" s="69" t="str">
        <f t="shared" ref="K1012:N1012" si="814">IFERROR(E1012/SUM(E1010:E1017)*100,"")</f>
        <v/>
      </c>
      <c r="L1012" s="69" t="str">
        <f t="shared" si="814"/>
        <v/>
      </c>
      <c r="M1012" s="69">
        <f t="shared" si="814"/>
        <v>40</v>
      </c>
      <c r="N1012" s="69">
        <f t="shared" si="814"/>
        <v>44</v>
      </c>
      <c r="O1012" s="69">
        <f>IFERROR(I1012/SUM(I1010:I1017)*100,"")</f>
        <v>0</v>
      </c>
      <c r="P1012" s="69" t="str">
        <f>IFERROR(J1012/SUM(J1010:J1017)*100,"")</f>
        <v/>
      </c>
    </row>
    <row r="1013" spans="1:16" ht="12" customHeight="1" x14ac:dyDescent="0.15">
      <c r="A1013" s="1" t="str">
        <f t="shared" si="773"/>
        <v>18037</v>
      </c>
      <c r="B1013" s="1">
        <v>1803</v>
      </c>
      <c r="C1013" s="1">
        <v>7</v>
      </c>
      <c r="D1013" s="50" t="s">
        <v>185</v>
      </c>
      <c r="E1013" s="53"/>
      <c r="F1013" s="53"/>
      <c r="G1013" s="53">
        <v>2</v>
      </c>
      <c r="H1013" s="53">
        <v>2</v>
      </c>
      <c r="I1013" s="53">
        <v>2</v>
      </c>
      <c r="J1013" s="59"/>
      <c r="K1013" s="69" t="str">
        <f t="shared" ref="K1013:N1013" si="815">IFERROR(E1013/SUM(E1010:E1017)*100,"")</f>
        <v/>
      </c>
      <c r="L1013" s="69" t="str">
        <f t="shared" si="815"/>
        <v/>
      </c>
      <c r="M1013" s="69">
        <f t="shared" si="815"/>
        <v>8</v>
      </c>
      <c r="N1013" s="69">
        <f t="shared" si="815"/>
        <v>8</v>
      </c>
      <c r="O1013" s="69">
        <f>IFERROR(I1013/SUM(I1010:I1017)*100,"")</f>
        <v>8.695652173913043</v>
      </c>
      <c r="P1013" s="69" t="str">
        <f>IFERROR(J1013/SUM(J1010:J1017)*100,"")</f>
        <v/>
      </c>
    </row>
    <row r="1014" spans="1:16" ht="12" customHeight="1" x14ac:dyDescent="0.15">
      <c r="A1014" s="1" t="str">
        <f t="shared" si="773"/>
        <v>18038</v>
      </c>
      <c r="B1014" s="1">
        <v>1803</v>
      </c>
      <c r="C1014" s="1">
        <v>8</v>
      </c>
      <c r="D1014" s="50" t="s">
        <v>186</v>
      </c>
      <c r="E1014" s="53"/>
      <c r="F1014" s="53"/>
      <c r="G1014" s="53">
        <v>3</v>
      </c>
      <c r="H1014" s="53">
        <v>2</v>
      </c>
      <c r="I1014" s="53"/>
      <c r="J1014" s="59"/>
      <c r="K1014" s="69" t="str">
        <f t="shared" ref="K1014:N1014" si="816">IFERROR(E1014/SUM(E1010:E1017)*100,"")</f>
        <v/>
      </c>
      <c r="L1014" s="69" t="str">
        <f t="shared" si="816"/>
        <v/>
      </c>
      <c r="M1014" s="69">
        <f t="shared" si="816"/>
        <v>12</v>
      </c>
      <c r="N1014" s="69">
        <f t="shared" si="816"/>
        <v>8</v>
      </c>
      <c r="O1014" s="69">
        <f>IFERROR(I1014/SUM(I1010:I1017)*100,"")</f>
        <v>0</v>
      </c>
      <c r="P1014" s="69" t="str">
        <f>IFERROR(J1014/SUM(J1010:J1017)*100,"")</f>
        <v/>
      </c>
    </row>
    <row r="1015" spans="1:16" ht="12" customHeight="1" x14ac:dyDescent="0.15">
      <c r="A1015" s="1" t="str">
        <f t="shared" si="773"/>
        <v>18035</v>
      </c>
      <c r="B1015" s="1">
        <v>1803</v>
      </c>
      <c r="C1015" s="1">
        <v>5</v>
      </c>
      <c r="D1015" s="50" t="s">
        <v>188</v>
      </c>
      <c r="E1015" s="53"/>
      <c r="F1015" s="53"/>
      <c r="G1015" s="53">
        <v>3</v>
      </c>
      <c r="H1015" s="53">
        <v>1</v>
      </c>
      <c r="I1015" s="53">
        <v>3</v>
      </c>
      <c r="J1015" s="59"/>
      <c r="K1015" s="69" t="str">
        <f t="shared" ref="K1015:N1015" si="817">IFERROR(E1015/SUM(E1010:E1017)*100,"")</f>
        <v/>
      </c>
      <c r="L1015" s="69" t="str">
        <f t="shared" si="817"/>
        <v/>
      </c>
      <c r="M1015" s="69">
        <f t="shared" si="817"/>
        <v>12</v>
      </c>
      <c r="N1015" s="69">
        <f t="shared" si="817"/>
        <v>4</v>
      </c>
      <c r="O1015" s="69">
        <f>IFERROR(I1015/SUM(I1010:I1017)*100,"")</f>
        <v>13.043478260869565</v>
      </c>
      <c r="P1015" s="69" t="str">
        <f>IFERROR(J1015/SUM(J1010:J1017)*100,"")</f>
        <v/>
      </c>
    </row>
    <row r="1016" spans="1:16" ht="12" customHeight="1" x14ac:dyDescent="0.15">
      <c r="A1016" s="1" t="str">
        <f t="shared" si="773"/>
        <v>180315</v>
      </c>
      <c r="B1016" s="1">
        <v>1803</v>
      </c>
      <c r="C1016" s="1">
        <v>15</v>
      </c>
      <c r="D1016" s="50" t="s">
        <v>193</v>
      </c>
      <c r="E1016" s="53"/>
      <c r="F1016" s="53"/>
      <c r="G1016" s="53"/>
      <c r="H1016" s="53"/>
      <c r="I1016" s="53">
        <v>10</v>
      </c>
      <c r="J1016" s="59"/>
      <c r="K1016" s="69" t="str">
        <f t="shared" ref="K1016:N1016" si="818">IFERROR(E1016/SUM(E1010:E1017)*100,"")</f>
        <v/>
      </c>
      <c r="L1016" s="69" t="str">
        <f t="shared" si="818"/>
        <v/>
      </c>
      <c r="M1016" s="69">
        <f t="shared" si="818"/>
        <v>0</v>
      </c>
      <c r="N1016" s="69">
        <f t="shared" si="818"/>
        <v>0</v>
      </c>
      <c r="O1016" s="69">
        <f>IFERROR(I1016/SUM(I1010:I1017)*100,"")</f>
        <v>43.478260869565219</v>
      </c>
      <c r="P1016" s="69" t="str">
        <f>IFERROR(J1016/SUM(J1010:J1017)*100,"")</f>
        <v/>
      </c>
    </row>
    <row r="1017" spans="1:16" ht="12" customHeight="1" x14ac:dyDescent="0.15">
      <c r="A1017" s="1" t="str">
        <f t="shared" si="773"/>
        <v>18032</v>
      </c>
      <c r="B1017" s="1">
        <v>1803</v>
      </c>
      <c r="C1017" s="1">
        <v>2</v>
      </c>
      <c r="D1017" s="50" t="s">
        <v>190</v>
      </c>
      <c r="E1017" s="53"/>
      <c r="F1017" s="53"/>
      <c r="G1017" s="53">
        <v>5</v>
      </c>
      <c r="H1017" s="53">
        <v>7</v>
      </c>
      <c r="I1017" s="53">
        <v>6</v>
      </c>
      <c r="J1017" s="59"/>
      <c r="K1017" s="69" t="str">
        <f t="shared" ref="K1017:N1017" si="819">IFERROR(E1017/SUM(E1010:E1017)*100,"")</f>
        <v/>
      </c>
      <c r="L1017" s="69" t="str">
        <f t="shared" si="819"/>
        <v/>
      </c>
      <c r="M1017" s="69">
        <f t="shared" si="819"/>
        <v>20</v>
      </c>
      <c r="N1017" s="69">
        <f t="shared" si="819"/>
        <v>28.000000000000004</v>
      </c>
      <c r="O1017" s="69">
        <f>IFERROR(I1017/SUM(I1010:I1017)*100,"")</f>
        <v>26.086956521739129</v>
      </c>
      <c r="P1017" s="69" t="str">
        <f>IFERROR(J1017/SUM(J1010:J1017)*100,"")</f>
        <v/>
      </c>
    </row>
    <row r="1018" spans="1:16" s="6" customFormat="1" x14ac:dyDescent="0.15">
      <c r="A1018" s="1" t="str">
        <f t="shared" si="773"/>
        <v>0</v>
      </c>
      <c r="B1018" s="1" t="s">
        <v>58</v>
      </c>
      <c r="C1018" s="1" t="s">
        <v>58</v>
      </c>
      <c r="E1018" s="44"/>
      <c r="F1018" s="44"/>
      <c r="G1018" s="44"/>
      <c r="H1018" s="44"/>
      <c r="I1018" s="44"/>
      <c r="J1018" s="44"/>
    </row>
    <row r="1019" spans="1:16" ht="12" customHeight="1" x14ac:dyDescent="0.15">
      <c r="A1019" s="1" t="str">
        <f t="shared" si="773"/>
        <v>0</v>
      </c>
      <c r="B1019" s="1" t="s">
        <v>58</v>
      </c>
      <c r="C1019" s="1" t="s">
        <v>58</v>
      </c>
      <c r="D1019" s="6"/>
      <c r="E1019" s="99"/>
      <c r="F1019" s="100"/>
      <c r="G1019" s="100" t="s">
        <v>178</v>
      </c>
      <c r="H1019" s="100"/>
      <c r="I1019" s="100"/>
      <c r="J1019" s="101"/>
      <c r="K1019" s="99"/>
      <c r="L1019" s="100"/>
      <c r="M1019" s="100" t="s">
        <v>179</v>
      </c>
      <c r="N1019" s="100"/>
      <c r="O1019" s="100"/>
      <c r="P1019" s="101"/>
    </row>
    <row r="1020" spans="1:16" ht="12" customHeight="1" x14ac:dyDescent="0.15">
      <c r="A1020" s="1" t="str">
        <f t="shared" si="773"/>
        <v>0</v>
      </c>
      <c r="B1020" s="1" t="s">
        <v>58</v>
      </c>
      <c r="C1020" s="1" t="s">
        <v>58</v>
      </c>
      <c r="D1020" s="6"/>
      <c r="E1020" s="2" t="s">
        <v>33</v>
      </c>
      <c r="F1020" s="2" t="s">
        <v>34</v>
      </c>
      <c r="G1020" s="2" t="s">
        <v>35</v>
      </c>
      <c r="H1020" s="2" t="s">
        <v>36</v>
      </c>
      <c r="I1020" s="2" t="s">
        <v>37</v>
      </c>
      <c r="J1020" s="2" t="s">
        <v>38</v>
      </c>
      <c r="K1020" s="2" t="s">
        <v>33</v>
      </c>
      <c r="L1020" s="2" t="s">
        <v>34</v>
      </c>
      <c r="M1020" s="2" t="s">
        <v>35</v>
      </c>
      <c r="N1020" s="2" t="s">
        <v>36</v>
      </c>
      <c r="O1020" s="2" t="s">
        <v>37</v>
      </c>
      <c r="P1020" s="2" t="s">
        <v>37</v>
      </c>
    </row>
    <row r="1021" spans="1:16" ht="12" customHeight="1" x14ac:dyDescent="0.15">
      <c r="A1021" s="1" t="str">
        <f t="shared" si="773"/>
        <v>18070</v>
      </c>
      <c r="B1021" s="1">
        <v>1807</v>
      </c>
      <c r="C1021" s="1" t="s">
        <v>58</v>
      </c>
      <c r="D1021" s="48" t="s">
        <v>142</v>
      </c>
      <c r="E1021" s="49"/>
      <c r="F1021" s="49"/>
      <c r="G1021" s="49"/>
      <c r="H1021" s="49"/>
      <c r="I1021" s="49"/>
      <c r="J1021" s="49"/>
      <c r="K1021" s="5"/>
      <c r="L1021" s="5"/>
      <c r="M1021" s="5"/>
      <c r="N1021" s="5"/>
      <c r="O1021" s="5"/>
      <c r="P1021" s="13"/>
    </row>
    <row r="1022" spans="1:16" ht="12" customHeight="1" x14ac:dyDescent="0.15">
      <c r="A1022" s="1" t="str">
        <f t="shared" si="773"/>
        <v>18073</v>
      </c>
      <c r="B1022" s="1">
        <v>1807</v>
      </c>
      <c r="C1022" s="1">
        <v>3</v>
      </c>
      <c r="D1022" s="90" t="s">
        <v>181</v>
      </c>
      <c r="E1022" s="91"/>
      <c r="F1022" s="91"/>
      <c r="G1022" s="91">
        <v>3</v>
      </c>
      <c r="H1022" s="91">
        <v>3</v>
      </c>
      <c r="I1022" s="91">
        <v>3</v>
      </c>
      <c r="J1022" s="92"/>
      <c r="K1022" s="69" t="str">
        <f t="shared" ref="K1022:N1022" si="820">IFERROR(E1022/SUM(E1022:E1030)*100,"")</f>
        <v/>
      </c>
      <c r="L1022" s="69" t="str">
        <f t="shared" si="820"/>
        <v/>
      </c>
      <c r="M1022" s="69">
        <f t="shared" si="820"/>
        <v>14.285714285714285</v>
      </c>
      <c r="N1022" s="69">
        <f t="shared" si="820"/>
        <v>14.285714285714285</v>
      </c>
      <c r="O1022" s="69">
        <f>IFERROR(I1022/SUM(I1022:I1030)*100,"")</f>
        <v>13.636363636363635</v>
      </c>
      <c r="P1022" s="69" t="str">
        <f>IFERROR(J1022/SUM(J1022:J1030)*100,"")</f>
        <v/>
      </c>
    </row>
    <row r="1023" spans="1:16" ht="12" customHeight="1" x14ac:dyDescent="0.15">
      <c r="A1023" s="1" t="str">
        <f t="shared" si="773"/>
        <v>18071</v>
      </c>
      <c r="B1023" s="1">
        <v>1807</v>
      </c>
      <c r="C1023" s="1">
        <v>1</v>
      </c>
      <c r="D1023" s="50" t="s">
        <v>182</v>
      </c>
      <c r="E1023" s="53"/>
      <c r="F1023" s="53"/>
      <c r="G1023" s="53">
        <v>3</v>
      </c>
      <c r="H1023" s="53">
        <v>3</v>
      </c>
      <c r="I1023" s="53">
        <v>2</v>
      </c>
      <c r="J1023" s="59"/>
      <c r="K1023" s="69" t="str">
        <f t="shared" ref="K1023:N1023" si="821">IFERROR(E1023/SUM(E1022:E1030)*100,"")</f>
        <v/>
      </c>
      <c r="L1023" s="69" t="str">
        <f t="shared" si="821"/>
        <v/>
      </c>
      <c r="M1023" s="69">
        <f t="shared" si="821"/>
        <v>14.285714285714285</v>
      </c>
      <c r="N1023" s="69">
        <f t="shared" si="821"/>
        <v>14.285714285714285</v>
      </c>
      <c r="O1023" s="69">
        <f>IFERROR(I1023/SUM(I1022:I1030)*100,"")</f>
        <v>9.0909090909090917</v>
      </c>
      <c r="P1023" s="69" t="str">
        <f>IFERROR(J1023/SUM(J1022:J1030)*100,"")</f>
        <v/>
      </c>
    </row>
    <row r="1024" spans="1:16" ht="12" customHeight="1" x14ac:dyDescent="0.15">
      <c r="A1024" s="1" t="str">
        <f t="shared" si="773"/>
        <v>180722</v>
      </c>
      <c r="B1024" s="1">
        <v>1807</v>
      </c>
      <c r="C1024" s="1" t="s">
        <v>58</v>
      </c>
      <c r="D1024" s="50" t="s">
        <v>195</v>
      </c>
      <c r="E1024" s="53"/>
      <c r="F1024" s="53"/>
      <c r="G1024" s="53">
        <v>1</v>
      </c>
      <c r="H1024" s="53"/>
      <c r="I1024" s="53"/>
      <c r="J1024" s="59"/>
      <c r="K1024" s="69" t="str">
        <f t="shared" ref="K1024:N1024" si="822">IFERROR(E1024/SUM(E1022:E1030)*100,"")</f>
        <v/>
      </c>
      <c r="L1024" s="69" t="str">
        <f t="shared" si="822"/>
        <v/>
      </c>
      <c r="M1024" s="69">
        <f t="shared" si="822"/>
        <v>4.7619047619047619</v>
      </c>
      <c r="N1024" s="69">
        <f t="shared" si="822"/>
        <v>0</v>
      </c>
      <c r="O1024" s="69">
        <f>IFERROR(I1024/SUM(I1022:I1030)*100,"")</f>
        <v>0</v>
      </c>
      <c r="P1024" s="69" t="str">
        <f>IFERROR(J1024/SUM(J1022:J1030)*100,"")</f>
        <v/>
      </c>
    </row>
    <row r="1025" spans="1:16" ht="12" customHeight="1" x14ac:dyDescent="0.15">
      <c r="A1025" s="1" t="str">
        <f t="shared" si="773"/>
        <v>18077</v>
      </c>
      <c r="B1025" s="1">
        <v>1807</v>
      </c>
      <c r="C1025" s="1">
        <v>7</v>
      </c>
      <c r="D1025" s="50" t="s">
        <v>185</v>
      </c>
      <c r="E1025" s="53"/>
      <c r="F1025" s="53"/>
      <c r="G1025" s="53">
        <v>2</v>
      </c>
      <c r="H1025" s="53">
        <v>2</v>
      </c>
      <c r="I1025" s="53">
        <v>3</v>
      </c>
      <c r="J1025" s="59"/>
      <c r="K1025" s="69" t="str">
        <f t="shared" ref="K1025:N1025" si="823">IFERROR(E1025/SUM(E1022:E1030)*100,"")</f>
        <v/>
      </c>
      <c r="L1025" s="69" t="str">
        <f t="shared" si="823"/>
        <v/>
      </c>
      <c r="M1025" s="69">
        <f t="shared" si="823"/>
        <v>9.5238095238095237</v>
      </c>
      <c r="N1025" s="69">
        <f t="shared" si="823"/>
        <v>9.5238095238095237</v>
      </c>
      <c r="O1025" s="69">
        <f>IFERROR(I1025/SUM(I1022:I1030)*100,"")</f>
        <v>13.636363636363635</v>
      </c>
      <c r="P1025" s="69" t="str">
        <f>IFERROR(J1025/SUM(J1022:J1030)*100,"")</f>
        <v/>
      </c>
    </row>
    <row r="1026" spans="1:16" ht="12" customHeight="1" x14ac:dyDescent="0.15">
      <c r="A1026" s="1" t="str">
        <f t="shared" si="773"/>
        <v>18078</v>
      </c>
      <c r="B1026" s="1">
        <v>1807</v>
      </c>
      <c r="C1026" s="1">
        <v>8</v>
      </c>
      <c r="D1026" s="50" t="s">
        <v>186</v>
      </c>
      <c r="E1026" s="53"/>
      <c r="F1026" s="53"/>
      <c r="G1026" s="53">
        <v>1</v>
      </c>
      <c r="H1026" s="53">
        <v>1</v>
      </c>
      <c r="I1026" s="53">
        <v>1</v>
      </c>
      <c r="J1026" s="59"/>
      <c r="K1026" s="69" t="str">
        <f t="shared" ref="K1026:N1026" si="824">IFERROR(E1026/SUM(E1022:E1030)*100,"")</f>
        <v/>
      </c>
      <c r="L1026" s="69" t="str">
        <f t="shared" si="824"/>
        <v/>
      </c>
      <c r="M1026" s="69">
        <f t="shared" si="824"/>
        <v>4.7619047619047619</v>
      </c>
      <c r="N1026" s="69">
        <f t="shared" si="824"/>
        <v>4.7619047619047619</v>
      </c>
      <c r="O1026" s="69">
        <f>IFERROR(I1026/SUM(I1022:I1030)*100,"")</f>
        <v>4.5454545454545459</v>
      </c>
      <c r="P1026" s="69" t="str">
        <f>IFERROR(J1026/SUM(J1022:J1030)*100,"")</f>
        <v/>
      </c>
    </row>
    <row r="1027" spans="1:16" ht="12" customHeight="1" x14ac:dyDescent="0.15">
      <c r="A1027" s="1" t="str">
        <f t="shared" si="773"/>
        <v>18076</v>
      </c>
      <c r="B1027" s="1">
        <v>1807</v>
      </c>
      <c r="C1027" s="1">
        <v>6</v>
      </c>
      <c r="D1027" s="50" t="s">
        <v>187</v>
      </c>
      <c r="E1027" s="53"/>
      <c r="F1027" s="53"/>
      <c r="G1027" s="53">
        <v>3</v>
      </c>
      <c r="H1027" s="53">
        <v>2</v>
      </c>
      <c r="I1027" s="53">
        <v>3</v>
      </c>
      <c r="J1027" s="59"/>
      <c r="K1027" s="69" t="str">
        <f t="shared" ref="K1027:N1027" si="825">IFERROR(E1027/SUM(E1022:E1030)*100,"")</f>
        <v/>
      </c>
      <c r="L1027" s="69" t="str">
        <f t="shared" si="825"/>
        <v/>
      </c>
      <c r="M1027" s="69">
        <f t="shared" si="825"/>
        <v>14.285714285714285</v>
      </c>
      <c r="N1027" s="69">
        <f t="shared" si="825"/>
        <v>9.5238095238095237</v>
      </c>
      <c r="O1027" s="69">
        <f>IFERROR(I1027/SUM(I1022:I1030)*100,"")</f>
        <v>13.636363636363635</v>
      </c>
      <c r="P1027" s="69" t="str">
        <f>IFERROR(J1027/SUM(J1022:J1030)*100,"")</f>
        <v/>
      </c>
    </row>
    <row r="1028" spans="1:16" ht="12" customHeight="1" x14ac:dyDescent="0.15">
      <c r="A1028" s="1" t="str">
        <f t="shared" si="773"/>
        <v>18075</v>
      </c>
      <c r="B1028" s="1">
        <v>1807</v>
      </c>
      <c r="C1028" s="1">
        <v>5</v>
      </c>
      <c r="D1028" s="50" t="s">
        <v>188</v>
      </c>
      <c r="E1028" s="53"/>
      <c r="F1028" s="53"/>
      <c r="G1028" s="53">
        <v>3</v>
      </c>
      <c r="H1028" s="53">
        <v>4</v>
      </c>
      <c r="I1028" s="53">
        <v>3</v>
      </c>
      <c r="J1028" s="59"/>
      <c r="K1028" s="69" t="str">
        <f t="shared" ref="K1028:N1028" si="826">IFERROR(E1028/SUM(E1022:E1030)*100,"")</f>
        <v/>
      </c>
      <c r="L1028" s="69" t="str">
        <f t="shared" si="826"/>
        <v/>
      </c>
      <c r="M1028" s="69">
        <f t="shared" si="826"/>
        <v>14.285714285714285</v>
      </c>
      <c r="N1028" s="69">
        <f t="shared" si="826"/>
        <v>19.047619047619047</v>
      </c>
      <c r="O1028" s="69">
        <f>IFERROR(I1028/SUM(I1022:I1030)*100,"")</f>
        <v>13.636363636363635</v>
      </c>
      <c r="P1028" s="69" t="str">
        <f>IFERROR(J1028/SUM(J1022:J1030)*100,"")</f>
        <v/>
      </c>
    </row>
    <row r="1029" spans="1:16" ht="12" customHeight="1" x14ac:dyDescent="0.15">
      <c r="A1029" s="1" t="str">
        <f t="shared" ref="A1029:A1092" si="827">IF(D1029="NO CONSTA",B1029&amp;22,IF(AND(B1029&gt;0,C1029=""),B1029&amp;0,IF(ISNUMBER(C1029),B1029&amp;C1029)))</f>
        <v>180710</v>
      </c>
      <c r="B1029" s="1">
        <v>1807</v>
      </c>
      <c r="C1029" s="1">
        <v>10</v>
      </c>
      <c r="D1029" s="50" t="s">
        <v>189</v>
      </c>
      <c r="E1029" s="53"/>
      <c r="F1029" s="53"/>
      <c r="G1029" s="53"/>
      <c r="H1029" s="53">
        <v>1</v>
      </c>
      <c r="I1029" s="53">
        <v>1</v>
      </c>
      <c r="J1029" s="59"/>
      <c r="K1029" s="69" t="str">
        <f t="shared" ref="K1029:N1029" si="828">IFERROR(E1029/SUM(E1022:E1030)*100,"")</f>
        <v/>
      </c>
      <c r="L1029" s="69" t="str">
        <f t="shared" si="828"/>
        <v/>
      </c>
      <c r="M1029" s="69">
        <f t="shared" si="828"/>
        <v>0</v>
      </c>
      <c r="N1029" s="69">
        <f t="shared" si="828"/>
        <v>4.7619047619047619</v>
      </c>
      <c r="O1029" s="69">
        <f>IFERROR(I1029/SUM(I1022:I1030)*100,"")</f>
        <v>4.5454545454545459</v>
      </c>
      <c r="P1029" s="69" t="str">
        <f>IFERROR(J1029/SUM(J1022:J1030)*100,"")</f>
        <v/>
      </c>
    </row>
    <row r="1030" spans="1:16" ht="12" customHeight="1" x14ac:dyDescent="0.15">
      <c r="A1030" s="1" t="str">
        <f t="shared" si="827"/>
        <v>18072</v>
      </c>
      <c r="B1030" s="1">
        <v>1807</v>
      </c>
      <c r="C1030" s="1">
        <v>2</v>
      </c>
      <c r="D1030" s="50" t="s">
        <v>190</v>
      </c>
      <c r="E1030" s="53"/>
      <c r="F1030" s="53"/>
      <c r="G1030" s="53">
        <v>5</v>
      </c>
      <c r="H1030" s="53">
        <v>5</v>
      </c>
      <c r="I1030" s="53">
        <v>6</v>
      </c>
      <c r="J1030" s="59"/>
      <c r="K1030" s="69" t="str">
        <f t="shared" ref="K1030:N1030" si="829">IFERROR(E1030/SUM(E1022:E1030)*100,"")</f>
        <v/>
      </c>
      <c r="L1030" s="69" t="str">
        <f t="shared" si="829"/>
        <v/>
      </c>
      <c r="M1030" s="69">
        <f t="shared" si="829"/>
        <v>23.809523809523807</v>
      </c>
      <c r="N1030" s="69">
        <f t="shared" si="829"/>
        <v>23.809523809523807</v>
      </c>
      <c r="O1030" s="69">
        <f>IFERROR(I1030/SUM(I1022:I1030)*100,"")</f>
        <v>27.27272727272727</v>
      </c>
      <c r="P1030" s="69" t="str">
        <f>IFERROR(J1030/SUM(J1022:J1030)*100,"")</f>
        <v/>
      </c>
    </row>
    <row r="1031" spans="1:16" ht="12" customHeight="1" x14ac:dyDescent="0.15">
      <c r="A1031" s="1" t="str">
        <f t="shared" si="827"/>
        <v>16030</v>
      </c>
      <c r="B1031" s="1">
        <v>1603</v>
      </c>
      <c r="C1031" s="1" t="s">
        <v>58</v>
      </c>
      <c r="D1031" s="48" t="s">
        <v>143</v>
      </c>
      <c r="E1031" s="49"/>
      <c r="F1031" s="49"/>
      <c r="G1031" s="49"/>
      <c r="H1031" s="49"/>
      <c r="I1031" s="49"/>
      <c r="J1031" s="49"/>
      <c r="K1031" s="5"/>
      <c r="L1031" s="5"/>
      <c r="M1031" s="5"/>
      <c r="N1031" s="5"/>
      <c r="O1031" s="5"/>
      <c r="P1031" s="13"/>
    </row>
    <row r="1032" spans="1:16" ht="12" customHeight="1" x14ac:dyDescent="0.15">
      <c r="A1032" s="1" t="str">
        <f t="shared" si="827"/>
        <v>16031</v>
      </c>
      <c r="B1032" s="1">
        <v>1603</v>
      </c>
      <c r="C1032" s="1">
        <v>1</v>
      </c>
      <c r="D1032" s="90" t="s">
        <v>182</v>
      </c>
      <c r="E1032" s="91">
        <v>2</v>
      </c>
      <c r="F1032" s="91">
        <v>2</v>
      </c>
      <c r="G1032" s="91">
        <v>3</v>
      </c>
      <c r="H1032" s="91">
        <v>3</v>
      </c>
      <c r="I1032" s="91">
        <v>2</v>
      </c>
      <c r="J1032" s="92"/>
      <c r="K1032" s="69">
        <f t="shared" ref="K1032:N1032" si="830">(E1032/SUM(E1032:E1039)*100)</f>
        <v>18.181818181818183</v>
      </c>
      <c r="L1032" s="69">
        <f t="shared" si="830"/>
        <v>18.181818181818183</v>
      </c>
      <c r="M1032" s="69">
        <f t="shared" si="830"/>
        <v>20</v>
      </c>
      <c r="N1032" s="69">
        <f t="shared" si="830"/>
        <v>23.076923076923077</v>
      </c>
      <c r="O1032" s="69">
        <f>(I1032/SUM(I1032:I1039)*100)</f>
        <v>14.285714285714285</v>
      </c>
      <c r="P1032" s="69" t="e">
        <f>(J1032/SUM(J1032:J1039)*100)</f>
        <v>#DIV/0!</v>
      </c>
    </row>
    <row r="1033" spans="1:16" ht="12" customHeight="1" x14ac:dyDescent="0.15">
      <c r="A1033" s="1" t="str">
        <f t="shared" si="827"/>
        <v>160322</v>
      </c>
      <c r="B1033" s="1">
        <v>1603</v>
      </c>
      <c r="C1033" s="1" t="s">
        <v>58</v>
      </c>
      <c r="D1033" s="50" t="s">
        <v>195</v>
      </c>
      <c r="E1033" s="53"/>
      <c r="F1033" s="53">
        <v>1</v>
      </c>
      <c r="G1033" s="53"/>
      <c r="H1033" s="53"/>
      <c r="I1033" s="53"/>
      <c r="J1033" s="59"/>
      <c r="K1033" s="14">
        <f t="shared" ref="K1033:N1033" si="831">(E1033/SUM(E1032:E1039)*100)</f>
        <v>0</v>
      </c>
      <c r="L1033" s="14">
        <f t="shared" si="831"/>
        <v>9.0909090909090917</v>
      </c>
      <c r="M1033" s="14">
        <f t="shared" si="831"/>
        <v>0</v>
      </c>
      <c r="N1033" s="14">
        <f t="shared" si="831"/>
        <v>0</v>
      </c>
      <c r="O1033" s="14">
        <f>(I1033/SUM(I1032:I1039)*100)</f>
        <v>0</v>
      </c>
      <c r="P1033" s="14" t="e">
        <f>(J1033/SUM(J1032:J1039)*100)</f>
        <v>#DIV/0!</v>
      </c>
    </row>
    <row r="1034" spans="1:16" ht="12" customHeight="1" x14ac:dyDescent="0.15">
      <c r="A1034" s="1" t="str">
        <f t="shared" si="827"/>
        <v>160321</v>
      </c>
      <c r="B1034" s="1">
        <v>1603</v>
      </c>
      <c r="C1034" s="1">
        <v>21</v>
      </c>
      <c r="D1034" s="50" t="s">
        <v>194</v>
      </c>
      <c r="E1034" s="53">
        <v>1</v>
      </c>
      <c r="F1034" s="53"/>
      <c r="G1034" s="53"/>
      <c r="H1034" s="53"/>
      <c r="I1034" s="53"/>
      <c r="J1034" s="59"/>
      <c r="K1034" s="14">
        <f t="shared" ref="K1034:N1034" si="832">(E1034/SUM(E1032:E1039)*100)</f>
        <v>9.0909090909090917</v>
      </c>
      <c r="L1034" s="14">
        <f t="shared" si="832"/>
        <v>0</v>
      </c>
      <c r="M1034" s="14">
        <f t="shared" si="832"/>
        <v>0</v>
      </c>
      <c r="N1034" s="14">
        <f t="shared" si="832"/>
        <v>0</v>
      </c>
      <c r="O1034" s="14">
        <f>(I1034/SUM(I1032:I1039)*100)</f>
        <v>0</v>
      </c>
      <c r="P1034" s="14" t="e">
        <f>(J1034/SUM(J1032:J1039)*100)</f>
        <v>#DIV/0!</v>
      </c>
    </row>
    <row r="1035" spans="1:16" ht="12" customHeight="1" x14ac:dyDescent="0.15">
      <c r="A1035" s="1" t="str">
        <f t="shared" si="827"/>
        <v>16037</v>
      </c>
      <c r="B1035" s="1">
        <v>1603</v>
      </c>
      <c r="C1035" s="1">
        <v>7</v>
      </c>
      <c r="D1035" s="50" t="s">
        <v>185</v>
      </c>
      <c r="E1035" s="53">
        <v>2</v>
      </c>
      <c r="F1035" s="53">
        <v>2</v>
      </c>
      <c r="G1035" s="53">
        <v>1</v>
      </c>
      <c r="H1035" s="53">
        <v>1</v>
      </c>
      <c r="I1035" s="53">
        <v>2</v>
      </c>
      <c r="J1035" s="59"/>
      <c r="K1035" s="14">
        <f t="shared" ref="K1035:N1035" si="833">(E1035/SUM(E1032:E1039)*100)</f>
        <v>18.181818181818183</v>
      </c>
      <c r="L1035" s="14">
        <f t="shared" si="833"/>
        <v>18.181818181818183</v>
      </c>
      <c r="M1035" s="14">
        <f t="shared" si="833"/>
        <v>6.666666666666667</v>
      </c>
      <c r="N1035" s="14">
        <f t="shared" si="833"/>
        <v>7.6923076923076925</v>
      </c>
      <c r="O1035" s="14">
        <f>(I1035/SUM(I1032:I1039)*100)</f>
        <v>14.285714285714285</v>
      </c>
      <c r="P1035" s="14" t="e">
        <f>(J1035/SUM(J1032:J1039)*100)</f>
        <v>#DIV/0!</v>
      </c>
    </row>
    <row r="1036" spans="1:16" ht="12" customHeight="1" x14ac:dyDescent="0.15">
      <c r="A1036" s="1" t="str">
        <f t="shared" si="827"/>
        <v>16038</v>
      </c>
      <c r="B1036" s="1">
        <v>1603</v>
      </c>
      <c r="C1036" s="1">
        <v>8</v>
      </c>
      <c r="D1036" s="50" t="s">
        <v>186</v>
      </c>
      <c r="E1036" s="53"/>
      <c r="F1036" s="53"/>
      <c r="G1036" s="53">
        <v>6</v>
      </c>
      <c r="H1036" s="53">
        <v>5</v>
      </c>
      <c r="I1036" s="53">
        <v>5</v>
      </c>
      <c r="J1036" s="59"/>
      <c r="K1036" s="14">
        <f t="shared" ref="K1036:N1036" si="834">(E1036/SUM(E1032:E1039)*100)</f>
        <v>0</v>
      </c>
      <c r="L1036" s="14">
        <f t="shared" si="834"/>
        <v>0</v>
      </c>
      <c r="M1036" s="14">
        <f t="shared" si="834"/>
        <v>40</v>
      </c>
      <c r="N1036" s="14">
        <f t="shared" si="834"/>
        <v>38.461538461538467</v>
      </c>
      <c r="O1036" s="14">
        <f>(I1036/SUM(I1032:I1039)*100)</f>
        <v>35.714285714285715</v>
      </c>
      <c r="P1036" s="14" t="e">
        <f>(J1036/SUM(J1032:J1039)*100)</f>
        <v>#DIV/0!</v>
      </c>
    </row>
    <row r="1037" spans="1:16" ht="12" customHeight="1" x14ac:dyDescent="0.15">
      <c r="A1037" s="1" t="str">
        <f t="shared" si="827"/>
        <v>16035</v>
      </c>
      <c r="B1037" s="1">
        <v>1603</v>
      </c>
      <c r="C1037" s="1">
        <v>5</v>
      </c>
      <c r="D1037" s="50" t="s">
        <v>188</v>
      </c>
      <c r="E1037" s="53">
        <v>1</v>
      </c>
      <c r="F1037" s="53">
        <v>1</v>
      </c>
      <c r="G1037" s="53">
        <v>1</v>
      </c>
      <c r="H1037" s="53"/>
      <c r="I1037" s="53">
        <v>1</v>
      </c>
      <c r="J1037" s="59"/>
      <c r="K1037" s="14">
        <f t="shared" ref="K1037:N1037" si="835">(E1037/SUM(E1032:E1039)*100)</f>
        <v>9.0909090909090917</v>
      </c>
      <c r="L1037" s="14">
        <f t="shared" si="835"/>
        <v>9.0909090909090917</v>
      </c>
      <c r="M1037" s="14">
        <f t="shared" si="835"/>
        <v>6.666666666666667</v>
      </c>
      <c r="N1037" s="14">
        <f t="shared" si="835"/>
        <v>0</v>
      </c>
      <c r="O1037" s="14">
        <f>(I1037/SUM(I1032:I1039)*100)</f>
        <v>7.1428571428571423</v>
      </c>
      <c r="P1037" s="14" t="e">
        <f>(J1037/SUM(J1032:J1039)*100)</f>
        <v>#DIV/0!</v>
      </c>
    </row>
    <row r="1038" spans="1:16" ht="12" customHeight="1" x14ac:dyDescent="0.15">
      <c r="A1038" s="1" t="str">
        <f t="shared" si="827"/>
        <v>160310</v>
      </c>
      <c r="B1038" s="1">
        <v>1603</v>
      </c>
      <c r="C1038" s="1">
        <v>10</v>
      </c>
      <c r="D1038" s="50" t="s">
        <v>189</v>
      </c>
      <c r="E1038" s="53"/>
      <c r="F1038" s="53"/>
      <c r="G1038" s="53"/>
      <c r="H1038" s="53"/>
      <c r="I1038" s="53"/>
      <c r="J1038" s="59"/>
      <c r="K1038" s="14">
        <f t="shared" ref="K1038:N1038" si="836">(E1038/SUM(E1032:E1039)*100)</f>
        <v>0</v>
      </c>
      <c r="L1038" s="14">
        <f t="shared" si="836"/>
        <v>0</v>
      </c>
      <c r="M1038" s="14">
        <f t="shared" si="836"/>
        <v>0</v>
      </c>
      <c r="N1038" s="14">
        <f t="shared" si="836"/>
        <v>0</v>
      </c>
      <c r="O1038" s="14">
        <f>(I1038/SUM(I1032:I1039)*100)</f>
        <v>0</v>
      </c>
      <c r="P1038" s="14" t="e">
        <f>(J1038/SUM(J1032:J1039)*100)</f>
        <v>#DIV/0!</v>
      </c>
    </row>
    <row r="1039" spans="1:16" ht="12" customHeight="1" x14ac:dyDescent="0.15">
      <c r="A1039" s="1" t="str">
        <f t="shared" si="827"/>
        <v>16032</v>
      </c>
      <c r="B1039" s="1">
        <v>1603</v>
      </c>
      <c r="C1039" s="1">
        <v>2</v>
      </c>
      <c r="D1039" s="55" t="s">
        <v>190</v>
      </c>
      <c r="E1039" s="56">
        <v>5</v>
      </c>
      <c r="F1039" s="56">
        <v>5</v>
      </c>
      <c r="G1039" s="56">
        <v>4</v>
      </c>
      <c r="H1039" s="56">
        <v>4</v>
      </c>
      <c r="I1039" s="56">
        <v>4</v>
      </c>
      <c r="J1039" s="60"/>
      <c r="K1039" s="57">
        <f t="shared" ref="K1039:N1039" si="837">(E1039/SUM(E1032:E1039)*100)</f>
        <v>45.454545454545453</v>
      </c>
      <c r="L1039" s="57">
        <f t="shared" si="837"/>
        <v>45.454545454545453</v>
      </c>
      <c r="M1039" s="57">
        <f t="shared" si="837"/>
        <v>26.666666666666668</v>
      </c>
      <c r="N1039" s="57">
        <f t="shared" si="837"/>
        <v>30.76923076923077</v>
      </c>
      <c r="O1039" s="57">
        <f>(I1039/SUM(I1032:I1039)*100)</f>
        <v>28.571428571428569</v>
      </c>
      <c r="P1039" s="57" t="e">
        <f>(J1039/SUM(J1032:J1039)*100)</f>
        <v>#DIV/0!</v>
      </c>
    </row>
    <row r="1040" spans="1:16" ht="12" customHeight="1" x14ac:dyDescent="0.15">
      <c r="A1040" s="1" t="str">
        <f t="shared" si="827"/>
        <v>16070</v>
      </c>
      <c r="B1040" s="1">
        <v>1607</v>
      </c>
      <c r="C1040" s="1" t="s">
        <v>58</v>
      </c>
      <c r="D1040" s="48" t="s">
        <v>144</v>
      </c>
      <c r="E1040" s="49"/>
      <c r="F1040" s="49"/>
      <c r="G1040" s="49"/>
      <c r="H1040" s="49"/>
      <c r="I1040" s="49"/>
      <c r="J1040" s="49"/>
      <c r="K1040" s="5"/>
      <c r="L1040" s="5"/>
      <c r="M1040" s="5"/>
      <c r="N1040" s="5"/>
      <c r="O1040" s="5"/>
      <c r="P1040" s="13"/>
    </row>
    <row r="1041" spans="1:16" ht="12" customHeight="1" x14ac:dyDescent="0.15">
      <c r="A1041" s="1" t="str">
        <f t="shared" si="827"/>
        <v>16073</v>
      </c>
      <c r="B1041" s="1">
        <v>1607</v>
      </c>
      <c r="C1041" s="1">
        <v>3</v>
      </c>
      <c r="D1041" s="90" t="s">
        <v>181</v>
      </c>
      <c r="E1041" s="91">
        <v>2</v>
      </c>
      <c r="F1041" s="91">
        <v>2</v>
      </c>
      <c r="G1041" s="91">
        <v>2</v>
      </c>
      <c r="H1041" s="91">
        <v>2</v>
      </c>
      <c r="I1041" s="91">
        <v>2</v>
      </c>
      <c r="J1041" s="92"/>
      <c r="K1041" s="69">
        <f t="shared" ref="K1041:N1041" si="838">IFERROR(E1041/SUM(E1041:E1051)*100,"")</f>
        <v>6.666666666666667</v>
      </c>
      <c r="L1041" s="69">
        <f t="shared" si="838"/>
        <v>7.1428571428571423</v>
      </c>
      <c r="M1041" s="69">
        <f t="shared" si="838"/>
        <v>7.1428571428571423</v>
      </c>
      <c r="N1041" s="69">
        <f t="shared" si="838"/>
        <v>5.8823529411764701</v>
      </c>
      <c r="O1041" s="69">
        <f>IFERROR(I1041/SUM(I1041:I1051)*100,"")</f>
        <v>6.666666666666667</v>
      </c>
      <c r="P1041" s="69" t="str">
        <f>IFERROR(J1041/SUM(J1041:J1051)*100,"")</f>
        <v/>
      </c>
    </row>
    <row r="1042" spans="1:16" ht="12" customHeight="1" x14ac:dyDescent="0.15">
      <c r="A1042" s="1" t="str">
        <f t="shared" si="827"/>
        <v>16071</v>
      </c>
      <c r="B1042" s="1">
        <v>1607</v>
      </c>
      <c r="C1042" s="1">
        <v>1</v>
      </c>
      <c r="D1042" s="50" t="s">
        <v>182</v>
      </c>
      <c r="E1042" s="53">
        <v>5</v>
      </c>
      <c r="F1042" s="53">
        <v>5</v>
      </c>
      <c r="G1042" s="53">
        <v>4</v>
      </c>
      <c r="H1042" s="53">
        <v>3</v>
      </c>
      <c r="I1042" s="53">
        <v>2</v>
      </c>
      <c r="J1042" s="59"/>
      <c r="K1042" s="69">
        <f t="shared" ref="K1042:N1042" si="839">IFERROR(E1042/SUM(E1041:E1051)*100,"")</f>
        <v>16.666666666666664</v>
      </c>
      <c r="L1042" s="69">
        <f t="shared" si="839"/>
        <v>17.857142857142858</v>
      </c>
      <c r="M1042" s="69">
        <f t="shared" si="839"/>
        <v>14.285714285714285</v>
      </c>
      <c r="N1042" s="69">
        <f t="shared" si="839"/>
        <v>8.8235294117647065</v>
      </c>
      <c r="O1042" s="69">
        <f>IFERROR(I1042/SUM(I1041:I1051)*100,"")</f>
        <v>6.666666666666667</v>
      </c>
      <c r="P1042" s="69" t="str">
        <f>IFERROR(J1042/SUM(J1041:J1051)*100,"")</f>
        <v/>
      </c>
    </row>
    <row r="1043" spans="1:16" ht="12" customHeight="1" x14ac:dyDescent="0.15">
      <c r="A1043" s="1" t="str">
        <f t="shared" si="827"/>
        <v>160713</v>
      </c>
      <c r="B1043" s="1">
        <v>1607</v>
      </c>
      <c r="C1043" s="1">
        <v>13</v>
      </c>
      <c r="D1043" s="50" t="s">
        <v>184</v>
      </c>
      <c r="E1043" s="53">
        <v>1</v>
      </c>
      <c r="F1043" s="53"/>
      <c r="G1043" s="53"/>
      <c r="H1043" s="53"/>
      <c r="I1043" s="53"/>
      <c r="J1043" s="59"/>
      <c r="K1043" s="69">
        <f t="shared" ref="K1043:N1043" si="840">IFERROR(E1043/SUM(E1041:E1051)*100,"")</f>
        <v>3.3333333333333335</v>
      </c>
      <c r="L1043" s="69">
        <f t="shared" si="840"/>
        <v>0</v>
      </c>
      <c r="M1043" s="69">
        <f t="shared" si="840"/>
        <v>0</v>
      </c>
      <c r="N1043" s="69">
        <f t="shared" si="840"/>
        <v>0</v>
      </c>
      <c r="O1043" s="69">
        <f>IFERROR(I1043/SUM(I1041:I1051)*100,"")</f>
        <v>0</v>
      </c>
      <c r="P1043" s="69" t="str">
        <f>IFERROR(J1043/SUM(J1041:J1051)*100,"")</f>
        <v/>
      </c>
    </row>
    <row r="1044" spans="1:16" ht="12" customHeight="1" x14ac:dyDescent="0.15">
      <c r="A1044" s="1" t="str">
        <f t="shared" si="827"/>
        <v>160722</v>
      </c>
      <c r="B1044" s="1">
        <v>1607</v>
      </c>
      <c r="C1044" s="1" t="s">
        <v>58</v>
      </c>
      <c r="D1044" s="50" t="s">
        <v>195</v>
      </c>
      <c r="E1044" s="53">
        <v>1</v>
      </c>
      <c r="F1044" s="53"/>
      <c r="G1044" s="53">
        <v>1</v>
      </c>
      <c r="H1044" s="53">
        <v>2</v>
      </c>
      <c r="I1044" s="53"/>
      <c r="J1044" s="59"/>
      <c r="K1044" s="69">
        <f t="shared" ref="K1044:N1044" si="841">IFERROR(E1044/SUM(E1041:E1051)*100,"")</f>
        <v>3.3333333333333335</v>
      </c>
      <c r="L1044" s="69">
        <f t="shared" si="841"/>
        <v>0</v>
      </c>
      <c r="M1044" s="69">
        <f t="shared" si="841"/>
        <v>3.5714285714285712</v>
      </c>
      <c r="N1044" s="69">
        <f t="shared" si="841"/>
        <v>5.8823529411764701</v>
      </c>
      <c r="O1044" s="69">
        <f>IFERROR(I1044/SUM(I1041:I1051)*100,"")</f>
        <v>0</v>
      </c>
      <c r="P1044" s="69" t="str">
        <f>IFERROR(J1044/SUM(J1041:J1051)*100,"")</f>
        <v/>
      </c>
    </row>
    <row r="1045" spans="1:16" ht="12" customHeight="1" x14ac:dyDescent="0.15">
      <c r="A1045" s="1" t="str">
        <f t="shared" si="827"/>
        <v>16077</v>
      </c>
      <c r="B1045" s="1">
        <v>1607</v>
      </c>
      <c r="C1045" s="1">
        <v>7</v>
      </c>
      <c r="D1045" s="50" t="s">
        <v>185</v>
      </c>
      <c r="E1045" s="53">
        <v>5</v>
      </c>
      <c r="F1045" s="53">
        <v>3</v>
      </c>
      <c r="G1045" s="53">
        <v>3</v>
      </c>
      <c r="H1045" s="53">
        <v>4</v>
      </c>
      <c r="I1045" s="53">
        <v>4</v>
      </c>
      <c r="J1045" s="59"/>
      <c r="K1045" s="69">
        <f t="shared" ref="K1045:N1045" si="842">IFERROR(E1045/SUM(E1041:E1051)*100,"")</f>
        <v>16.666666666666664</v>
      </c>
      <c r="L1045" s="69">
        <f t="shared" si="842"/>
        <v>10.714285714285714</v>
      </c>
      <c r="M1045" s="69">
        <f t="shared" si="842"/>
        <v>10.714285714285714</v>
      </c>
      <c r="N1045" s="69">
        <f t="shared" si="842"/>
        <v>11.76470588235294</v>
      </c>
      <c r="O1045" s="69">
        <f>IFERROR(I1045/SUM(I1041:I1051)*100,"")</f>
        <v>13.333333333333334</v>
      </c>
      <c r="P1045" s="69" t="str">
        <f>IFERROR(J1045/SUM(J1041:J1051)*100,"")</f>
        <v/>
      </c>
    </row>
    <row r="1046" spans="1:16" ht="12" customHeight="1" x14ac:dyDescent="0.15">
      <c r="A1046" s="1" t="str">
        <f t="shared" si="827"/>
        <v>16078</v>
      </c>
      <c r="B1046" s="1">
        <v>1607</v>
      </c>
      <c r="C1046" s="1">
        <v>8</v>
      </c>
      <c r="D1046" s="50" t="s">
        <v>186</v>
      </c>
      <c r="E1046" s="53">
        <v>1</v>
      </c>
      <c r="F1046" s="53">
        <v>1</v>
      </c>
      <c r="G1046" s="53">
        <v>2</v>
      </c>
      <c r="H1046" s="53">
        <v>3</v>
      </c>
      <c r="I1046" s="53">
        <v>2</v>
      </c>
      <c r="J1046" s="59"/>
      <c r="K1046" s="69">
        <f t="shared" ref="K1046:N1046" si="843">IFERROR(E1046/SUM(E1041:E1051)*100,"")</f>
        <v>3.3333333333333335</v>
      </c>
      <c r="L1046" s="69">
        <f t="shared" si="843"/>
        <v>3.5714285714285712</v>
      </c>
      <c r="M1046" s="69">
        <f t="shared" si="843"/>
        <v>7.1428571428571423</v>
      </c>
      <c r="N1046" s="69">
        <f t="shared" si="843"/>
        <v>8.8235294117647065</v>
      </c>
      <c r="O1046" s="69">
        <f>IFERROR(I1046/SUM(I1041:I1051)*100,"")</f>
        <v>6.666666666666667</v>
      </c>
      <c r="P1046" s="69" t="str">
        <f>IFERROR(J1046/SUM(J1041:J1051)*100,"")</f>
        <v/>
      </c>
    </row>
    <row r="1047" spans="1:16" ht="12" customHeight="1" x14ac:dyDescent="0.15">
      <c r="A1047" s="1" t="str">
        <f t="shared" si="827"/>
        <v>16076</v>
      </c>
      <c r="B1047" s="1">
        <v>1607</v>
      </c>
      <c r="C1047" s="1">
        <v>6</v>
      </c>
      <c r="D1047" s="50" t="s">
        <v>187</v>
      </c>
      <c r="E1047" s="53">
        <v>3</v>
      </c>
      <c r="F1047" s="53">
        <v>3</v>
      </c>
      <c r="G1047" s="53">
        <v>3</v>
      </c>
      <c r="H1047" s="53">
        <v>3</v>
      </c>
      <c r="I1047" s="53">
        <v>3</v>
      </c>
      <c r="J1047" s="59"/>
      <c r="K1047" s="69">
        <f t="shared" ref="K1047:N1047" si="844">IFERROR(E1047/SUM(E1041:E1051)*100,"")</f>
        <v>10</v>
      </c>
      <c r="L1047" s="69">
        <f t="shared" si="844"/>
        <v>10.714285714285714</v>
      </c>
      <c r="M1047" s="69">
        <f t="shared" si="844"/>
        <v>10.714285714285714</v>
      </c>
      <c r="N1047" s="69">
        <f t="shared" si="844"/>
        <v>8.8235294117647065</v>
      </c>
      <c r="O1047" s="69">
        <f>IFERROR(I1047/SUM(I1041:I1051)*100,"")</f>
        <v>10</v>
      </c>
      <c r="P1047" s="69" t="str">
        <f>IFERROR(J1047/SUM(J1041:J1051)*100,"")</f>
        <v/>
      </c>
    </row>
    <row r="1048" spans="1:16" ht="12" customHeight="1" x14ac:dyDescent="0.15">
      <c r="A1048" s="1" t="str">
        <f t="shared" si="827"/>
        <v>16075</v>
      </c>
      <c r="B1048" s="1">
        <v>1607</v>
      </c>
      <c r="C1048" s="1">
        <v>5</v>
      </c>
      <c r="D1048" s="50" t="s">
        <v>188</v>
      </c>
      <c r="E1048" s="53">
        <v>6</v>
      </c>
      <c r="F1048" s="53">
        <v>5</v>
      </c>
      <c r="G1048" s="53">
        <v>5</v>
      </c>
      <c r="H1048" s="53">
        <v>5</v>
      </c>
      <c r="I1048" s="53">
        <v>3</v>
      </c>
      <c r="J1048" s="59"/>
      <c r="K1048" s="69">
        <f t="shared" ref="K1048:N1048" si="845">IFERROR(E1048/SUM(E1041:E1051)*100,"")</f>
        <v>20</v>
      </c>
      <c r="L1048" s="69">
        <f t="shared" si="845"/>
        <v>17.857142857142858</v>
      </c>
      <c r="M1048" s="69">
        <f t="shared" si="845"/>
        <v>17.857142857142858</v>
      </c>
      <c r="N1048" s="69">
        <f t="shared" si="845"/>
        <v>14.705882352941178</v>
      </c>
      <c r="O1048" s="69">
        <f>IFERROR(I1048/SUM(I1041:I1051)*100,"")</f>
        <v>10</v>
      </c>
      <c r="P1048" s="69" t="str">
        <f>IFERROR(J1048/SUM(J1041:J1051)*100,"")</f>
        <v/>
      </c>
    </row>
    <row r="1049" spans="1:16" ht="12" customHeight="1" x14ac:dyDescent="0.15">
      <c r="A1049" s="1" t="str">
        <f t="shared" si="827"/>
        <v>160715</v>
      </c>
      <c r="B1049" s="1">
        <v>1607</v>
      </c>
      <c r="C1049" s="1">
        <v>15</v>
      </c>
      <c r="D1049" s="50" t="s">
        <v>193</v>
      </c>
      <c r="E1049" s="53"/>
      <c r="F1049" s="53"/>
      <c r="G1049" s="53"/>
      <c r="H1049" s="53"/>
      <c r="I1049" s="53">
        <v>2</v>
      </c>
      <c r="J1049" s="59"/>
      <c r="K1049" s="69">
        <f t="shared" ref="K1049:N1049" si="846">IFERROR(E1049/SUM(E1041:E1051)*100,"")</f>
        <v>0</v>
      </c>
      <c r="L1049" s="69">
        <f t="shared" si="846"/>
        <v>0</v>
      </c>
      <c r="M1049" s="69">
        <f t="shared" si="846"/>
        <v>0</v>
      </c>
      <c r="N1049" s="69">
        <f t="shared" si="846"/>
        <v>0</v>
      </c>
      <c r="O1049" s="69">
        <f>IFERROR(I1049/SUM(I1041:I1051)*100,"")</f>
        <v>6.666666666666667</v>
      </c>
      <c r="P1049" s="69" t="str">
        <f>IFERROR(J1049/SUM(J1041:J1051)*100,"")</f>
        <v/>
      </c>
    </row>
    <row r="1050" spans="1:16" ht="12" customHeight="1" x14ac:dyDescent="0.15">
      <c r="A1050" s="1" t="str">
        <f t="shared" si="827"/>
        <v>160710</v>
      </c>
      <c r="B1050" s="1">
        <v>1607</v>
      </c>
      <c r="C1050" s="1">
        <v>10</v>
      </c>
      <c r="D1050" s="50" t="s">
        <v>189</v>
      </c>
      <c r="E1050" s="53"/>
      <c r="F1050" s="53"/>
      <c r="G1050" s="53">
        <v>1</v>
      </c>
      <c r="H1050" s="53">
        <v>2</v>
      </c>
      <c r="I1050" s="53">
        <v>2</v>
      </c>
      <c r="J1050" s="59"/>
      <c r="K1050" s="69">
        <f t="shared" ref="K1050:N1050" si="847">IFERROR(E1050/SUM(E1041:E1051)*100,"")</f>
        <v>0</v>
      </c>
      <c r="L1050" s="69">
        <f t="shared" si="847"/>
        <v>0</v>
      </c>
      <c r="M1050" s="69">
        <f t="shared" si="847"/>
        <v>3.5714285714285712</v>
      </c>
      <c r="N1050" s="69">
        <f t="shared" si="847"/>
        <v>5.8823529411764701</v>
      </c>
      <c r="O1050" s="69">
        <f>IFERROR(I1050/SUM(I1041:I1051)*100,"")</f>
        <v>6.666666666666667</v>
      </c>
      <c r="P1050" s="69" t="str">
        <f>IFERROR(J1050/SUM(J1041:J1051)*100,"")</f>
        <v/>
      </c>
    </row>
    <row r="1051" spans="1:16" ht="12" customHeight="1" x14ac:dyDescent="0.15">
      <c r="A1051" s="1" t="str">
        <f t="shared" si="827"/>
        <v>16072</v>
      </c>
      <c r="B1051" s="1">
        <v>1607</v>
      </c>
      <c r="C1051" s="1">
        <v>2</v>
      </c>
      <c r="D1051" s="50" t="s">
        <v>190</v>
      </c>
      <c r="E1051" s="53">
        <v>6</v>
      </c>
      <c r="F1051" s="53">
        <v>9</v>
      </c>
      <c r="G1051" s="53">
        <v>7</v>
      </c>
      <c r="H1051" s="53">
        <v>10</v>
      </c>
      <c r="I1051" s="53">
        <v>10</v>
      </c>
      <c r="J1051" s="59"/>
      <c r="K1051" s="69">
        <f t="shared" ref="K1051:N1051" si="848">IFERROR(E1051/SUM(E1041:E1051)*100,"")</f>
        <v>20</v>
      </c>
      <c r="L1051" s="69">
        <f t="shared" si="848"/>
        <v>32.142857142857146</v>
      </c>
      <c r="M1051" s="69">
        <f t="shared" si="848"/>
        <v>25</v>
      </c>
      <c r="N1051" s="69">
        <f t="shared" si="848"/>
        <v>29.411764705882355</v>
      </c>
      <c r="O1051" s="69">
        <f>IFERROR(I1051/SUM(I1041:I1051)*100,"")</f>
        <v>33.333333333333329</v>
      </c>
      <c r="P1051" s="69" t="str">
        <f>IFERROR(J1051/SUM(J1041:J1051)*100,"")</f>
        <v/>
      </c>
    </row>
    <row r="1052" spans="1:16" s="6" customFormat="1" x14ac:dyDescent="0.15">
      <c r="A1052" s="1" t="str">
        <f t="shared" si="827"/>
        <v>0</v>
      </c>
      <c r="B1052" s="1" t="s">
        <v>58</v>
      </c>
      <c r="C1052" s="1" t="s">
        <v>58</v>
      </c>
      <c r="E1052" s="44"/>
      <c r="F1052" s="44"/>
      <c r="G1052" s="44"/>
      <c r="H1052" s="44"/>
      <c r="I1052" s="44"/>
      <c r="J1052" s="44"/>
    </row>
    <row r="1053" spans="1:16" ht="12" customHeight="1" x14ac:dyDescent="0.15">
      <c r="A1053" s="1" t="str">
        <f t="shared" si="827"/>
        <v>0</v>
      </c>
      <c r="B1053" s="1" t="s">
        <v>58</v>
      </c>
      <c r="C1053" s="1" t="s">
        <v>58</v>
      </c>
      <c r="D1053" s="6"/>
      <c r="E1053" s="99"/>
      <c r="F1053" s="100"/>
      <c r="G1053" s="100" t="s">
        <v>178</v>
      </c>
      <c r="H1053" s="100"/>
      <c r="I1053" s="100"/>
      <c r="J1053" s="101"/>
      <c r="K1053" s="99"/>
      <c r="L1053" s="100"/>
      <c r="M1053" s="100" t="s">
        <v>179</v>
      </c>
      <c r="N1053" s="100"/>
      <c r="O1053" s="100"/>
      <c r="P1053" s="101"/>
    </row>
    <row r="1054" spans="1:16" ht="12" customHeight="1" x14ac:dyDescent="0.15">
      <c r="A1054" s="1" t="str">
        <f t="shared" si="827"/>
        <v>0</v>
      </c>
      <c r="B1054" s="1" t="s">
        <v>58</v>
      </c>
      <c r="C1054" s="1" t="s">
        <v>58</v>
      </c>
      <c r="D1054" s="6"/>
      <c r="E1054" s="2" t="s">
        <v>33</v>
      </c>
      <c r="F1054" s="2" t="s">
        <v>34</v>
      </c>
      <c r="G1054" s="2" t="s">
        <v>35</v>
      </c>
      <c r="H1054" s="2" t="s">
        <v>36</v>
      </c>
      <c r="I1054" s="2" t="s">
        <v>37</v>
      </c>
      <c r="J1054" s="2" t="s">
        <v>38</v>
      </c>
      <c r="K1054" s="2" t="s">
        <v>33</v>
      </c>
      <c r="L1054" s="2" t="s">
        <v>34</v>
      </c>
      <c r="M1054" s="2" t="s">
        <v>35</v>
      </c>
      <c r="N1054" s="2" t="s">
        <v>36</v>
      </c>
      <c r="O1054" s="2" t="s">
        <v>37</v>
      </c>
      <c r="P1054" s="2" t="s">
        <v>37</v>
      </c>
    </row>
    <row r="1055" spans="1:16" ht="9.75" customHeight="1" x14ac:dyDescent="0.15">
      <c r="A1055" s="1" t="str">
        <f t="shared" si="827"/>
        <v>16110</v>
      </c>
      <c r="B1055" s="1">
        <v>1611</v>
      </c>
      <c r="C1055" s="1" t="s">
        <v>58</v>
      </c>
      <c r="D1055" s="48" t="s">
        <v>145</v>
      </c>
      <c r="E1055" s="49"/>
      <c r="F1055" s="49"/>
      <c r="G1055" s="49"/>
      <c r="H1055" s="49"/>
      <c r="I1055" s="49"/>
      <c r="J1055" s="49"/>
      <c r="K1055" s="5"/>
      <c r="L1055" s="5"/>
      <c r="M1055" s="5"/>
      <c r="N1055" s="5"/>
      <c r="O1055" s="5"/>
      <c r="P1055" s="13"/>
    </row>
    <row r="1056" spans="1:16" ht="11.25" customHeight="1" x14ac:dyDescent="0.15">
      <c r="A1056" s="1" t="str">
        <f t="shared" si="827"/>
        <v>16113</v>
      </c>
      <c r="B1056" s="1">
        <v>1611</v>
      </c>
      <c r="C1056" s="1">
        <v>3</v>
      </c>
      <c r="D1056" s="90" t="s">
        <v>181</v>
      </c>
      <c r="E1056" s="91">
        <v>1</v>
      </c>
      <c r="F1056" s="91">
        <v>1</v>
      </c>
      <c r="G1056" s="91">
        <v>1</v>
      </c>
      <c r="H1056" s="91">
        <v>1</v>
      </c>
      <c r="I1056" s="91">
        <v>1</v>
      </c>
      <c r="J1056" s="92"/>
      <c r="K1056" s="69">
        <f t="shared" ref="K1056:N1056" si="849">IFERROR(E1056/SUM(E1056:E1066)*100,"")</f>
        <v>3.5714285714285712</v>
      </c>
      <c r="L1056" s="69">
        <f t="shared" si="849"/>
        <v>4.5454545454545459</v>
      </c>
      <c r="M1056" s="69">
        <f t="shared" si="849"/>
        <v>3.5714285714285712</v>
      </c>
      <c r="N1056" s="69">
        <f t="shared" si="849"/>
        <v>3.3333333333333335</v>
      </c>
      <c r="O1056" s="69">
        <f>IFERROR(I1056/SUM(I1056:I1066)*100,"")</f>
        <v>3.7037037037037033</v>
      </c>
      <c r="P1056" s="69" t="str">
        <f>IFERROR(J1056/SUM(J1056:J1066)*100,"")</f>
        <v/>
      </c>
    </row>
    <row r="1057" spans="1:16" ht="11.25" customHeight="1" x14ac:dyDescent="0.15">
      <c r="A1057" s="1" t="str">
        <f t="shared" si="827"/>
        <v>16111</v>
      </c>
      <c r="B1057" s="1">
        <v>1611</v>
      </c>
      <c r="C1057" s="1">
        <v>1</v>
      </c>
      <c r="D1057" s="50" t="s">
        <v>182</v>
      </c>
      <c r="E1057" s="53">
        <v>5</v>
      </c>
      <c r="F1057" s="53">
        <v>3</v>
      </c>
      <c r="G1057" s="53">
        <v>3</v>
      </c>
      <c r="H1057" s="53">
        <v>3</v>
      </c>
      <c r="I1057" s="53">
        <v>2</v>
      </c>
      <c r="J1057" s="59"/>
      <c r="K1057" s="69">
        <f t="shared" ref="K1057:N1057" si="850">IFERROR(E1057/SUM(E1056:E1066)*100,"")</f>
        <v>17.857142857142858</v>
      </c>
      <c r="L1057" s="69">
        <f t="shared" si="850"/>
        <v>13.636363636363635</v>
      </c>
      <c r="M1057" s="69">
        <f t="shared" si="850"/>
        <v>10.714285714285714</v>
      </c>
      <c r="N1057" s="69">
        <f t="shared" si="850"/>
        <v>10</v>
      </c>
      <c r="O1057" s="69">
        <f>IFERROR(I1057/SUM(I1056:I1066)*100,"")</f>
        <v>7.4074074074074066</v>
      </c>
      <c r="P1057" s="69" t="str">
        <f>IFERROR(J1057/SUM(J1056:J1066)*100,"")</f>
        <v/>
      </c>
    </row>
    <row r="1058" spans="1:16" ht="11.25" customHeight="1" x14ac:dyDescent="0.15">
      <c r="A1058" s="1" t="str">
        <f t="shared" si="827"/>
        <v>161113</v>
      </c>
      <c r="B1058" s="1">
        <v>1611</v>
      </c>
      <c r="C1058" s="1">
        <v>13</v>
      </c>
      <c r="D1058" s="50" t="s">
        <v>184</v>
      </c>
      <c r="E1058" s="53">
        <v>1</v>
      </c>
      <c r="F1058" s="53"/>
      <c r="G1058" s="53"/>
      <c r="H1058" s="53"/>
      <c r="I1058" s="53"/>
      <c r="J1058" s="59"/>
      <c r="K1058" s="69">
        <f t="shared" ref="K1058:N1058" si="851">IFERROR(E1058/SUM(E1056:E1066)*100,"")</f>
        <v>3.5714285714285712</v>
      </c>
      <c r="L1058" s="69">
        <f t="shared" si="851"/>
        <v>0</v>
      </c>
      <c r="M1058" s="69">
        <f t="shared" si="851"/>
        <v>0</v>
      </c>
      <c r="N1058" s="69">
        <f t="shared" si="851"/>
        <v>0</v>
      </c>
      <c r="O1058" s="69">
        <f>IFERROR(I1058/SUM(I1056:I1066)*100,"")</f>
        <v>0</v>
      </c>
      <c r="P1058" s="69" t="str">
        <f>IFERROR(J1058/SUM(J1056:J1066)*100,"")</f>
        <v/>
      </c>
    </row>
    <row r="1059" spans="1:16" ht="11.25" customHeight="1" x14ac:dyDescent="0.15">
      <c r="A1059" s="1" t="str">
        <f t="shared" si="827"/>
        <v>161122</v>
      </c>
      <c r="B1059" s="1">
        <v>1611</v>
      </c>
      <c r="C1059" s="1" t="s">
        <v>58</v>
      </c>
      <c r="D1059" s="50" t="s">
        <v>195</v>
      </c>
      <c r="E1059" s="53"/>
      <c r="F1059" s="53"/>
      <c r="G1059" s="53">
        <v>1</v>
      </c>
      <c r="H1059" s="53"/>
      <c r="I1059" s="53"/>
      <c r="J1059" s="59"/>
      <c r="K1059" s="69">
        <f t="shared" ref="K1059:N1059" si="852">IFERROR(E1059/SUM(E1056:E1066)*100,"")</f>
        <v>0</v>
      </c>
      <c r="L1059" s="69">
        <f t="shared" si="852"/>
        <v>0</v>
      </c>
      <c r="M1059" s="69">
        <f t="shared" si="852"/>
        <v>3.5714285714285712</v>
      </c>
      <c r="N1059" s="69">
        <f t="shared" si="852"/>
        <v>0</v>
      </c>
      <c r="O1059" s="69">
        <f>IFERROR(I1059/SUM(I1056:I1066)*100,"")</f>
        <v>0</v>
      </c>
      <c r="P1059" s="69" t="str">
        <f>IFERROR(J1059/SUM(J1056:J1066)*100,"")</f>
        <v/>
      </c>
    </row>
    <row r="1060" spans="1:16" ht="11.25" customHeight="1" x14ac:dyDescent="0.15">
      <c r="A1060" s="1" t="str">
        <f t="shared" si="827"/>
        <v>161121</v>
      </c>
      <c r="B1060" s="1">
        <v>1611</v>
      </c>
      <c r="C1060" s="1">
        <v>21</v>
      </c>
      <c r="D1060" s="50" t="s">
        <v>194</v>
      </c>
      <c r="E1060" s="53">
        <v>1</v>
      </c>
      <c r="F1060" s="53"/>
      <c r="G1060" s="53"/>
      <c r="H1060" s="53"/>
      <c r="I1060" s="53"/>
      <c r="J1060" s="59"/>
      <c r="K1060" s="69">
        <f t="shared" ref="K1060:N1060" si="853">IFERROR(E1060/SUM(E1056:E1066)*100,"")</f>
        <v>3.5714285714285712</v>
      </c>
      <c r="L1060" s="69">
        <f t="shared" si="853"/>
        <v>0</v>
      </c>
      <c r="M1060" s="69">
        <f t="shared" si="853"/>
        <v>0</v>
      </c>
      <c r="N1060" s="69">
        <f t="shared" si="853"/>
        <v>0</v>
      </c>
      <c r="O1060" s="69">
        <f>IFERROR(I1060/SUM(I1056:I1066)*100,"")</f>
        <v>0</v>
      </c>
      <c r="P1060" s="69" t="str">
        <f>IFERROR(J1060/SUM(J1056:J1066)*100,"")</f>
        <v/>
      </c>
    </row>
    <row r="1061" spans="1:16" ht="11.25" customHeight="1" x14ac:dyDescent="0.15">
      <c r="A1061" s="1" t="str">
        <f t="shared" si="827"/>
        <v>16117</v>
      </c>
      <c r="B1061" s="1">
        <v>1611</v>
      </c>
      <c r="C1061" s="1">
        <v>7</v>
      </c>
      <c r="D1061" s="50" t="s">
        <v>185</v>
      </c>
      <c r="E1061" s="53">
        <v>4</v>
      </c>
      <c r="F1061" s="53">
        <v>3</v>
      </c>
      <c r="G1061" s="53">
        <v>3</v>
      </c>
      <c r="H1061" s="53">
        <v>3</v>
      </c>
      <c r="I1061" s="53">
        <v>3</v>
      </c>
      <c r="J1061" s="59"/>
      <c r="K1061" s="69">
        <f t="shared" ref="K1061:N1061" si="854">IFERROR(E1061/SUM(E1056:E1066)*100,"")</f>
        <v>14.285714285714285</v>
      </c>
      <c r="L1061" s="69">
        <f t="shared" si="854"/>
        <v>13.636363636363635</v>
      </c>
      <c r="M1061" s="69">
        <f t="shared" si="854"/>
        <v>10.714285714285714</v>
      </c>
      <c r="N1061" s="69">
        <f t="shared" si="854"/>
        <v>10</v>
      </c>
      <c r="O1061" s="69">
        <f>IFERROR(I1061/SUM(I1056:I1066)*100,"")</f>
        <v>11.111111111111111</v>
      </c>
      <c r="P1061" s="69" t="str">
        <f>IFERROR(J1061/SUM(J1056:J1066)*100,"")</f>
        <v/>
      </c>
    </row>
    <row r="1062" spans="1:16" ht="11.25" customHeight="1" x14ac:dyDescent="0.15">
      <c r="A1062" s="1" t="str">
        <f t="shared" si="827"/>
        <v>16118</v>
      </c>
      <c r="B1062" s="1">
        <v>1611</v>
      </c>
      <c r="C1062" s="1">
        <v>8</v>
      </c>
      <c r="D1062" s="50" t="s">
        <v>186</v>
      </c>
      <c r="E1062" s="53">
        <v>1</v>
      </c>
      <c r="F1062" s="53"/>
      <c r="G1062" s="53">
        <v>2</v>
      </c>
      <c r="H1062" s="53">
        <v>5</v>
      </c>
      <c r="I1062" s="53">
        <v>2</v>
      </c>
      <c r="J1062" s="59"/>
      <c r="K1062" s="69">
        <f t="shared" ref="K1062:N1062" si="855">IFERROR(E1062/SUM(E1056:E1066)*100,"")</f>
        <v>3.5714285714285712</v>
      </c>
      <c r="L1062" s="69">
        <f t="shared" si="855"/>
        <v>0</v>
      </c>
      <c r="M1062" s="69">
        <f t="shared" si="855"/>
        <v>7.1428571428571423</v>
      </c>
      <c r="N1062" s="69">
        <f t="shared" si="855"/>
        <v>16.666666666666664</v>
      </c>
      <c r="O1062" s="69">
        <f>IFERROR(I1062/SUM(I1056:I1066)*100,"")</f>
        <v>7.4074074074074066</v>
      </c>
      <c r="P1062" s="69" t="str">
        <f>IFERROR(J1062/SUM(J1056:J1066)*100,"")</f>
        <v/>
      </c>
    </row>
    <row r="1063" spans="1:16" ht="11.25" customHeight="1" x14ac:dyDescent="0.15">
      <c r="A1063" s="1" t="str">
        <f t="shared" si="827"/>
        <v>16116</v>
      </c>
      <c r="B1063" s="1">
        <v>1611</v>
      </c>
      <c r="C1063" s="1">
        <v>6</v>
      </c>
      <c r="D1063" s="50" t="s">
        <v>187</v>
      </c>
      <c r="E1063" s="53">
        <v>1</v>
      </c>
      <c r="F1063" s="53"/>
      <c r="G1063" s="53">
        <v>2</v>
      </c>
      <c r="H1063" s="53">
        <v>2</v>
      </c>
      <c r="I1063" s="53">
        <v>2</v>
      </c>
      <c r="J1063" s="59"/>
      <c r="K1063" s="69">
        <f t="shared" ref="K1063:N1063" si="856">IFERROR(E1063/SUM(E1056:E1066)*100,"")</f>
        <v>3.5714285714285712</v>
      </c>
      <c r="L1063" s="69">
        <f t="shared" si="856"/>
        <v>0</v>
      </c>
      <c r="M1063" s="69">
        <f t="shared" si="856"/>
        <v>7.1428571428571423</v>
      </c>
      <c r="N1063" s="69">
        <f t="shared" si="856"/>
        <v>6.666666666666667</v>
      </c>
      <c r="O1063" s="69">
        <f>IFERROR(I1063/SUM(I1056:I1066)*100,"")</f>
        <v>7.4074074074074066</v>
      </c>
      <c r="P1063" s="69" t="str">
        <f>IFERROR(J1063/SUM(J1056:J1066)*100,"")</f>
        <v/>
      </c>
    </row>
    <row r="1064" spans="1:16" ht="11.25" customHeight="1" x14ac:dyDescent="0.15">
      <c r="A1064" s="1" t="str">
        <f t="shared" si="827"/>
        <v>16115</v>
      </c>
      <c r="B1064" s="1">
        <v>1611</v>
      </c>
      <c r="C1064" s="1">
        <v>5</v>
      </c>
      <c r="D1064" s="50" t="s">
        <v>188</v>
      </c>
      <c r="E1064" s="53">
        <v>6</v>
      </c>
      <c r="F1064" s="53">
        <v>6</v>
      </c>
      <c r="G1064" s="53">
        <v>5</v>
      </c>
      <c r="H1064" s="53">
        <v>6</v>
      </c>
      <c r="I1064" s="53">
        <v>4</v>
      </c>
      <c r="J1064" s="59"/>
      <c r="K1064" s="69">
        <f t="shared" ref="K1064:N1064" si="857">IFERROR(E1064/SUM(E1056:E1066)*100,"")</f>
        <v>21.428571428571427</v>
      </c>
      <c r="L1064" s="69">
        <f t="shared" si="857"/>
        <v>27.27272727272727</v>
      </c>
      <c r="M1064" s="69">
        <f t="shared" si="857"/>
        <v>17.857142857142858</v>
      </c>
      <c r="N1064" s="69">
        <f t="shared" si="857"/>
        <v>20</v>
      </c>
      <c r="O1064" s="69">
        <f>IFERROR(I1064/SUM(I1056:I1066)*100,"")</f>
        <v>14.814814814814813</v>
      </c>
      <c r="P1064" s="69" t="str">
        <f>IFERROR(J1064/SUM(J1056:J1066)*100,"")</f>
        <v/>
      </c>
    </row>
    <row r="1065" spans="1:16" ht="11.25" customHeight="1" x14ac:dyDescent="0.15">
      <c r="A1065" s="1" t="str">
        <f t="shared" si="827"/>
        <v>161110</v>
      </c>
      <c r="B1065" s="1">
        <v>1611</v>
      </c>
      <c r="C1065" s="1">
        <v>10</v>
      </c>
      <c r="D1065" s="50" t="s">
        <v>189</v>
      </c>
      <c r="E1065" s="53"/>
      <c r="F1065" s="53"/>
      <c r="G1065" s="53">
        <v>2</v>
      </c>
      <c r="H1065" s="53">
        <v>1</v>
      </c>
      <c r="I1065" s="53">
        <v>3</v>
      </c>
      <c r="J1065" s="59"/>
      <c r="K1065" s="69">
        <f t="shared" ref="K1065:N1065" si="858">IFERROR(E1065/SUM(E1056:E1066)*100,"")</f>
        <v>0</v>
      </c>
      <c r="L1065" s="69">
        <f t="shared" si="858"/>
        <v>0</v>
      </c>
      <c r="M1065" s="69">
        <f t="shared" si="858"/>
        <v>7.1428571428571423</v>
      </c>
      <c r="N1065" s="69">
        <f t="shared" si="858"/>
        <v>3.3333333333333335</v>
      </c>
      <c r="O1065" s="69">
        <f>IFERROR(I1065/SUM(I1056:I1066)*100,"")</f>
        <v>11.111111111111111</v>
      </c>
      <c r="P1065" s="69" t="str">
        <f>IFERROR(J1065/SUM(J1056:J1066)*100,"")</f>
        <v/>
      </c>
    </row>
    <row r="1066" spans="1:16" ht="11.25" customHeight="1" x14ac:dyDescent="0.15">
      <c r="A1066" s="1" t="str">
        <f t="shared" si="827"/>
        <v>16112</v>
      </c>
      <c r="B1066" s="1">
        <v>1611</v>
      </c>
      <c r="C1066" s="1">
        <v>2</v>
      </c>
      <c r="D1066" s="55" t="s">
        <v>190</v>
      </c>
      <c r="E1066" s="56">
        <v>8</v>
      </c>
      <c r="F1066" s="56">
        <v>9</v>
      </c>
      <c r="G1066" s="56">
        <v>9</v>
      </c>
      <c r="H1066" s="56">
        <v>9</v>
      </c>
      <c r="I1066" s="56">
        <v>10</v>
      </c>
      <c r="J1066" s="60"/>
      <c r="K1066" s="69">
        <f t="shared" ref="K1066:N1066" si="859">IFERROR(E1066/SUM(E1056:E1066)*100,"")</f>
        <v>28.571428571428569</v>
      </c>
      <c r="L1066" s="69">
        <f t="shared" si="859"/>
        <v>40.909090909090914</v>
      </c>
      <c r="M1066" s="69">
        <f t="shared" si="859"/>
        <v>32.142857142857146</v>
      </c>
      <c r="N1066" s="69">
        <f t="shared" si="859"/>
        <v>30</v>
      </c>
      <c r="O1066" s="69">
        <f>IFERROR(I1066/SUM(I1056:I1066)*100,"")</f>
        <v>37.037037037037038</v>
      </c>
      <c r="P1066" s="69" t="str">
        <f>IFERROR(J1066/SUM(J1056:J1066)*100,"")</f>
        <v/>
      </c>
    </row>
    <row r="1067" spans="1:16" ht="9.75" customHeight="1" x14ac:dyDescent="0.15">
      <c r="A1067" s="1" t="str">
        <f t="shared" si="827"/>
        <v>16120</v>
      </c>
      <c r="B1067" s="1">
        <v>1612</v>
      </c>
      <c r="C1067" s="1" t="s">
        <v>58</v>
      </c>
      <c r="D1067" s="48" t="s">
        <v>146</v>
      </c>
      <c r="E1067" s="49"/>
      <c r="F1067" s="49"/>
      <c r="G1067" s="49"/>
      <c r="H1067" s="49"/>
      <c r="I1067" s="49"/>
      <c r="J1067" s="49"/>
      <c r="K1067" s="5"/>
      <c r="L1067" s="5"/>
      <c r="M1067" s="5"/>
      <c r="N1067" s="5"/>
      <c r="O1067" s="5"/>
      <c r="P1067" s="13"/>
    </row>
    <row r="1068" spans="1:16" ht="12" customHeight="1" x14ac:dyDescent="0.15">
      <c r="A1068" s="1" t="str">
        <f t="shared" si="827"/>
        <v>16123</v>
      </c>
      <c r="B1068" s="1">
        <v>1612</v>
      </c>
      <c r="C1068" s="1">
        <v>3</v>
      </c>
      <c r="D1068" s="90" t="s">
        <v>181</v>
      </c>
      <c r="E1068" s="91">
        <v>1</v>
      </c>
      <c r="F1068" s="91">
        <v>1</v>
      </c>
      <c r="G1068" s="91">
        <v>1</v>
      </c>
      <c r="H1068" s="91">
        <v>1</v>
      </c>
      <c r="I1068" s="91">
        <v>1</v>
      </c>
      <c r="J1068" s="92"/>
      <c r="K1068" s="69">
        <f t="shared" ref="K1068:N1068" si="860">IFERROR(E1068/SUM(E1068:E1077)*100,"")</f>
        <v>4.1666666666666661</v>
      </c>
      <c r="L1068" s="69">
        <f t="shared" si="860"/>
        <v>4.5454545454545459</v>
      </c>
      <c r="M1068" s="69">
        <f t="shared" si="860"/>
        <v>3.8461538461538463</v>
      </c>
      <c r="N1068" s="69">
        <f t="shared" si="860"/>
        <v>3.5714285714285712</v>
      </c>
      <c r="O1068" s="69">
        <f>IFERROR(I1068/SUM(I1068:I1077)*100,"")</f>
        <v>3.8461538461538463</v>
      </c>
      <c r="P1068" s="69" t="str">
        <f>IFERROR(J1068/SUM(J1068:J1077)*100,"")</f>
        <v/>
      </c>
    </row>
    <row r="1069" spans="1:16" ht="12" customHeight="1" x14ac:dyDescent="0.15">
      <c r="A1069" s="1" t="str">
        <f t="shared" si="827"/>
        <v>16121</v>
      </c>
      <c r="B1069" s="1">
        <v>1612</v>
      </c>
      <c r="C1069" s="1">
        <v>1</v>
      </c>
      <c r="D1069" s="50" t="s">
        <v>182</v>
      </c>
      <c r="E1069" s="53">
        <v>3</v>
      </c>
      <c r="F1069" s="53">
        <v>3</v>
      </c>
      <c r="G1069" s="53">
        <v>2</v>
      </c>
      <c r="H1069" s="53">
        <v>2</v>
      </c>
      <c r="I1069" s="53">
        <v>2</v>
      </c>
      <c r="J1069" s="59"/>
      <c r="K1069" s="69">
        <f t="shared" ref="K1069:N1069" si="861">IFERROR(E1069/SUM(E1068:E1077)*100,"")</f>
        <v>12.5</v>
      </c>
      <c r="L1069" s="69">
        <f t="shared" si="861"/>
        <v>13.636363636363635</v>
      </c>
      <c r="M1069" s="69">
        <f t="shared" si="861"/>
        <v>7.6923076923076925</v>
      </c>
      <c r="N1069" s="69">
        <f t="shared" si="861"/>
        <v>7.1428571428571423</v>
      </c>
      <c r="O1069" s="69">
        <f>IFERROR(I1069/SUM(I1068:I1077)*100,"")</f>
        <v>7.6923076923076925</v>
      </c>
      <c r="P1069" s="69" t="str">
        <f>IFERROR(J1069/SUM(J1068:J1077)*100,"")</f>
        <v/>
      </c>
    </row>
    <row r="1070" spans="1:16" ht="12" customHeight="1" x14ac:dyDescent="0.15">
      <c r="A1070" s="1" t="str">
        <f t="shared" si="827"/>
        <v>161213</v>
      </c>
      <c r="B1070" s="1">
        <v>1612</v>
      </c>
      <c r="C1070" s="1">
        <v>13</v>
      </c>
      <c r="D1070" s="50" t="s">
        <v>184</v>
      </c>
      <c r="E1070" s="53">
        <v>1</v>
      </c>
      <c r="F1070" s="53"/>
      <c r="G1070" s="53"/>
      <c r="H1070" s="53"/>
      <c r="I1070" s="53"/>
      <c r="J1070" s="59"/>
      <c r="K1070" s="69">
        <f t="shared" ref="K1070:N1070" si="862">IFERROR(E1070/SUM(E1068:E1077)*100,"")</f>
        <v>4.1666666666666661</v>
      </c>
      <c r="L1070" s="69">
        <f t="shared" si="862"/>
        <v>0</v>
      </c>
      <c r="M1070" s="69">
        <f t="shared" si="862"/>
        <v>0</v>
      </c>
      <c r="N1070" s="69">
        <f t="shared" si="862"/>
        <v>0</v>
      </c>
      <c r="O1070" s="69">
        <f>IFERROR(I1070/SUM(I1068:I1077)*100,"")</f>
        <v>0</v>
      </c>
      <c r="P1070" s="69" t="str">
        <f>IFERROR(J1070/SUM(J1068:J1077)*100,"")</f>
        <v/>
      </c>
    </row>
    <row r="1071" spans="1:16" ht="12" customHeight="1" x14ac:dyDescent="0.15">
      <c r="A1071" s="1" t="str">
        <f t="shared" si="827"/>
        <v>161222</v>
      </c>
      <c r="B1071" s="1">
        <v>1612</v>
      </c>
      <c r="C1071" s="1" t="s">
        <v>58</v>
      </c>
      <c r="D1071" s="50" t="s">
        <v>195</v>
      </c>
      <c r="E1071" s="53">
        <v>4</v>
      </c>
      <c r="F1071" s="53"/>
      <c r="G1071" s="53">
        <v>3</v>
      </c>
      <c r="H1071" s="53">
        <v>2</v>
      </c>
      <c r="I1071" s="53"/>
      <c r="J1071" s="59"/>
      <c r="K1071" s="69">
        <f t="shared" ref="K1071:N1071" si="863">IFERROR(E1071/SUM(E1068:E1077)*100,"")</f>
        <v>16.666666666666664</v>
      </c>
      <c r="L1071" s="69">
        <f t="shared" si="863"/>
        <v>0</v>
      </c>
      <c r="M1071" s="69">
        <f t="shared" si="863"/>
        <v>11.538461538461538</v>
      </c>
      <c r="N1071" s="69">
        <f t="shared" si="863"/>
        <v>7.1428571428571423</v>
      </c>
      <c r="O1071" s="69">
        <f>IFERROR(I1071/SUM(I1068:I1077)*100,"")</f>
        <v>0</v>
      </c>
      <c r="P1071" s="69" t="str">
        <f>IFERROR(J1071/SUM(J1068:J1077)*100,"")</f>
        <v/>
      </c>
    </row>
    <row r="1072" spans="1:16" ht="12" customHeight="1" x14ac:dyDescent="0.15">
      <c r="A1072" s="1" t="str">
        <f t="shared" si="827"/>
        <v>16127</v>
      </c>
      <c r="B1072" s="1">
        <v>1612</v>
      </c>
      <c r="C1072" s="1">
        <v>7</v>
      </c>
      <c r="D1072" s="50" t="s">
        <v>185</v>
      </c>
      <c r="E1072" s="53">
        <v>3</v>
      </c>
      <c r="F1072" s="53">
        <v>5</v>
      </c>
      <c r="G1072" s="53">
        <v>4</v>
      </c>
      <c r="H1072" s="53">
        <v>5</v>
      </c>
      <c r="I1072" s="53">
        <v>6</v>
      </c>
      <c r="J1072" s="59"/>
      <c r="K1072" s="69">
        <f t="shared" ref="K1072:N1072" si="864">IFERROR(E1072/SUM(E1068:E1077)*100,"")</f>
        <v>12.5</v>
      </c>
      <c r="L1072" s="69">
        <f t="shared" si="864"/>
        <v>22.727272727272727</v>
      </c>
      <c r="M1072" s="69">
        <f t="shared" si="864"/>
        <v>15.384615384615385</v>
      </c>
      <c r="N1072" s="69">
        <f t="shared" si="864"/>
        <v>17.857142857142858</v>
      </c>
      <c r="O1072" s="69">
        <f>IFERROR(I1072/SUM(I1068:I1077)*100,"")</f>
        <v>23.076923076923077</v>
      </c>
      <c r="P1072" s="69" t="str">
        <f>IFERROR(J1072/SUM(J1068:J1077)*100,"")</f>
        <v/>
      </c>
    </row>
    <row r="1073" spans="1:16" ht="12" customHeight="1" x14ac:dyDescent="0.15">
      <c r="A1073" s="1" t="str">
        <f t="shared" si="827"/>
        <v>16128</v>
      </c>
      <c r="B1073" s="1">
        <v>1612</v>
      </c>
      <c r="C1073" s="1">
        <v>8</v>
      </c>
      <c r="D1073" s="50" t="s">
        <v>186</v>
      </c>
      <c r="E1073" s="53">
        <v>1</v>
      </c>
      <c r="F1073" s="53">
        <v>1</v>
      </c>
      <c r="G1073" s="53">
        <v>2</v>
      </c>
      <c r="H1073" s="53">
        <v>2</v>
      </c>
      <c r="I1073" s="53"/>
      <c r="J1073" s="59"/>
      <c r="K1073" s="69">
        <f t="shared" ref="K1073:N1073" si="865">IFERROR(E1073/SUM(E1068:E1077)*100,"")</f>
        <v>4.1666666666666661</v>
      </c>
      <c r="L1073" s="69">
        <f t="shared" si="865"/>
        <v>4.5454545454545459</v>
      </c>
      <c r="M1073" s="69">
        <f t="shared" si="865"/>
        <v>7.6923076923076925</v>
      </c>
      <c r="N1073" s="69">
        <f t="shared" si="865"/>
        <v>7.1428571428571423</v>
      </c>
      <c r="O1073" s="69">
        <f>IFERROR(I1073/SUM(I1068:I1077)*100,"")</f>
        <v>0</v>
      </c>
      <c r="P1073" s="69" t="str">
        <f>IFERROR(J1073/SUM(J1068:J1077)*100,"")</f>
        <v/>
      </c>
    </row>
    <row r="1074" spans="1:16" ht="12" customHeight="1" x14ac:dyDescent="0.15">
      <c r="A1074" s="1" t="str">
        <f t="shared" si="827"/>
        <v>16126</v>
      </c>
      <c r="B1074" s="1">
        <v>1612</v>
      </c>
      <c r="C1074" s="1">
        <v>6</v>
      </c>
      <c r="D1074" s="50" t="s">
        <v>187</v>
      </c>
      <c r="E1074" s="53">
        <v>1</v>
      </c>
      <c r="F1074" s="53"/>
      <c r="G1074" s="53">
        <v>2</v>
      </c>
      <c r="H1074" s="53">
        <v>2</v>
      </c>
      <c r="I1074" s="53">
        <v>2</v>
      </c>
      <c r="J1074" s="59"/>
      <c r="K1074" s="69">
        <f t="shared" ref="K1074:N1074" si="866">IFERROR(E1074/SUM(E1068:E1077)*100,"")</f>
        <v>4.1666666666666661</v>
      </c>
      <c r="L1074" s="69">
        <f t="shared" si="866"/>
        <v>0</v>
      </c>
      <c r="M1074" s="69">
        <f t="shared" si="866"/>
        <v>7.6923076923076925</v>
      </c>
      <c r="N1074" s="69">
        <f t="shared" si="866"/>
        <v>7.1428571428571423</v>
      </c>
      <c r="O1074" s="69">
        <f>IFERROR(I1074/SUM(I1068:I1077)*100,"")</f>
        <v>7.6923076923076925</v>
      </c>
      <c r="P1074" s="69" t="str">
        <f>IFERROR(J1074/SUM(J1068:J1077)*100,"")</f>
        <v/>
      </c>
    </row>
    <row r="1075" spans="1:16" ht="12" customHeight="1" x14ac:dyDescent="0.15">
      <c r="A1075" s="1" t="str">
        <f t="shared" si="827"/>
        <v>16125</v>
      </c>
      <c r="B1075" s="1">
        <v>1612</v>
      </c>
      <c r="C1075" s="1">
        <v>5</v>
      </c>
      <c r="D1075" s="50" t="s">
        <v>188</v>
      </c>
      <c r="E1075" s="53">
        <v>5</v>
      </c>
      <c r="F1075" s="53">
        <v>5</v>
      </c>
      <c r="G1075" s="53">
        <v>5</v>
      </c>
      <c r="H1075" s="53">
        <v>5</v>
      </c>
      <c r="I1075" s="53">
        <v>4</v>
      </c>
      <c r="J1075" s="59"/>
      <c r="K1075" s="69">
        <f t="shared" ref="K1075:N1075" si="867">IFERROR(E1075/SUM(E1068:E1077)*100,"")</f>
        <v>20.833333333333336</v>
      </c>
      <c r="L1075" s="69">
        <f t="shared" si="867"/>
        <v>22.727272727272727</v>
      </c>
      <c r="M1075" s="69">
        <f t="shared" si="867"/>
        <v>19.230769230769234</v>
      </c>
      <c r="N1075" s="69">
        <f t="shared" si="867"/>
        <v>17.857142857142858</v>
      </c>
      <c r="O1075" s="69">
        <f>IFERROR(I1075/SUM(I1068:I1077)*100,"")</f>
        <v>15.384615384615385</v>
      </c>
      <c r="P1075" s="69" t="str">
        <f>IFERROR(J1075/SUM(J1068:J1077)*100,"")</f>
        <v/>
      </c>
    </row>
    <row r="1076" spans="1:16" ht="12" customHeight="1" x14ac:dyDescent="0.15">
      <c r="A1076" s="1" t="str">
        <f t="shared" si="827"/>
        <v>161215</v>
      </c>
      <c r="B1076" s="1">
        <v>1612</v>
      </c>
      <c r="C1076" s="1">
        <v>15</v>
      </c>
      <c r="D1076" s="50" t="s">
        <v>193</v>
      </c>
      <c r="E1076" s="53"/>
      <c r="F1076" s="53"/>
      <c r="G1076" s="53"/>
      <c r="H1076" s="53"/>
      <c r="I1076" s="53">
        <v>1</v>
      </c>
      <c r="J1076" s="59"/>
      <c r="K1076" s="69">
        <f t="shared" ref="K1076:N1076" si="868">IFERROR(E1076/SUM(E1068:E1077)*100,"")</f>
        <v>0</v>
      </c>
      <c r="L1076" s="69">
        <f t="shared" si="868"/>
        <v>0</v>
      </c>
      <c r="M1076" s="69">
        <f t="shared" si="868"/>
        <v>0</v>
      </c>
      <c r="N1076" s="69">
        <f t="shared" si="868"/>
        <v>0</v>
      </c>
      <c r="O1076" s="69">
        <f>IFERROR(I1076/SUM(I1068:I1077)*100,"")</f>
        <v>3.8461538461538463</v>
      </c>
      <c r="P1076" s="69" t="str">
        <f>IFERROR(J1076/SUM(J1068:J1077)*100,"")</f>
        <v/>
      </c>
    </row>
    <row r="1077" spans="1:16" ht="12" customHeight="1" x14ac:dyDescent="0.15">
      <c r="A1077" s="1" t="str">
        <f t="shared" si="827"/>
        <v>16122</v>
      </c>
      <c r="B1077" s="1">
        <v>1612</v>
      </c>
      <c r="C1077" s="1">
        <v>2</v>
      </c>
      <c r="D1077" s="50" t="s">
        <v>190</v>
      </c>
      <c r="E1077" s="53">
        <v>5</v>
      </c>
      <c r="F1077" s="53">
        <v>7</v>
      </c>
      <c r="G1077" s="53">
        <v>7</v>
      </c>
      <c r="H1077" s="53">
        <v>9</v>
      </c>
      <c r="I1077" s="53">
        <v>10</v>
      </c>
      <c r="J1077" s="59"/>
      <c r="K1077" s="69">
        <f t="shared" ref="K1077:N1077" si="869">IFERROR(E1077/SUM(E1068:E1077)*100,"")</f>
        <v>20.833333333333336</v>
      </c>
      <c r="L1077" s="69">
        <f t="shared" si="869"/>
        <v>31.818181818181817</v>
      </c>
      <c r="M1077" s="69">
        <f t="shared" si="869"/>
        <v>26.923076923076923</v>
      </c>
      <c r="N1077" s="69">
        <f t="shared" si="869"/>
        <v>32.142857142857146</v>
      </c>
      <c r="O1077" s="69">
        <f>IFERROR(I1077/SUM(I1068:I1077)*100,"")</f>
        <v>38.461538461538467</v>
      </c>
      <c r="P1077" s="69" t="str">
        <f>IFERROR(J1077/SUM(J1068:J1077)*100,"")</f>
        <v/>
      </c>
    </row>
    <row r="1078" spans="1:16" ht="9.75" customHeight="1" x14ac:dyDescent="0.15">
      <c r="A1078" s="1" t="str">
        <f t="shared" si="827"/>
        <v>16090</v>
      </c>
      <c r="B1078" s="1">
        <v>1609</v>
      </c>
      <c r="C1078" s="1" t="s">
        <v>58</v>
      </c>
      <c r="D1078" s="48" t="s">
        <v>147</v>
      </c>
      <c r="E1078" s="49"/>
      <c r="F1078" s="49"/>
      <c r="G1078" s="49"/>
      <c r="H1078" s="49"/>
      <c r="I1078" s="49"/>
      <c r="J1078" s="49"/>
      <c r="K1078" s="5"/>
      <c r="L1078" s="5"/>
      <c r="M1078" s="5"/>
      <c r="N1078" s="5"/>
      <c r="O1078" s="5"/>
      <c r="P1078" s="13"/>
    </row>
    <row r="1079" spans="1:16" ht="12" customHeight="1" x14ac:dyDescent="0.15">
      <c r="A1079" s="1" t="str">
        <f t="shared" si="827"/>
        <v>16093</v>
      </c>
      <c r="B1079" s="1">
        <v>1609</v>
      </c>
      <c r="C1079" s="1">
        <v>3</v>
      </c>
      <c r="D1079" s="90" t="s">
        <v>181</v>
      </c>
      <c r="E1079" s="91">
        <v>1</v>
      </c>
      <c r="F1079" s="91">
        <v>1</v>
      </c>
      <c r="G1079" s="91">
        <v>1</v>
      </c>
      <c r="H1079" s="91">
        <v>1</v>
      </c>
      <c r="I1079" s="91">
        <v>1</v>
      </c>
      <c r="J1079" s="92"/>
      <c r="K1079" s="69">
        <f t="shared" ref="K1079:N1079" si="870">IFERROR(E1079/SUM(E1079:E1088)*100,"")</f>
        <v>3.3333333333333335</v>
      </c>
      <c r="L1079" s="69">
        <f t="shared" si="870"/>
        <v>4.3478260869565215</v>
      </c>
      <c r="M1079" s="69">
        <f t="shared" si="870"/>
        <v>3.5714285714285712</v>
      </c>
      <c r="N1079" s="69">
        <f t="shared" si="870"/>
        <v>3.5714285714285712</v>
      </c>
      <c r="O1079" s="69">
        <f>IFERROR(I1079/SUM(I1079:I1088)*100,"")</f>
        <v>3.5714285714285712</v>
      </c>
      <c r="P1079" s="69" t="str">
        <f>IFERROR(J1079/SUM(J1079:J1088)*100,"")</f>
        <v/>
      </c>
    </row>
    <row r="1080" spans="1:16" ht="12" customHeight="1" x14ac:dyDescent="0.15">
      <c r="A1080" s="1" t="str">
        <f t="shared" si="827"/>
        <v>16091</v>
      </c>
      <c r="B1080" s="1">
        <v>1609</v>
      </c>
      <c r="C1080" s="1">
        <v>1</v>
      </c>
      <c r="D1080" s="50" t="s">
        <v>182</v>
      </c>
      <c r="E1080" s="53">
        <v>3</v>
      </c>
      <c r="F1080" s="53">
        <v>3</v>
      </c>
      <c r="G1080" s="53">
        <v>2</v>
      </c>
      <c r="H1080" s="53">
        <v>1</v>
      </c>
      <c r="I1080" s="53">
        <v>1</v>
      </c>
      <c r="J1080" s="59"/>
      <c r="K1080" s="69">
        <f t="shared" ref="K1080:N1080" si="871">IFERROR(E1080/SUM(E1079:E1088)*100,"")</f>
        <v>10</v>
      </c>
      <c r="L1080" s="69">
        <f t="shared" si="871"/>
        <v>13.043478260869565</v>
      </c>
      <c r="M1080" s="69">
        <f t="shared" si="871"/>
        <v>7.1428571428571423</v>
      </c>
      <c r="N1080" s="69">
        <f t="shared" si="871"/>
        <v>3.5714285714285712</v>
      </c>
      <c r="O1080" s="69">
        <f>IFERROR(I1080/SUM(I1079:I1088)*100,"")</f>
        <v>3.5714285714285712</v>
      </c>
      <c r="P1080" s="69" t="str">
        <f>IFERROR(J1080/SUM(J1079:J1088)*100,"")</f>
        <v/>
      </c>
    </row>
    <row r="1081" spans="1:16" ht="12" customHeight="1" x14ac:dyDescent="0.15">
      <c r="A1081" s="1" t="str">
        <f t="shared" si="827"/>
        <v>160913</v>
      </c>
      <c r="B1081" s="1">
        <v>1609</v>
      </c>
      <c r="C1081" s="1">
        <v>13</v>
      </c>
      <c r="D1081" s="50" t="s">
        <v>184</v>
      </c>
      <c r="E1081" s="53">
        <v>1</v>
      </c>
      <c r="F1081" s="53"/>
      <c r="G1081" s="53"/>
      <c r="H1081" s="53"/>
      <c r="I1081" s="53"/>
      <c r="J1081" s="59"/>
      <c r="K1081" s="69">
        <f t="shared" ref="K1081:N1081" si="872">IFERROR(E1081/SUM(E1079:E1088)*100,"")</f>
        <v>3.3333333333333335</v>
      </c>
      <c r="L1081" s="69">
        <f t="shared" si="872"/>
        <v>0</v>
      </c>
      <c r="M1081" s="69">
        <f t="shared" si="872"/>
        <v>0</v>
      </c>
      <c r="N1081" s="69">
        <f t="shared" si="872"/>
        <v>0</v>
      </c>
      <c r="O1081" s="69">
        <f>IFERROR(I1081/SUM(I1079:I1088)*100,"")</f>
        <v>0</v>
      </c>
      <c r="P1081" s="69" t="str">
        <f>IFERROR(J1081/SUM(J1079:J1088)*100,"")</f>
        <v/>
      </c>
    </row>
    <row r="1082" spans="1:16" ht="12" customHeight="1" x14ac:dyDescent="0.15">
      <c r="A1082" s="1" t="str">
        <f t="shared" si="827"/>
        <v>160922</v>
      </c>
      <c r="B1082" s="1">
        <v>1609</v>
      </c>
      <c r="C1082" s="1" t="s">
        <v>58</v>
      </c>
      <c r="D1082" s="50" t="s">
        <v>195</v>
      </c>
      <c r="E1082" s="53">
        <v>4</v>
      </c>
      <c r="F1082" s="53"/>
      <c r="G1082" s="53">
        <v>4</v>
      </c>
      <c r="H1082" s="53">
        <v>4</v>
      </c>
      <c r="I1082" s="53"/>
      <c r="J1082" s="59"/>
      <c r="K1082" s="69">
        <f t="shared" ref="K1082:N1082" si="873">IFERROR(E1082/SUM(E1079:E1088)*100,"")</f>
        <v>13.333333333333334</v>
      </c>
      <c r="L1082" s="69">
        <f t="shared" si="873"/>
        <v>0</v>
      </c>
      <c r="M1082" s="69">
        <f t="shared" si="873"/>
        <v>14.285714285714285</v>
      </c>
      <c r="N1082" s="69">
        <f t="shared" si="873"/>
        <v>14.285714285714285</v>
      </c>
      <c r="O1082" s="69">
        <f>IFERROR(I1082/SUM(I1079:I1088)*100,"")</f>
        <v>0</v>
      </c>
      <c r="P1082" s="69" t="str">
        <f>IFERROR(J1082/SUM(J1079:J1088)*100,"")</f>
        <v/>
      </c>
    </row>
    <row r="1083" spans="1:16" ht="12" customHeight="1" x14ac:dyDescent="0.15">
      <c r="A1083" s="1" t="str">
        <f t="shared" si="827"/>
        <v>16097</v>
      </c>
      <c r="B1083" s="1">
        <v>1609</v>
      </c>
      <c r="C1083" s="1">
        <v>7</v>
      </c>
      <c r="D1083" s="50" t="s">
        <v>185</v>
      </c>
      <c r="E1083" s="53">
        <v>4</v>
      </c>
      <c r="F1083" s="53">
        <v>3</v>
      </c>
      <c r="G1083" s="53">
        <v>3</v>
      </c>
      <c r="H1083" s="53">
        <v>4</v>
      </c>
      <c r="I1083" s="53">
        <v>4</v>
      </c>
      <c r="J1083" s="59"/>
      <c r="K1083" s="69">
        <f t="shared" ref="K1083:N1083" si="874">IFERROR(E1083/SUM(E1079:E1088)*100,"")</f>
        <v>13.333333333333334</v>
      </c>
      <c r="L1083" s="69">
        <f t="shared" si="874"/>
        <v>13.043478260869565</v>
      </c>
      <c r="M1083" s="69">
        <f t="shared" si="874"/>
        <v>10.714285714285714</v>
      </c>
      <c r="N1083" s="69">
        <f t="shared" si="874"/>
        <v>14.285714285714285</v>
      </c>
      <c r="O1083" s="69">
        <f>IFERROR(I1083/SUM(I1079:I1088)*100,"")</f>
        <v>14.285714285714285</v>
      </c>
      <c r="P1083" s="69" t="str">
        <f>IFERROR(J1083/SUM(J1079:J1088)*100,"")</f>
        <v/>
      </c>
    </row>
    <row r="1084" spans="1:16" ht="12" customHeight="1" x14ac:dyDescent="0.15">
      <c r="A1084" s="1" t="str">
        <f t="shared" si="827"/>
        <v>16098</v>
      </c>
      <c r="B1084" s="1">
        <v>1609</v>
      </c>
      <c r="C1084" s="1">
        <v>8</v>
      </c>
      <c r="D1084" s="50" t="s">
        <v>186</v>
      </c>
      <c r="E1084" s="53">
        <v>1</v>
      </c>
      <c r="F1084" s="53"/>
      <c r="G1084" s="53">
        <v>2</v>
      </c>
      <c r="H1084" s="53">
        <v>2</v>
      </c>
      <c r="I1084" s="53">
        <v>1</v>
      </c>
      <c r="J1084" s="59"/>
      <c r="K1084" s="69">
        <f t="shared" ref="K1084:N1084" si="875">IFERROR(E1084/SUM(E1079:E1088)*100,"")</f>
        <v>3.3333333333333335</v>
      </c>
      <c r="L1084" s="69">
        <f t="shared" si="875"/>
        <v>0</v>
      </c>
      <c r="M1084" s="69">
        <f t="shared" si="875"/>
        <v>7.1428571428571423</v>
      </c>
      <c r="N1084" s="69">
        <f t="shared" si="875"/>
        <v>7.1428571428571423</v>
      </c>
      <c r="O1084" s="69">
        <f>IFERROR(I1084/SUM(I1079:I1088)*100,"")</f>
        <v>3.5714285714285712</v>
      </c>
      <c r="P1084" s="69" t="str">
        <f>IFERROR(J1084/SUM(J1079:J1088)*100,"")</f>
        <v/>
      </c>
    </row>
    <row r="1085" spans="1:16" ht="12" customHeight="1" x14ac:dyDescent="0.15">
      <c r="A1085" s="1" t="str">
        <f t="shared" si="827"/>
        <v>16096</v>
      </c>
      <c r="B1085" s="1">
        <v>1609</v>
      </c>
      <c r="C1085" s="1">
        <v>6</v>
      </c>
      <c r="D1085" s="50" t="s">
        <v>187</v>
      </c>
      <c r="E1085" s="53">
        <v>3</v>
      </c>
      <c r="F1085" s="53">
        <v>2</v>
      </c>
      <c r="G1085" s="53">
        <v>2</v>
      </c>
      <c r="H1085" s="53">
        <v>2</v>
      </c>
      <c r="I1085" s="53">
        <v>2</v>
      </c>
      <c r="J1085" s="59"/>
      <c r="K1085" s="69">
        <f t="shared" ref="K1085:N1085" si="876">IFERROR(E1085/SUM(E1079:E1088)*100,"")</f>
        <v>10</v>
      </c>
      <c r="L1085" s="69">
        <f t="shared" si="876"/>
        <v>8.695652173913043</v>
      </c>
      <c r="M1085" s="69">
        <f t="shared" si="876"/>
        <v>7.1428571428571423</v>
      </c>
      <c r="N1085" s="69">
        <f t="shared" si="876"/>
        <v>7.1428571428571423</v>
      </c>
      <c r="O1085" s="69">
        <f>IFERROR(I1085/SUM(I1079:I1088)*100,"")</f>
        <v>7.1428571428571423</v>
      </c>
      <c r="P1085" s="69" t="str">
        <f>IFERROR(J1085/SUM(J1079:J1088)*100,"")</f>
        <v/>
      </c>
    </row>
    <row r="1086" spans="1:16" ht="12" customHeight="1" x14ac:dyDescent="0.15">
      <c r="A1086" s="1" t="str">
        <f t="shared" si="827"/>
        <v>16095</v>
      </c>
      <c r="B1086" s="1">
        <v>1609</v>
      </c>
      <c r="C1086" s="1">
        <v>5</v>
      </c>
      <c r="D1086" s="50" t="s">
        <v>188</v>
      </c>
      <c r="E1086" s="53">
        <v>6</v>
      </c>
      <c r="F1086" s="53">
        <v>6</v>
      </c>
      <c r="G1086" s="53">
        <v>5</v>
      </c>
      <c r="H1086" s="53">
        <v>6</v>
      </c>
      <c r="I1086" s="53">
        <v>3</v>
      </c>
      <c r="J1086" s="59"/>
      <c r="K1086" s="69">
        <f t="shared" ref="K1086:N1086" si="877">IFERROR(E1086/SUM(E1079:E1088)*100,"")</f>
        <v>20</v>
      </c>
      <c r="L1086" s="69">
        <f t="shared" si="877"/>
        <v>26.086956521739129</v>
      </c>
      <c r="M1086" s="69">
        <f t="shared" si="877"/>
        <v>17.857142857142858</v>
      </c>
      <c r="N1086" s="69">
        <f t="shared" si="877"/>
        <v>21.428571428571427</v>
      </c>
      <c r="O1086" s="69">
        <f>IFERROR(I1086/SUM(I1079:I1088)*100,"")</f>
        <v>10.714285714285714</v>
      </c>
      <c r="P1086" s="69" t="str">
        <f>IFERROR(J1086/SUM(J1079:J1088)*100,"")</f>
        <v/>
      </c>
    </row>
    <row r="1087" spans="1:16" ht="12" customHeight="1" x14ac:dyDescent="0.15">
      <c r="A1087" s="1" t="str">
        <f t="shared" si="827"/>
        <v>160915</v>
      </c>
      <c r="B1087" s="1">
        <v>1609</v>
      </c>
      <c r="C1087" s="1">
        <v>15</v>
      </c>
      <c r="D1087" s="50" t="s">
        <v>193</v>
      </c>
      <c r="E1087" s="53"/>
      <c r="F1087" s="53"/>
      <c r="G1087" s="53"/>
      <c r="H1087" s="53"/>
      <c r="I1087" s="53">
        <v>4</v>
      </c>
      <c r="J1087" s="59"/>
      <c r="K1087" s="69">
        <f t="shared" ref="K1087:N1087" si="878">IFERROR(E1087/SUM(E1079:E1088)*100,"")</f>
        <v>0</v>
      </c>
      <c r="L1087" s="69">
        <f t="shared" si="878"/>
        <v>0</v>
      </c>
      <c r="M1087" s="69">
        <f t="shared" si="878"/>
        <v>0</v>
      </c>
      <c r="N1087" s="69">
        <f t="shared" si="878"/>
        <v>0</v>
      </c>
      <c r="O1087" s="69">
        <f>IFERROR(I1087/SUM(I1079:I1088)*100,"")</f>
        <v>14.285714285714285</v>
      </c>
      <c r="P1087" s="69" t="str">
        <f>IFERROR(J1087/SUM(J1079:J1088)*100,"")</f>
        <v/>
      </c>
    </row>
    <row r="1088" spans="1:16" ht="12" customHeight="1" x14ac:dyDescent="0.15">
      <c r="A1088" s="1" t="str">
        <f t="shared" si="827"/>
        <v>16092</v>
      </c>
      <c r="B1088" s="1">
        <v>1609</v>
      </c>
      <c r="C1088" s="1">
        <v>2</v>
      </c>
      <c r="D1088" s="50" t="s">
        <v>190</v>
      </c>
      <c r="E1088" s="53">
        <v>7</v>
      </c>
      <c r="F1088" s="53">
        <v>8</v>
      </c>
      <c r="G1088" s="53">
        <v>9</v>
      </c>
      <c r="H1088" s="53">
        <v>8</v>
      </c>
      <c r="I1088" s="53">
        <v>12</v>
      </c>
      <c r="J1088" s="59"/>
      <c r="K1088" s="69">
        <f t="shared" ref="K1088:N1088" si="879">IFERROR(E1088/SUM(E1079:E1088)*100,"")</f>
        <v>23.333333333333332</v>
      </c>
      <c r="L1088" s="69">
        <f t="shared" si="879"/>
        <v>34.782608695652172</v>
      </c>
      <c r="M1088" s="69">
        <f t="shared" si="879"/>
        <v>32.142857142857146</v>
      </c>
      <c r="N1088" s="69">
        <f t="shared" si="879"/>
        <v>28.571428571428569</v>
      </c>
      <c r="O1088" s="69">
        <f>IFERROR(I1088/SUM(I1079:I1088)*100,"")</f>
        <v>42.857142857142854</v>
      </c>
      <c r="P1088" s="69" t="str">
        <f>IFERROR(J1088/SUM(J1079:J1088)*100,"")</f>
        <v/>
      </c>
    </row>
    <row r="1089" spans="1:16" s="6" customFormat="1" x14ac:dyDescent="0.15">
      <c r="A1089" s="1" t="str">
        <f t="shared" si="827"/>
        <v>0</v>
      </c>
      <c r="B1089" s="1" t="s">
        <v>58</v>
      </c>
      <c r="C1089" s="1" t="s">
        <v>58</v>
      </c>
      <c r="E1089" s="44"/>
      <c r="F1089" s="44"/>
      <c r="G1089" s="44"/>
      <c r="H1089" s="44"/>
      <c r="I1089" s="44"/>
      <c r="J1089" s="44"/>
    </row>
    <row r="1090" spans="1:16" ht="12" customHeight="1" x14ac:dyDescent="0.15">
      <c r="A1090" s="1" t="str">
        <f t="shared" si="827"/>
        <v>0</v>
      </c>
      <c r="B1090" s="1" t="s">
        <v>58</v>
      </c>
      <c r="C1090" s="1" t="s">
        <v>58</v>
      </c>
      <c r="D1090" s="6"/>
      <c r="E1090" s="99"/>
      <c r="F1090" s="100"/>
      <c r="G1090" s="100" t="s">
        <v>178</v>
      </c>
      <c r="H1090" s="100"/>
      <c r="I1090" s="100"/>
      <c r="J1090" s="101"/>
      <c r="K1090" s="99"/>
      <c r="L1090" s="100"/>
      <c r="M1090" s="100" t="s">
        <v>179</v>
      </c>
      <c r="N1090" s="100"/>
      <c r="O1090" s="100"/>
      <c r="P1090" s="101"/>
    </row>
    <row r="1091" spans="1:16" ht="12" customHeight="1" x14ac:dyDescent="0.15">
      <c r="A1091" s="1" t="str">
        <f t="shared" si="827"/>
        <v>0</v>
      </c>
      <c r="B1091" s="1" t="s">
        <v>58</v>
      </c>
      <c r="C1091" s="1" t="s">
        <v>58</v>
      </c>
      <c r="D1091" s="6"/>
      <c r="E1091" s="2" t="s">
        <v>33</v>
      </c>
      <c r="F1091" s="2" t="s">
        <v>34</v>
      </c>
      <c r="G1091" s="2" t="s">
        <v>35</v>
      </c>
      <c r="H1091" s="2" t="s">
        <v>36</v>
      </c>
      <c r="I1091" s="2" t="s">
        <v>37</v>
      </c>
      <c r="J1091" s="2" t="s">
        <v>38</v>
      </c>
      <c r="K1091" s="2" t="s">
        <v>33</v>
      </c>
      <c r="L1091" s="2" t="s">
        <v>34</v>
      </c>
      <c r="M1091" s="2" t="s">
        <v>35</v>
      </c>
      <c r="N1091" s="2" t="s">
        <v>36</v>
      </c>
      <c r="O1091" s="2" t="s">
        <v>37</v>
      </c>
      <c r="P1091" s="2" t="s">
        <v>37</v>
      </c>
    </row>
    <row r="1092" spans="1:16" ht="12" customHeight="1" x14ac:dyDescent="0.15">
      <c r="A1092" s="1" t="str">
        <f t="shared" si="827"/>
        <v>16100</v>
      </c>
      <c r="B1092" s="1">
        <v>1610</v>
      </c>
      <c r="C1092" s="1" t="s">
        <v>58</v>
      </c>
      <c r="D1092" s="48" t="s">
        <v>148</v>
      </c>
      <c r="E1092" s="49"/>
      <c r="F1092" s="49"/>
      <c r="G1092" s="49"/>
      <c r="H1092" s="49"/>
      <c r="I1092" s="49"/>
      <c r="J1092" s="49"/>
      <c r="K1092" s="5"/>
      <c r="L1092" s="5"/>
      <c r="M1092" s="5"/>
      <c r="N1092" s="5"/>
      <c r="O1092" s="5"/>
      <c r="P1092" s="13"/>
    </row>
    <row r="1093" spans="1:16" ht="12" customHeight="1" x14ac:dyDescent="0.15">
      <c r="A1093" s="1" t="str">
        <f t="shared" ref="A1093:A1156" si="880">IF(D1093="NO CONSTA",B1093&amp;22,IF(AND(B1093&gt;0,C1093=""),B1093&amp;0,IF(ISNUMBER(C1093),B1093&amp;C1093)))</f>
        <v>16103</v>
      </c>
      <c r="B1093" s="1">
        <v>1610</v>
      </c>
      <c r="C1093" s="1">
        <v>3</v>
      </c>
      <c r="D1093" s="90" t="s">
        <v>181</v>
      </c>
      <c r="E1093" s="91">
        <v>2</v>
      </c>
      <c r="F1093" s="91">
        <v>2</v>
      </c>
      <c r="G1093" s="91">
        <v>2</v>
      </c>
      <c r="H1093" s="91">
        <v>2</v>
      </c>
      <c r="I1093" s="91">
        <v>2</v>
      </c>
      <c r="J1093" s="92"/>
      <c r="K1093" s="69">
        <f t="shared" ref="K1093:N1093" si="881">IFERROR(E1093/SUM(E1093:E1100)*100,"")</f>
        <v>8.3333333333333321</v>
      </c>
      <c r="L1093" s="69">
        <f t="shared" si="881"/>
        <v>9.0909090909090917</v>
      </c>
      <c r="M1093" s="69">
        <f t="shared" si="881"/>
        <v>7.6923076923076925</v>
      </c>
      <c r="N1093" s="69">
        <f t="shared" si="881"/>
        <v>8</v>
      </c>
      <c r="O1093" s="69">
        <f>IFERROR(I1093/SUM(I1093:I1100)*100,"")</f>
        <v>8.695652173913043</v>
      </c>
      <c r="P1093" s="69" t="str">
        <f>IFERROR(J1093/SUM(J1093:J1100)*100,"")</f>
        <v/>
      </c>
    </row>
    <row r="1094" spans="1:16" ht="12" customHeight="1" x14ac:dyDescent="0.15">
      <c r="A1094" s="1" t="str">
        <f t="shared" si="880"/>
        <v>16101</v>
      </c>
      <c r="B1094" s="1">
        <v>1610</v>
      </c>
      <c r="C1094" s="1">
        <v>1</v>
      </c>
      <c r="D1094" s="50" t="s">
        <v>182</v>
      </c>
      <c r="E1094" s="53">
        <v>3</v>
      </c>
      <c r="F1094" s="53">
        <v>3</v>
      </c>
      <c r="G1094" s="53">
        <v>2</v>
      </c>
      <c r="H1094" s="53">
        <v>1</v>
      </c>
      <c r="I1094" s="53">
        <v>1</v>
      </c>
      <c r="J1094" s="59"/>
      <c r="K1094" s="69">
        <f t="shared" ref="K1094:N1094" si="882">IFERROR(E1094/SUM(E1093:E1100)*100,"")</f>
        <v>12.5</v>
      </c>
      <c r="L1094" s="69">
        <f t="shared" si="882"/>
        <v>13.636363636363635</v>
      </c>
      <c r="M1094" s="69">
        <f t="shared" si="882"/>
        <v>7.6923076923076925</v>
      </c>
      <c r="N1094" s="69">
        <f t="shared" si="882"/>
        <v>4</v>
      </c>
      <c r="O1094" s="69">
        <f>IFERROR(I1094/SUM(I1093:I1100)*100,"")</f>
        <v>4.3478260869565215</v>
      </c>
      <c r="P1094" s="69" t="str">
        <f>IFERROR(J1094/SUM(J1093:J1100)*100,"")</f>
        <v/>
      </c>
    </row>
    <row r="1095" spans="1:16" ht="12" customHeight="1" x14ac:dyDescent="0.15">
      <c r="A1095" s="1" t="str">
        <f t="shared" si="880"/>
        <v>161013</v>
      </c>
      <c r="B1095" s="1">
        <v>1610</v>
      </c>
      <c r="C1095" s="1">
        <v>13</v>
      </c>
      <c r="D1095" s="50" t="s">
        <v>184</v>
      </c>
      <c r="E1095" s="53">
        <v>1</v>
      </c>
      <c r="F1095" s="53"/>
      <c r="G1095" s="53"/>
      <c r="H1095" s="53"/>
      <c r="I1095" s="53"/>
      <c r="J1095" s="59"/>
      <c r="K1095" s="69">
        <f t="shared" ref="K1095:N1095" si="883">IFERROR(E1095/SUM(E1093:E1100)*100,"")</f>
        <v>4.1666666666666661</v>
      </c>
      <c r="L1095" s="69">
        <f t="shared" si="883"/>
        <v>0</v>
      </c>
      <c r="M1095" s="69">
        <f t="shared" si="883"/>
        <v>0</v>
      </c>
      <c r="N1095" s="69">
        <f t="shared" si="883"/>
        <v>0</v>
      </c>
      <c r="O1095" s="69">
        <f>IFERROR(I1095/SUM(I1093:I1100)*100,"")</f>
        <v>0</v>
      </c>
      <c r="P1095" s="69" t="str">
        <f>IFERROR(J1095/SUM(J1093:J1100)*100,"")</f>
        <v/>
      </c>
    </row>
    <row r="1096" spans="1:16" ht="12" customHeight="1" x14ac:dyDescent="0.15">
      <c r="A1096" s="1" t="str">
        <f t="shared" si="880"/>
        <v>16107</v>
      </c>
      <c r="B1096" s="1">
        <v>1610</v>
      </c>
      <c r="C1096" s="1">
        <v>7</v>
      </c>
      <c r="D1096" s="50" t="s">
        <v>185</v>
      </c>
      <c r="E1096" s="53">
        <v>3</v>
      </c>
      <c r="F1096" s="53">
        <v>2</v>
      </c>
      <c r="G1096" s="53">
        <v>3</v>
      </c>
      <c r="H1096" s="53">
        <v>4</v>
      </c>
      <c r="I1096" s="53">
        <v>4</v>
      </c>
      <c r="J1096" s="59"/>
      <c r="K1096" s="69">
        <f t="shared" ref="K1096:N1096" si="884">IFERROR(E1096/SUM(E1093:E1100)*100,"")</f>
        <v>12.5</v>
      </c>
      <c r="L1096" s="69">
        <f t="shared" si="884"/>
        <v>9.0909090909090917</v>
      </c>
      <c r="M1096" s="69">
        <f t="shared" si="884"/>
        <v>11.538461538461538</v>
      </c>
      <c r="N1096" s="69">
        <f t="shared" si="884"/>
        <v>16</v>
      </c>
      <c r="O1096" s="69">
        <f>IFERROR(I1096/SUM(I1093:I1100)*100,"")</f>
        <v>17.391304347826086</v>
      </c>
      <c r="P1096" s="69" t="str">
        <f>IFERROR(J1096/SUM(J1093:J1100)*100,"")</f>
        <v/>
      </c>
    </row>
    <row r="1097" spans="1:16" ht="12" customHeight="1" x14ac:dyDescent="0.15">
      <c r="A1097" s="1" t="str">
        <f t="shared" si="880"/>
        <v>16108</v>
      </c>
      <c r="B1097" s="1">
        <v>1610</v>
      </c>
      <c r="C1097" s="1">
        <v>8</v>
      </c>
      <c r="D1097" s="50" t="s">
        <v>186</v>
      </c>
      <c r="E1097" s="53">
        <v>2</v>
      </c>
      <c r="F1097" s="53">
        <v>1</v>
      </c>
      <c r="G1097" s="53">
        <v>3</v>
      </c>
      <c r="H1097" s="53">
        <v>1</v>
      </c>
      <c r="I1097" s="53"/>
      <c r="J1097" s="59"/>
      <c r="K1097" s="69">
        <f t="shared" ref="K1097:N1097" si="885">IFERROR(E1097/SUM(E1093:E1100)*100,"")</f>
        <v>8.3333333333333321</v>
      </c>
      <c r="L1097" s="69">
        <f t="shared" si="885"/>
        <v>4.5454545454545459</v>
      </c>
      <c r="M1097" s="69">
        <f t="shared" si="885"/>
        <v>11.538461538461538</v>
      </c>
      <c r="N1097" s="69">
        <f t="shared" si="885"/>
        <v>4</v>
      </c>
      <c r="O1097" s="69">
        <f>IFERROR(I1097/SUM(I1093:I1100)*100,"")</f>
        <v>0</v>
      </c>
      <c r="P1097" s="69" t="str">
        <f>IFERROR(J1097/SUM(J1093:J1100)*100,"")</f>
        <v/>
      </c>
    </row>
    <row r="1098" spans="1:16" ht="12" customHeight="1" x14ac:dyDescent="0.15">
      <c r="A1098" s="1" t="str">
        <f t="shared" si="880"/>
        <v>16106</v>
      </c>
      <c r="B1098" s="1">
        <v>1610</v>
      </c>
      <c r="C1098" s="1">
        <v>6</v>
      </c>
      <c r="D1098" s="50" t="s">
        <v>187</v>
      </c>
      <c r="E1098" s="53">
        <v>2</v>
      </c>
      <c r="F1098" s="53">
        <v>1</v>
      </c>
      <c r="G1098" s="53">
        <v>2</v>
      </c>
      <c r="H1098" s="53">
        <v>2</v>
      </c>
      <c r="I1098" s="53">
        <v>2</v>
      </c>
      <c r="J1098" s="59"/>
      <c r="K1098" s="69">
        <f t="shared" ref="K1098:N1098" si="886">IFERROR(E1098/SUM(E1093:E1100)*100,"")</f>
        <v>8.3333333333333321</v>
      </c>
      <c r="L1098" s="69">
        <f t="shared" si="886"/>
        <v>4.5454545454545459</v>
      </c>
      <c r="M1098" s="69">
        <f t="shared" si="886"/>
        <v>7.6923076923076925</v>
      </c>
      <c r="N1098" s="69">
        <f t="shared" si="886"/>
        <v>8</v>
      </c>
      <c r="O1098" s="69">
        <f>IFERROR(I1098/SUM(I1093:I1100)*100,"")</f>
        <v>8.695652173913043</v>
      </c>
      <c r="P1098" s="69" t="str">
        <f>IFERROR(J1098/SUM(J1093:J1100)*100,"")</f>
        <v/>
      </c>
    </row>
    <row r="1099" spans="1:16" ht="12" customHeight="1" x14ac:dyDescent="0.15">
      <c r="A1099" s="1" t="str">
        <f t="shared" si="880"/>
        <v>16105</v>
      </c>
      <c r="B1099" s="1">
        <v>1610</v>
      </c>
      <c r="C1099" s="1">
        <v>5</v>
      </c>
      <c r="D1099" s="50" t="s">
        <v>188</v>
      </c>
      <c r="E1099" s="53">
        <v>5</v>
      </c>
      <c r="F1099" s="53">
        <v>5</v>
      </c>
      <c r="G1099" s="53">
        <v>6</v>
      </c>
      <c r="H1099" s="53">
        <v>6</v>
      </c>
      <c r="I1099" s="53">
        <v>4</v>
      </c>
      <c r="J1099" s="59"/>
      <c r="K1099" s="69">
        <f t="shared" ref="K1099:N1099" si="887">IFERROR(E1099/SUM(E1093:E1100)*100,"")</f>
        <v>20.833333333333336</v>
      </c>
      <c r="L1099" s="69">
        <f t="shared" si="887"/>
        <v>22.727272727272727</v>
      </c>
      <c r="M1099" s="69">
        <f t="shared" si="887"/>
        <v>23.076923076923077</v>
      </c>
      <c r="N1099" s="69">
        <f t="shared" si="887"/>
        <v>24</v>
      </c>
      <c r="O1099" s="69">
        <f>IFERROR(I1099/SUM(I1093:I1100)*100,"")</f>
        <v>17.391304347826086</v>
      </c>
      <c r="P1099" s="69" t="str">
        <f>IFERROR(J1099/SUM(J1093:J1100)*100,"")</f>
        <v/>
      </c>
    </row>
    <row r="1100" spans="1:16" ht="12" customHeight="1" x14ac:dyDescent="0.15">
      <c r="A1100" s="1" t="str">
        <f t="shared" si="880"/>
        <v>16102</v>
      </c>
      <c r="B1100" s="1">
        <v>1610</v>
      </c>
      <c r="C1100" s="1">
        <v>2</v>
      </c>
      <c r="D1100" s="55" t="s">
        <v>190</v>
      </c>
      <c r="E1100" s="56">
        <v>6</v>
      </c>
      <c r="F1100" s="56">
        <v>8</v>
      </c>
      <c r="G1100" s="56">
        <v>8</v>
      </c>
      <c r="H1100" s="56">
        <v>9</v>
      </c>
      <c r="I1100" s="56">
        <v>10</v>
      </c>
      <c r="J1100" s="60"/>
      <c r="K1100" s="69">
        <f t="shared" ref="K1100:N1100" si="888">IFERROR(E1100/SUM(E1093:E1100)*100,"")</f>
        <v>25</v>
      </c>
      <c r="L1100" s="69">
        <f t="shared" si="888"/>
        <v>36.363636363636367</v>
      </c>
      <c r="M1100" s="69">
        <f t="shared" si="888"/>
        <v>30.76923076923077</v>
      </c>
      <c r="N1100" s="69">
        <f t="shared" si="888"/>
        <v>36</v>
      </c>
      <c r="O1100" s="69">
        <f>IFERROR(I1100/SUM(I1093:I1100)*100,"")</f>
        <v>43.478260869565219</v>
      </c>
      <c r="P1100" s="69" t="str">
        <f>IFERROR(J1100/SUM(J1093:J1100)*100,"")</f>
        <v/>
      </c>
    </row>
    <row r="1101" spans="1:16" ht="12" customHeight="1" x14ac:dyDescent="0.15">
      <c r="A1101" s="1" t="str">
        <f t="shared" si="880"/>
        <v>16130</v>
      </c>
      <c r="B1101" s="1">
        <v>1613</v>
      </c>
      <c r="C1101" s="1" t="s">
        <v>58</v>
      </c>
      <c r="D1101" s="48" t="s">
        <v>149</v>
      </c>
      <c r="E1101" s="49"/>
      <c r="F1101" s="49"/>
      <c r="G1101" s="49"/>
      <c r="H1101" s="49"/>
      <c r="I1101" s="49"/>
      <c r="J1101" s="49"/>
      <c r="K1101" s="5"/>
      <c r="L1101" s="5"/>
      <c r="M1101" s="5"/>
      <c r="N1101" s="5"/>
      <c r="O1101" s="5"/>
      <c r="P1101" s="13"/>
    </row>
    <row r="1102" spans="1:16" ht="12" customHeight="1" x14ac:dyDescent="0.15">
      <c r="A1102" s="1" t="str">
        <f t="shared" si="880"/>
        <v>16133</v>
      </c>
      <c r="B1102" s="1">
        <v>1613</v>
      </c>
      <c r="C1102" s="1">
        <v>3</v>
      </c>
      <c r="D1102" s="90" t="s">
        <v>181</v>
      </c>
      <c r="E1102" s="91"/>
      <c r="F1102" s="91">
        <v>1</v>
      </c>
      <c r="G1102" s="91"/>
      <c r="H1102" s="91"/>
      <c r="I1102" s="91"/>
      <c r="J1102" s="92"/>
      <c r="K1102" s="69">
        <f t="shared" ref="K1102:N1102" si="889">IFERROR(E1102/SUM(E1102:E1108)*100,"")</f>
        <v>0</v>
      </c>
      <c r="L1102" s="69">
        <f t="shared" si="889"/>
        <v>6.666666666666667</v>
      </c>
      <c r="M1102" s="69">
        <f t="shared" si="889"/>
        <v>0</v>
      </c>
      <c r="N1102" s="69">
        <f t="shared" si="889"/>
        <v>0</v>
      </c>
      <c r="O1102" s="69">
        <f>IFERROR(I1102/SUM(I1102:I1108)*100,"")</f>
        <v>0</v>
      </c>
      <c r="P1102" s="69" t="str">
        <f>IFERROR(J1102/SUM(J1102:J1108)*100,"")</f>
        <v/>
      </c>
    </row>
    <row r="1103" spans="1:16" ht="12" customHeight="1" x14ac:dyDescent="0.15">
      <c r="A1103" s="1" t="str">
        <f t="shared" si="880"/>
        <v>16131</v>
      </c>
      <c r="B1103" s="1">
        <v>1613</v>
      </c>
      <c r="C1103" s="1">
        <v>1</v>
      </c>
      <c r="D1103" s="50" t="s">
        <v>182</v>
      </c>
      <c r="E1103" s="53">
        <v>2</v>
      </c>
      <c r="F1103" s="53">
        <v>2</v>
      </c>
      <c r="G1103" s="53">
        <v>1</v>
      </c>
      <c r="H1103" s="53"/>
      <c r="I1103" s="53">
        <v>1</v>
      </c>
      <c r="J1103" s="59"/>
      <c r="K1103" s="69">
        <f t="shared" ref="K1103:N1103" si="890">IFERROR(E1103/SUM(E1102:E1108)*100,"")</f>
        <v>18.181818181818183</v>
      </c>
      <c r="L1103" s="69">
        <f t="shared" si="890"/>
        <v>13.333333333333334</v>
      </c>
      <c r="M1103" s="69">
        <f t="shared" si="890"/>
        <v>8.3333333333333321</v>
      </c>
      <c r="N1103" s="69">
        <f t="shared" si="890"/>
        <v>0</v>
      </c>
      <c r="O1103" s="69">
        <f>IFERROR(I1103/SUM(I1102:I1108)*100,"")</f>
        <v>8.3333333333333321</v>
      </c>
      <c r="P1103" s="69" t="str">
        <f>IFERROR(J1103/SUM(J1102:J1108)*100,"")</f>
        <v/>
      </c>
    </row>
    <row r="1104" spans="1:16" ht="12" customHeight="1" x14ac:dyDescent="0.15">
      <c r="A1104" s="1" t="str">
        <f t="shared" si="880"/>
        <v>16137</v>
      </c>
      <c r="B1104" s="1">
        <v>1613</v>
      </c>
      <c r="C1104" s="1">
        <v>7</v>
      </c>
      <c r="D1104" s="50" t="s">
        <v>185</v>
      </c>
      <c r="E1104" s="53"/>
      <c r="F1104" s="53">
        <v>1</v>
      </c>
      <c r="G1104" s="53">
        <v>1</v>
      </c>
      <c r="H1104" s="53">
        <v>2</v>
      </c>
      <c r="I1104" s="53">
        <v>1</v>
      </c>
      <c r="J1104" s="59"/>
      <c r="K1104" s="69">
        <f t="shared" ref="K1104:N1104" si="891">IFERROR(E1104/SUM(E1102:E1108)*100,"")</f>
        <v>0</v>
      </c>
      <c r="L1104" s="69">
        <f t="shared" si="891"/>
        <v>6.666666666666667</v>
      </c>
      <c r="M1104" s="69">
        <f t="shared" si="891"/>
        <v>8.3333333333333321</v>
      </c>
      <c r="N1104" s="69">
        <f t="shared" si="891"/>
        <v>15.384615384615385</v>
      </c>
      <c r="O1104" s="69">
        <f>IFERROR(I1104/SUM(I1102:I1108)*100,"")</f>
        <v>8.3333333333333321</v>
      </c>
      <c r="P1104" s="69" t="str">
        <f>IFERROR(J1104/SUM(J1102:J1108)*100,"")</f>
        <v/>
      </c>
    </row>
    <row r="1105" spans="1:16" ht="12" customHeight="1" x14ac:dyDescent="0.15">
      <c r="A1105" s="1" t="str">
        <f t="shared" si="880"/>
        <v>16138</v>
      </c>
      <c r="B1105" s="1">
        <v>1613</v>
      </c>
      <c r="C1105" s="1">
        <v>8</v>
      </c>
      <c r="D1105" s="50" t="s">
        <v>186</v>
      </c>
      <c r="E1105" s="53"/>
      <c r="F1105" s="53"/>
      <c r="G1105" s="53">
        <v>2</v>
      </c>
      <c r="H1105" s="53">
        <v>1</v>
      </c>
      <c r="I1105" s="53"/>
      <c r="J1105" s="59"/>
      <c r="K1105" s="69">
        <f t="shared" ref="K1105:N1105" si="892">IFERROR(E1105/SUM(E1102:E1108)*100,"")</f>
        <v>0</v>
      </c>
      <c r="L1105" s="69">
        <f t="shared" si="892"/>
        <v>0</v>
      </c>
      <c r="M1105" s="69">
        <f t="shared" si="892"/>
        <v>16.666666666666664</v>
      </c>
      <c r="N1105" s="69">
        <f t="shared" si="892"/>
        <v>7.6923076923076925</v>
      </c>
      <c r="O1105" s="69">
        <f>IFERROR(I1105/SUM(I1102:I1108)*100,"")</f>
        <v>0</v>
      </c>
      <c r="P1105" s="69" t="str">
        <f>IFERROR(J1105/SUM(J1102:J1108)*100,"")</f>
        <v/>
      </c>
    </row>
    <row r="1106" spans="1:16" ht="12" customHeight="1" x14ac:dyDescent="0.15">
      <c r="A1106" s="1" t="str">
        <f t="shared" si="880"/>
        <v>16136</v>
      </c>
      <c r="B1106" s="1">
        <v>1613</v>
      </c>
      <c r="C1106" s="1">
        <v>6</v>
      </c>
      <c r="D1106" s="50" t="s">
        <v>187</v>
      </c>
      <c r="E1106" s="53">
        <v>1</v>
      </c>
      <c r="F1106" s="53"/>
      <c r="G1106" s="53">
        <v>2</v>
      </c>
      <c r="H1106" s="53">
        <v>2</v>
      </c>
      <c r="I1106" s="53">
        <v>2</v>
      </c>
      <c r="J1106" s="59"/>
      <c r="K1106" s="69">
        <f t="shared" ref="K1106:N1106" si="893">IFERROR(E1106/SUM(E1102:E1108)*100,"")</f>
        <v>9.0909090909090917</v>
      </c>
      <c r="L1106" s="69">
        <f t="shared" si="893"/>
        <v>0</v>
      </c>
      <c r="M1106" s="69">
        <f t="shared" si="893"/>
        <v>16.666666666666664</v>
      </c>
      <c r="N1106" s="69">
        <f t="shared" si="893"/>
        <v>15.384615384615385</v>
      </c>
      <c r="O1106" s="69">
        <f>IFERROR(I1106/SUM(I1102:I1108)*100,"")</f>
        <v>16.666666666666664</v>
      </c>
      <c r="P1106" s="69" t="str">
        <f>IFERROR(J1106/SUM(J1102:J1108)*100,"")</f>
        <v/>
      </c>
    </row>
    <row r="1107" spans="1:16" ht="12" customHeight="1" x14ac:dyDescent="0.15">
      <c r="A1107" s="1" t="str">
        <f t="shared" si="880"/>
        <v>16135</v>
      </c>
      <c r="B1107" s="1">
        <v>1613</v>
      </c>
      <c r="C1107" s="1">
        <v>5</v>
      </c>
      <c r="D1107" s="50" t="s">
        <v>188</v>
      </c>
      <c r="E1107" s="53">
        <v>4</v>
      </c>
      <c r="F1107" s="53">
        <v>5</v>
      </c>
      <c r="G1107" s="53">
        <v>2</v>
      </c>
      <c r="H1107" s="53">
        <v>2</v>
      </c>
      <c r="I1107" s="53">
        <v>2</v>
      </c>
      <c r="J1107" s="59"/>
      <c r="K1107" s="69">
        <f t="shared" ref="K1107:N1107" si="894">IFERROR(E1107/SUM(E1102:E1108)*100,"")</f>
        <v>36.363636363636367</v>
      </c>
      <c r="L1107" s="69">
        <f t="shared" si="894"/>
        <v>33.333333333333329</v>
      </c>
      <c r="M1107" s="69">
        <f t="shared" si="894"/>
        <v>16.666666666666664</v>
      </c>
      <c r="N1107" s="69">
        <f t="shared" si="894"/>
        <v>15.384615384615385</v>
      </c>
      <c r="O1107" s="69">
        <f>IFERROR(I1107/SUM(I1102:I1108)*100,"")</f>
        <v>16.666666666666664</v>
      </c>
      <c r="P1107" s="69" t="str">
        <f>IFERROR(J1107/SUM(J1102:J1108)*100,"")</f>
        <v/>
      </c>
    </row>
    <row r="1108" spans="1:16" ht="12" customHeight="1" x14ac:dyDescent="0.15">
      <c r="A1108" s="1" t="str">
        <f t="shared" si="880"/>
        <v>16132</v>
      </c>
      <c r="B1108" s="1">
        <v>1613</v>
      </c>
      <c r="C1108" s="1">
        <v>2</v>
      </c>
      <c r="D1108" s="55" t="s">
        <v>190</v>
      </c>
      <c r="E1108" s="56">
        <v>4</v>
      </c>
      <c r="F1108" s="56">
        <v>6</v>
      </c>
      <c r="G1108" s="56">
        <v>4</v>
      </c>
      <c r="H1108" s="56">
        <v>6</v>
      </c>
      <c r="I1108" s="56">
        <v>6</v>
      </c>
      <c r="J1108" s="60"/>
      <c r="K1108" s="69">
        <f t="shared" ref="K1108:N1108" si="895">IFERROR(E1108/SUM(E1102:E1108)*100,"")</f>
        <v>36.363636363636367</v>
      </c>
      <c r="L1108" s="69">
        <f t="shared" si="895"/>
        <v>40</v>
      </c>
      <c r="M1108" s="69">
        <f t="shared" si="895"/>
        <v>33.333333333333329</v>
      </c>
      <c r="N1108" s="69">
        <f t="shared" si="895"/>
        <v>46.153846153846153</v>
      </c>
      <c r="O1108" s="69">
        <f>IFERROR(I1108/SUM(I1102:I1108)*100,"")</f>
        <v>50</v>
      </c>
      <c r="P1108" s="69" t="str">
        <f>IFERROR(J1108/SUM(J1102:J1108)*100,"")</f>
        <v/>
      </c>
    </row>
    <row r="1109" spans="1:16" ht="12" customHeight="1" x14ac:dyDescent="0.15">
      <c r="A1109" s="1" t="str">
        <f t="shared" si="880"/>
        <v>16080</v>
      </c>
      <c r="B1109" s="1">
        <v>1608</v>
      </c>
      <c r="C1109" s="1" t="s">
        <v>58</v>
      </c>
      <c r="D1109" s="48" t="s">
        <v>150</v>
      </c>
      <c r="E1109" s="49"/>
      <c r="F1109" s="49"/>
      <c r="G1109" s="49"/>
      <c r="H1109" s="49"/>
      <c r="I1109" s="49"/>
      <c r="J1109" s="49"/>
      <c r="K1109" s="5"/>
      <c r="L1109" s="5"/>
      <c r="M1109" s="5"/>
      <c r="N1109" s="5"/>
      <c r="O1109" s="5"/>
      <c r="P1109" s="13"/>
    </row>
    <row r="1110" spans="1:16" ht="12" customHeight="1" x14ac:dyDescent="0.15">
      <c r="A1110" s="1" t="str">
        <f t="shared" si="880"/>
        <v>16083</v>
      </c>
      <c r="B1110" s="1">
        <v>1608</v>
      </c>
      <c r="C1110" s="1">
        <v>3</v>
      </c>
      <c r="D1110" s="90" t="s">
        <v>181</v>
      </c>
      <c r="E1110" s="91">
        <v>2</v>
      </c>
      <c r="F1110" s="91">
        <v>2</v>
      </c>
      <c r="G1110" s="91">
        <v>2</v>
      </c>
      <c r="H1110" s="91">
        <v>2</v>
      </c>
      <c r="I1110" s="91">
        <v>2</v>
      </c>
      <c r="J1110" s="92"/>
      <c r="K1110" s="69">
        <f t="shared" ref="K1110:N1110" si="896">IFERROR(E1110/SUM(E1110:E1118)*100,"")</f>
        <v>7.4074074074074066</v>
      </c>
      <c r="L1110" s="69">
        <f t="shared" si="896"/>
        <v>7.6923076923076925</v>
      </c>
      <c r="M1110" s="69">
        <f t="shared" si="896"/>
        <v>8</v>
      </c>
      <c r="N1110" s="69">
        <f t="shared" si="896"/>
        <v>7.1428571428571423</v>
      </c>
      <c r="O1110" s="69">
        <f>IFERROR(I1110/SUM(I1110:I1118)*100,"")</f>
        <v>7.6923076923076925</v>
      </c>
      <c r="P1110" s="69" t="str">
        <f>IFERROR(J1110/SUM(J1110:J1118)*100,"")</f>
        <v/>
      </c>
    </row>
    <row r="1111" spans="1:16" ht="12" customHeight="1" x14ac:dyDescent="0.15">
      <c r="A1111" s="1" t="str">
        <f t="shared" si="880"/>
        <v>16081</v>
      </c>
      <c r="B1111" s="1">
        <v>1608</v>
      </c>
      <c r="C1111" s="1">
        <v>1</v>
      </c>
      <c r="D1111" s="50" t="s">
        <v>182</v>
      </c>
      <c r="E1111" s="53">
        <v>3</v>
      </c>
      <c r="F1111" s="53">
        <v>3</v>
      </c>
      <c r="G1111" s="53">
        <v>2</v>
      </c>
      <c r="H1111" s="53">
        <v>1</v>
      </c>
      <c r="I1111" s="53">
        <v>1</v>
      </c>
      <c r="J1111" s="59"/>
      <c r="K1111" s="69">
        <f t="shared" ref="K1111:N1111" si="897">IFERROR(E1111/SUM(E1110:E1118)*100,"")</f>
        <v>11.111111111111111</v>
      </c>
      <c r="L1111" s="69">
        <f t="shared" si="897"/>
        <v>11.538461538461538</v>
      </c>
      <c r="M1111" s="69">
        <f t="shared" si="897"/>
        <v>8</v>
      </c>
      <c r="N1111" s="69">
        <f t="shared" si="897"/>
        <v>3.5714285714285712</v>
      </c>
      <c r="O1111" s="69">
        <f>IFERROR(I1111/SUM(I1110:I1118)*100,"")</f>
        <v>3.8461538461538463</v>
      </c>
      <c r="P1111" s="69" t="str">
        <f>IFERROR(J1111/SUM(J1110:J1118)*100,"")</f>
        <v/>
      </c>
    </row>
    <row r="1112" spans="1:16" ht="12" customHeight="1" x14ac:dyDescent="0.15">
      <c r="A1112" s="1" t="str">
        <f t="shared" si="880"/>
        <v>160813</v>
      </c>
      <c r="B1112" s="1">
        <v>1608</v>
      </c>
      <c r="C1112" s="1">
        <v>13</v>
      </c>
      <c r="D1112" s="50" t="s">
        <v>184</v>
      </c>
      <c r="E1112" s="53">
        <v>1</v>
      </c>
      <c r="F1112" s="53"/>
      <c r="G1112" s="53"/>
      <c r="H1112" s="53"/>
      <c r="I1112" s="53"/>
      <c r="J1112" s="59"/>
      <c r="K1112" s="69">
        <f t="shared" ref="K1112:N1112" si="898">IFERROR(E1112/SUM(E1110:E1118)*100,"")</f>
        <v>3.7037037037037033</v>
      </c>
      <c r="L1112" s="69">
        <f t="shared" si="898"/>
        <v>0</v>
      </c>
      <c r="M1112" s="69">
        <f t="shared" si="898"/>
        <v>0</v>
      </c>
      <c r="N1112" s="69">
        <f t="shared" si="898"/>
        <v>0</v>
      </c>
      <c r="O1112" s="69">
        <f>IFERROR(I1112/SUM(I1110:I1118)*100,"")</f>
        <v>0</v>
      </c>
      <c r="P1112" s="69" t="str">
        <f>IFERROR(J1112/SUM(J1110:J1118)*100,"")</f>
        <v/>
      </c>
    </row>
    <row r="1113" spans="1:16" ht="12" customHeight="1" x14ac:dyDescent="0.15">
      <c r="A1113" s="1" t="str">
        <f t="shared" si="880"/>
        <v>16087</v>
      </c>
      <c r="B1113" s="1">
        <v>1608</v>
      </c>
      <c r="C1113" s="1">
        <v>7</v>
      </c>
      <c r="D1113" s="50" t="s">
        <v>185</v>
      </c>
      <c r="E1113" s="53">
        <v>5</v>
      </c>
      <c r="F1113" s="53">
        <v>3</v>
      </c>
      <c r="G1113" s="53">
        <v>3</v>
      </c>
      <c r="H1113" s="53">
        <v>4</v>
      </c>
      <c r="I1113" s="53">
        <v>4</v>
      </c>
      <c r="J1113" s="59"/>
      <c r="K1113" s="69">
        <f t="shared" ref="K1113:N1113" si="899">IFERROR(E1113/SUM(E1110:E1118)*100,"")</f>
        <v>18.518518518518519</v>
      </c>
      <c r="L1113" s="69">
        <f t="shared" si="899"/>
        <v>11.538461538461538</v>
      </c>
      <c r="M1113" s="69">
        <f t="shared" si="899"/>
        <v>12</v>
      </c>
      <c r="N1113" s="69">
        <f t="shared" si="899"/>
        <v>14.285714285714285</v>
      </c>
      <c r="O1113" s="69">
        <f>IFERROR(I1113/SUM(I1110:I1118)*100,"")</f>
        <v>15.384615384615385</v>
      </c>
      <c r="P1113" s="69" t="str">
        <f>IFERROR(J1113/SUM(J1110:J1118)*100,"")</f>
        <v/>
      </c>
    </row>
    <row r="1114" spans="1:16" ht="12" customHeight="1" x14ac:dyDescent="0.15">
      <c r="A1114" s="1" t="str">
        <f t="shared" si="880"/>
        <v>16088</v>
      </c>
      <c r="B1114" s="1">
        <v>1608</v>
      </c>
      <c r="C1114" s="1">
        <v>8</v>
      </c>
      <c r="D1114" s="50" t="s">
        <v>186</v>
      </c>
      <c r="E1114" s="53">
        <v>1</v>
      </c>
      <c r="F1114" s="53">
        <v>1</v>
      </c>
      <c r="G1114" s="53">
        <v>2</v>
      </c>
      <c r="H1114" s="53">
        <v>2</v>
      </c>
      <c r="I1114" s="53">
        <v>1</v>
      </c>
      <c r="J1114" s="59"/>
      <c r="K1114" s="69">
        <f t="shared" ref="K1114:N1114" si="900">IFERROR(E1114/SUM(E1110:E1118)*100,"")</f>
        <v>3.7037037037037033</v>
      </c>
      <c r="L1114" s="69">
        <f t="shared" si="900"/>
        <v>3.8461538461538463</v>
      </c>
      <c r="M1114" s="69">
        <f t="shared" si="900"/>
        <v>8</v>
      </c>
      <c r="N1114" s="69">
        <f t="shared" si="900"/>
        <v>7.1428571428571423</v>
      </c>
      <c r="O1114" s="69">
        <f>IFERROR(I1114/SUM(I1110:I1118)*100,"")</f>
        <v>3.8461538461538463</v>
      </c>
      <c r="P1114" s="69" t="str">
        <f>IFERROR(J1114/SUM(J1110:J1118)*100,"")</f>
        <v/>
      </c>
    </row>
    <row r="1115" spans="1:16" ht="12" customHeight="1" x14ac:dyDescent="0.15">
      <c r="A1115" s="1" t="str">
        <f t="shared" si="880"/>
        <v>16086</v>
      </c>
      <c r="B1115" s="1">
        <v>1608</v>
      </c>
      <c r="C1115" s="1">
        <v>6</v>
      </c>
      <c r="D1115" s="50" t="s">
        <v>187</v>
      </c>
      <c r="E1115" s="53">
        <v>5</v>
      </c>
      <c r="F1115" s="53">
        <v>5</v>
      </c>
      <c r="G1115" s="53">
        <v>5</v>
      </c>
      <c r="H1115" s="53">
        <v>5</v>
      </c>
      <c r="I1115" s="53">
        <v>5</v>
      </c>
      <c r="J1115" s="59"/>
      <c r="K1115" s="69">
        <f t="shared" ref="K1115:N1115" si="901">IFERROR(E1115/SUM(E1110:E1118)*100,"")</f>
        <v>18.518518518518519</v>
      </c>
      <c r="L1115" s="69">
        <f t="shared" si="901"/>
        <v>19.230769230769234</v>
      </c>
      <c r="M1115" s="69">
        <f t="shared" si="901"/>
        <v>20</v>
      </c>
      <c r="N1115" s="69">
        <f t="shared" si="901"/>
        <v>17.857142857142858</v>
      </c>
      <c r="O1115" s="69">
        <f>IFERROR(I1115/SUM(I1110:I1118)*100,"")</f>
        <v>19.230769230769234</v>
      </c>
      <c r="P1115" s="69" t="str">
        <f>IFERROR(J1115/SUM(J1110:J1118)*100,"")</f>
        <v/>
      </c>
    </row>
    <row r="1116" spans="1:16" ht="12" customHeight="1" x14ac:dyDescent="0.15">
      <c r="A1116" s="1" t="str">
        <f t="shared" si="880"/>
        <v>16085</v>
      </c>
      <c r="B1116" s="1">
        <v>1608</v>
      </c>
      <c r="C1116" s="1">
        <v>5</v>
      </c>
      <c r="D1116" s="50" t="s">
        <v>188</v>
      </c>
      <c r="E1116" s="53">
        <v>5</v>
      </c>
      <c r="F1116" s="53">
        <v>5</v>
      </c>
      <c r="G1116" s="53">
        <v>5</v>
      </c>
      <c r="H1116" s="53">
        <v>5</v>
      </c>
      <c r="I1116" s="53">
        <v>3</v>
      </c>
      <c r="J1116" s="59"/>
      <c r="K1116" s="69">
        <f t="shared" ref="K1116:N1116" si="902">IFERROR(E1116/SUM(E1110:E1118)*100,"")</f>
        <v>18.518518518518519</v>
      </c>
      <c r="L1116" s="69">
        <f t="shared" si="902"/>
        <v>19.230769230769234</v>
      </c>
      <c r="M1116" s="69">
        <f t="shared" si="902"/>
        <v>20</v>
      </c>
      <c r="N1116" s="69">
        <f t="shared" si="902"/>
        <v>17.857142857142858</v>
      </c>
      <c r="O1116" s="69">
        <f>IFERROR(I1116/SUM(I1110:I1118)*100,"")</f>
        <v>11.538461538461538</v>
      </c>
      <c r="P1116" s="69" t="str">
        <f>IFERROR(J1116/SUM(J1110:J1118)*100,"")</f>
        <v/>
      </c>
    </row>
    <row r="1117" spans="1:16" ht="12" customHeight="1" x14ac:dyDescent="0.15">
      <c r="A1117" s="1" t="str">
        <f t="shared" si="880"/>
        <v>160810</v>
      </c>
      <c r="B1117" s="1">
        <v>1608</v>
      </c>
      <c r="C1117" s="1">
        <v>10</v>
      </c>
      <c r="D1117" s="50" t="s">
        <v>189</v>
      </c>
      <c r="E1117" s="53"/>
      <c r="F1117" s="53"/>
      <c r="G1117" s="53"/>
      <c r="H1117" s="53">
        <v>1</v>
      </c>
      <c r="I1117" s="53">
        <v>1</v>
      </c>
      <c r="J1117" s="59"/>
      <c r="K1117" s="69">
        <f t="shared" ref="K1117:N1117" si="903">IFERROR(E1117/SUM(E1110:E1118)*100,"")</f>
        <v>0</v>
      </c>
      <c r="L1117" s="69">
        <f t="shared" si="903"/>
        <v>0</v>
      </c>
      <c r="M1117" s="69">
        <f t="shared" si="903"/>
        <v>0</v>
      </c>
      <c r="N1117" s="69">
        <f t="shared" si="903"/>
        <v>3.5714285714285712</v>
      </c>
      <c r="O1117" s="69">
        <f>IFERROR(I1117/SUM(I1110:I1118)*100,"")</f>
        <v>3.8461538461538463</v>
      </c>
      <c r="P1117" s="69" t="str">
        <f>IFERROR(J1117/SUM(J1110:J1118)*100,"")</f>
        <v/>
      </c>
    </row>
    <row r="1118" spans="1:16" ht="12" customHeight="1" x14ac:dyDescent="0.15">
      <c r="A1118" s="1" t="str">
        <f t="shared" si="880"/>
        <v>16082</v>
      </c>
      <c r="B1118" s="1">
        <v>1608</v>
      </c>
      <c r="C1118" s="1">
        <v>2</v>
      </c>
      <c r="D1118" s="50" t="s">
        <v>190</v>
      </c>
      <c r="E1118" s="53">
        <v>5</v>
      </c>
      <c r="F1118" s="53">
        <v>7</v>
      </c>
      <c r="G1118" s="53">
        <v>6</v>
      </c>
      <c r="H1118" s="53">
        <v>8</v>
      </c>
      <c r="I1118" s="53">
        <v>9</v>
      </c>
      <c r="J1118" s="59"/>
      <c r="K1118" s="69">
        <f t="shared" ref="K1118:N1118" si="904">IFERROR(E1118/SUM(E1110:E1118)*100,"")</f>
        <v>18.518518518518519</v>
      </c>
      <c r="L1118" s="69">
        <f t="shared" si="904"/>
        <v>26.923076923076923</v>
      </c>
      <c r="M1118" s="69">
        <f t="shared" si="904"/>
        <v>24</v>
      </c>
      <c r="N1118" s="69">
        <f t="shared" si="904"/>
        <v>28.571428571428569</v>
      </c>
      <c r="O1118" s="69">
        <f>IFERROR(I1118/SUM(I1110:I1118)*100,"")</f>
        <v>34.615384615384613</v>
      </c>
      <c r="P1118" s="69" t="str">
        <f>IFERROR(J1118/SUM(J1110:J1118)*100,"")</f>
        <v/>
      </c>
    </row>
    <row r="1119" spans="1:16" s="6" customFormat="1" x14ac:dyDescent="0.15">
      <c r="A1119" s="1" t="str">
        <f t="shared" si="880"/>
        <v>0</v>
      </c>
      <c r="B1119" s="1" t="s">
        <v>58</v>
      </c>
      <c r="C1119" s="1" t="s">
        <v>58</v>
      </c>
      <c r="E1119" s="44"/>
      <c r="F1119" s="44"/>
      <c r="G1119" s="44"/>
      <c r="H1119" s="44"/>
      <c r="I1119" s="44"/>
      <c r="J1119" s="44"/>
    </row>
    <row r="1120" spans="1:16" ht="12" customHeight="1" x14ac:dyDescent="0.15">
      <c r="A1120" s="1" t="str">
        <f t="shared" si="880"/>
        <v>0</v>
      </c>
      <c r="B1120" s="1" t="s">
        <v>58</v>
      </c>
      <c r="C1120" s="1" t="s">
        <v>58</v>
      </c>
      <c r="D1120" s="6"/>
      <c r="E1120" s="99"/>
      <c r="F1120" s="100"/>
      <c r="G1120" s="100" t="s">
        <v>178</v>
      </c>
      <c r="H1120" s="100"/>
      <c r="I1120" s="100"/>
      <c r="J1120" s="101"/>
      <c r="K1120" s="99"/>
      <c r="L1120" s="100"/>
      <c r="M1120" s="100" t="s">
        <v>179</v>
      </c>
      <c r="N1120" s="100"/>
      <c r="O1120" s="100"/>
      <c r="P1120" s="101"/>
    </row>
    <row r="1121" spans="1:16" ht="12" customHeight="1" x14ac:dyDescent="0.15">
      <c r="A1121" s="1" t="str">
        <f t="shared" si="880"/>
        <v>0</v>
      </c>
      <c r="B1121" s="1" t="s">
        <v>58</v>
      </c>
      <c r="C1121" s="1" t="s">
        <v>58</v>
      </c>
      <c r="D1121" s="6"/>
      <c r="E1121" s="2" t="s">
        <v>33</v>
      </c>
      <c r="F1121" s="2" t="s">
        <v>34</v>
      </c>
      <c r="G1121" s="2" t="s">
        <v>35</v>
      </c>
      <c r="H1121" s="2" t="s">
        <v>36</v>
      </c>
      <c r="I1121" s="2" t="s">
        <v>37</v>
      </c>
      <c r="J1121" s="2" t="s">
        <v>38</v>
      </c>
      <c r="K1121" s="2" t="s">
        <v>33</v>
      </c>
      <c r="L1121" s="2" t="s">
        <v>34</v>
      </c>
      <c r="M1121" s="2" t="s">
        <v>35</v>
      </c>
      <c r="N1121" s="2" t="s">
        <v>36</v>
      </c>
      <c r="O1121" s="2" t="s">
        <v>37</v>
      </c>
      <c r="P1121" s="2" t="s">
        <v>37</v>
      </c>
    </row>
    <row r="1122" spans="1:16" ht="12" customHeight="1" x14ac:dyDescent="0.15">
      <c r="A1122" s="1" t="str">
        <f t="shared" si="880"/>
        <v>9540</v>
      </c>
      <c r="B1122" s="1">
        <v>954</v>
      </c>
      <c r="C1122" s="1" t="s">
        <v>58</v>
      </c>
      <c r="D1122" s="48" t="s">
        <v>151</v>
      </c>
      <c r="E1122" s="49"/>
      <c r="F1122" s="49"/>
      <c r="G1122" s="49"/>
      <c r="H1122" s="49"/>
      <c r="I1122" s="49"/>
      <c r="J1122" s="49"/>
      <c r="K1122" s="5"/>
      <c r="L1122" s="5"/>
      <c r="M1122" s="5"/>
      <c r="N1122" s="5"/>
      <c r="O1122" s="5"/>
      <c r="P1122" s="13"/>
    </row>
    <row r="1123" spans="1:16" ht="12" customHeight="1" x14ac:dyDescent="0.15">
      <c r="A1123" s="1" t="str">
        <f t="shared" si="880"/>
        <v>9543</v>
      </c>
      <c r="B1123" s="1">
        <v>954</v>
      </c>
      <c r="C1123" s="1">
        <v>3</v>
      </c>
      <c r="D1123" s="90" t="s">
        <v>181</v>
      </c>
      <c r="E1123" s="91"/>
      <c r="F1123" s="91"/>
      <c r="G1123" s="91"/>
      <c r="H1123" s="91"/>
      <c r="I1123" s="91"/>
      <c r="J1123" s="92"/>
      <c r="K1123" s="69">
        <f t="shared" ref="K1123:N1123" si="905">IFERROR(E1123/SUM(E1123:E1131)*100,"")</f>
        <v>0</v>
      </c>
      <c r="L1123" s="69">
        <f t="shared" si="905"/>
        <v>0</v>
      </c>
      <c r="M1123" s="69">
        <f t="shared" si="905"/>
        <v>0</v>
      </c>
      <c r="N1123" s="69" t="str">
        <f t="shared" si="905"/>
        <v/>
      </c>
      <c r="O1123" s="69" t="str">
        <f>IFERROR(I1123/SUM(I1123:I1131)*100,"")</f>
        <v/>
      </c>
      <c r="P1123" s="69" t="str">
        <f>IFERROR(J1123/SUM(J1123:J1131)*100,"")</f>
        <v/>
      </c>
    </row>
    <row r="1124" spans="1:16" ht="12" customHeight="1" x14ac:dyDescent="0.15">
      <c r="A1124" s="1" t="str">
        <f t="shared" si="880"/>
        <v>9541</v>
      </c>
      <c r="B1124" s="1">
        <v>954</v>
      </c>
      <c r="C1124" s="1">
        <v>1</v>
      </c>
      <c r="D1124" s="50" t="s">
        <v>182</v>
      </c>
      <c r="E1124" s="53"/>
      <c r="F1124" s="53">
        <v>2</v>
      </c>
      <c r="G1124" s="53">
        <v>2</v>
      </c>
      <c r="H1124" s="53"/>
      <c r="I1124" s="53"/>
      <c r="J1124" s="59"/>
      <c r="K1124" s="69">
        <f t="shared" ref="K1124:N1124" si="906">IFERROR(E1124/SUM(E1123:E1131)*100,"")</f>
        <v>0</v>
      </c>
      <c r="L1124" s="69">
        <f t="shared" si="906"/>
        <v>50</v>
      </c>
      <c r="M1124" s="69">
        <f t="shared" si="906"/>
        <v>66.666666666666657</v>
      </c>
      <c r="N1124" s="69" t="str">
        <f t="shared" si="906"/>
        <v/>
      </c>
      <c r="O1124" s="69" t="str">
        <f>IFERROR(I1124/SUM(I1123:I1131)*100,"")</f>
        <v/>
      </c>
      <c r="P1124" s="69" t="str">
        <f>IFERROR(J1124/SUM(J1123:J1131)*100,"")</f>
        <v/>
      </c>
    </row>
    <row r="1125" spans="1:16" ht="12" customHeight="1" x14ac:dyDescent="0.15">
      <c r="A1125" s="1" t="str">
        <f t="shared" si="880"/>
        <v>95422</v>
      </c>
      <c r="B1125" s="1">
        <v>954</v>
      </c>
      <c r="C1125" s="1" t="s">
        <v>58</v>
      </c>
      <c r="D1125" s="50" t="s">
        <v>195</v>
      </c>
      <c r="E1125" s="53"/>
      <c r="F1125" s="53"/>
      <c r="G1125" s="53"/>
      <c r="H1125" s="53"/>
      <c r="I1125" s="53"/>
      <c r="J1125" s="59"/>
      <c r="K1125" s="69">
        <f t="shared" ref="K1125:N1125" si="907">IFERROR(E1125/SUM(E1123:E1131)*100,"")</f>
        <v>0</v>
      </c>
      <c r="L1125" s="69">
        <f t="shared" si="907"/>
        <v>0</v>
      </c>
      <c r="M1125" s="69">
        <f t="shared" si="907"/>
        <v>0</v>
      </c>
      <c r="N1125" s="69" t="str">
        <f t="shared" si="907"/>
        <v/>
      </c>
      <c r="O1125" s="69" t="str">
        <f>IFERROR(I1125/SUM(I1123:I1131)*100,"")</f>
        <v/>
      </c>
      <c r="P1125" s="69" t="str">
        <f>IFERROR(J1125/SUM(J1123:J1131)*100,"")</f>
        <v/>
      </c>
    </row>
    <row r="1126" spans="1:16" ht="12" customHeight="1" x14ac:dyDescent="0.15">
      <c r="A1126" s="1" t="str">
        <f t="shared" si="880"/>
        <v>9547</v>
      </c>
      <c r="B1126" s="1">
        <v>954</v>
      </c>
      <c r="C1126" s="1">
        <v>7</v>
      </c>
      <c r="D1126" s="50" t="s">
        <v>185</v>
      </c>
      <c r="E1126" s="53">
        <v>1</v>
      </c>
      <c r="F1126" s="53"/>
      <c r="G1126" s="53"/>
      <c r="H1126" s="53"/>
      <c r="I1126" s="53"/>
      <c r="J1126" s="59"/>
      <c r="K1126" s="69">
        <f t="shared" ref="K1126:N1126" si="908">IFERROR(E1126/SUM(E1123:E1131)*100,"")</f>
        <v>100</v>
      </c>
      <c r="L1126" s="69">
        <f t="shared" si="908"/>
        <v>0</v>
      </c>
      <c r="M1126" s="69">
        <f t="shared" si="908"/>
        <v>0</v>
      </c>
      <c r="N1126" s="69" t="str">
        <f t="shared" si="908"/>
        <v/>
      </c>
      <c r="O1126" s="69" t="str">
        <f>IFERROR(I1126/SUM(I1123:I1131)*100,"")</f>
        <v/>
      </c>
      <c r="P1126" s="69" t="str">
        <f>IFERROR(J1126/SUM(J1123:J1131)*100,"")</f>
        <v/>
      </c>
    </row>
    <row r="1127" spans="1:16" ht="12" customHeight="1" x14ac:dyDescent="0.15">
      <c r="A1127" s="1" t="str">
        <f t="shared" si="880"/>
        <v>9548</v>
      </c>
      <c r="B1127" s="1">
        <v>954</v>
      </c>
      <c r="C1127" s="1">
        <v>8</v>
      </c>
      <c r="D1127" s="50" t="s">
        <v>186</v>
      </c>
      <c r="E1127" s="53"/>
      <c r="F1127" s="53"/>
      <c r="G1127" s="53"/>
      <c r="H1127" s="53"/>
      <c r="I1127" s="53"/>
      <c r="J1127" s="59"/>
      <c r="K1127" s="69">
        <f t="shared" ref="K1127:N1127" si="909">IFERROR(E1127/SUM(E1123:E1131)*100,"")</f>
        <v>0</v>
      </c>
      <c r="L1127" s="69">
        <f t="shared" si="909"/>
        <v>0</v>
      </c>
      <c r="M1127" s="69">
        <f t="shared" si="909"/>
        <v>0</v>
      </c>
      <c r="N1127" s="69" t="str">
        <f t="shared" si="909"/>
        <v/>
      </c>
      <c r="O1127" s="69" t="str">
        <f>IFERROR(I1127/SUM(I1123:I1131)*100,"")</f>
        <v/>
      </c>
      <c r="P1127" s="69" t="str">
        <f>IFERROR(J1127/SUM(J1123:J1131)*100,"")</f>
        <v/>
      </c>
    </row>
    <row r="1128" spans="1:16" ht="12" customHeight="1" x14ac:dyDescent="0.15">
      <c r="A1128" s="1" t="str">
        <f t="shared" si="880"/>
        <v>9546</v>
      </c>
      <c r="B1128" s="1">
        <v>954</v>
      </c>
      <c r="C1128" s="1">
        <v>6</v>
      </c>
      <c r="D1128" s="50" t="s">
        <v>187</v>
      </c>
      <c r="E1128" s="53"/>
      <c r="F1128" s="53">
        <v>1</v>
      </c>
      <c r="G1128" s="53"/>
      <c r="H1128" s="53"/>
      <c r="I1128" s="53"/>
      <c r="J1128" s="59"/>
      <c r="K1128" s="69">
        <f t="shared" ref="K1128:N1128" si="910">IFERROR(E1128/SUM(E1123:E1131)*100,"")</f>
        <v>0</v>
      </c>
      <c r="L1128" s="69">
        <f t="shared" si="910"/>
        <v>25</v>
      </c>
      <c r="M1128" s="69">
        <f t="shared" si="910"/>
        <v>0</v>
      </c>
      <c r="N1128" s="69" t="str">
        <f t="shared" si="910"/>
        <v/>
      </c>
      <c r="O1128" s="69" t="str">
        <f>IFERROR(I1128/SUM(I1123:I1131)*100,"")</f>
        <v/>
      </c>
      <c r="P1128" s="69" t="str">
        <f>IFERROR(J1128/SUM(J1123:J1131)*100,"")</f>
        <v/>
      </c>
    </row>
    <row r="1129" spans="1:16" ht="12" customHeight="1" x14ac:dyDescent="0.15">
      <c r="A1129" s="1" t="str">
        <f t="shared" si="880"/>
        <v>9545</v>
      </c>
      <c r="B1129" s="1">
        <v>954</v>
      </c>
      <c r="C1129" s="1">
        <v>5</v>
      </c>
      <c r="D1129" s="50" t="s">
        <v>188</v>
      </c>
      <c r="E1129" s="53"/>
      <c r="F1129" s="53">
        <v>1</v>
      </c>
      <c r="G1129" s="53">
        <v>1</v>
      </c>
      <c r="H1129" s="53"/>
      <c r="I1129" s="53"/>
      <c r="J1129" s="59"/>
      <c r="K1129" s="69">
        <f t="shared" ref="K1129:N1129" si="911">IFERROR(E1129/SUM(E1123:E1131)*100,"")</f>
        <v>0</v>
      </c>
      <c r="L1129" s="69">
        <f t="shared" si="911"/>
        <v>25</v>
      </c>
      <c r="M1129" s="69">
        <f t="shared" si="911"/>
        <v>33.333333333333329</v>
      </c>
      <c r="N1129" s="69" t="str">
        <f t="shared" si="911"/>
        <v/>
      </c>
      <c r="O1129" s="69" t="str">
        <f>IFERROR(I1129/SUM(I1123:I1131)*100,"")</f>
        <v/>
      </c>
      <c r="P1129" s="69" t="str">
        <f>IFERROR(J1129/SUM(J1123:J1131)*100,"")</f>
        <v/>
      </c>
    </row>
    <row r="1130" spans="1:16" ht="12" customHeight="1" x14ac:dyDescent="0.15">
      <c r="A1130" s="1" t="str">
        <f t="shared" si="880"/>
        <v>95410</v>
      </c>
      <c r="B1130" s="1">
        <v>954</v>
      </c>
      <c r="C1130" s="1">
        <v>10</v>
      </c>
      <c r="D1130" s="50" t="s">
        <v>189</v>
      </c>
      <c r="E1130" s="53"/>
      <c r="F1130" s="53"/>
      <c r="G1130" s="53"/>
      <c r="H1130" s="53"/>
      <c r="I1130" s="53"/>
      <c r="J1130" s="59"/>
      <c r="K1130" s="69">
        <f t="shared" ref="K1130:N1130" si="912">IFERROR(E1130/SUM(E1123:E1131)*100,"")</f>
        <v>0</v>
      </c>
      <c r="L1130" s="69">
        <f t="shared" si="912"/>
        <v>0</v>
      </c>
      <c r="M1130" s="69">
        <f t="shared" si="912"/>
        <v>0</v>
      </c>
      <c r="N1130" s="69" t="str">
        <f t="shared" si="912"/>
        <v/>
      </c>
      <c r="O1130" s="69" t="str">
        <f>IFERROR(I1130/SUM(I1123:I1131)*100,"")</f>
        <v/>
      </c>
      <c r="P1130" s="69" t="str">
        <f>IFERROR(J1130/SUM(J1123:J1131)*100,"")</f>
        <v/>
      </c>
    </row>
    <row r="1131" spans="1:16" ht="12" customHeight="1" x14ac:dyDescent="0.15">
      <c r="A1131" s="1" t="str">
        <f t="shared" si="880"/>
        <v>9542</v>
      </c>
      <c r="B1131" s="1">
        <v>954</v>
      </c>
      <c r="C1131" s="1">
        <v>2</v>
      </c>
      <c r="D1131" s="50" t="s">
        <v>190</v>
      </c>
      <c r="E1131" s="53"/>
      <c r="F1131" s="53"/>
      <c r="G1131" s="53"/>
      <c r="H1131" s="53"/>
      <c r="I1131" s="53"/>
      <c r="J1131" s="59"/>
      <c r="K1131" s="69">
        <f t="shared" ref="K1131:N1131" si="913">IFERROR(E1131/SUM(E1123:E1131)*100,"")</f>
        <v>0</v>
      </c>
      <c r="L1131" s="69">
        <f t="shared" si="913"/>
        <v>0</v>
      </c>
      <c r="M1131" s="69">
        <f t="shared" si="913"/>
        <v>0</v>
      </c>
      <c r="N1131" s="69" t="str">
        <f t="shared" si="913"/>
        <v/>
      </c>
      <c r="O1131" s="69" t="str">
        <f>IFERROR(I1131/SUM(I1123:I1131)*100,"")</f>
        <v/>
      </c>
      <c r="P1131" s="69" t="str">
        <f>IFERROR(J1131/SUM(J1123:J1131)*100,"")</f>
        <v/>
      </c>
    </row>
    <row r="1132" spans="1:16" ht="12" customHeight="1" x14ac:dyDescent="0.15">
      <c r="A1132" s="1" t="str">
        <f t="shared" si="880"/>
        <v>10030</v>
      </c>
      <c r="B1132" s="1">
        <v>1003</v>
      </c>
      <c r="C1132" s="1" t="s">
        <v>58</v>
      </c>
      <c r="D1132" s="48" t="s">
        <v>152</v>
      </c>
      <c r="E1132" s="49"/>
      <c r="F1132" s="49"/>
      <c r="G1132" s="49"/>
      <c r="H1132" s="49"/>
      <c r="I1132" s="49"/>
      <c r="J1132" s="49"/>
      <c r="K1132" s="5"/>
      <c r="L1132" s="5"/>
      <c r="M1132" s="5"/>
      <c r="N1132" s="5"/>
      <c r="O1132" s="5"/>
      <c r="P1132" s="13"/>
    </row>
    <row r="1133" spans="1:16" ht="12" customHeight="1" x14ac:dyDescent="0.15">
      <c r="A1133" s="1" t="str">
        <f t="shared" si="880"/>
        <v>10031</v>
      </c>
      <c r="B1133" s="1">
        <v>1003</v>
      </c>
      <c r="C1133" s="1">
        <v>1</v>
      </c>
      <c r="D1133" s="90" t="s">
        <v>182</v>
      </c>
      <c r="E1133" s="91">
        <v>3</v>
      </c>
      <c r="F1133" s="91">
        <v>3</v>
      </c>
      <c r="G1133" s="91">
        <v>3</v>
      </c>
      <c r="H1133" s="91">
        <v>3</v>
      </c>
      <c r="I1133" s="91">
        <v>4</v>
      </c>
      <c r="J1133" s="92"/>
      <c r="K1133" s="69">
        <f t="shared" ref="K1133:N1133" si="914">(E1133/SUM(E1133:E1137)*100)</f>
        <v>23.076923076923077</v>
      </c>
      <c r="L1133" s="69">
        <f t="shared" si="914"/>
        <v>25</v>
      </c>
      <c r="M1133" s="69">
        <f t="shared" si="914"/>
        <v>25</v>
      </c>
      <c r="N1133" s="69">
        <f t="shared" si="914"/>
        <v>25</v>
      </c>
      <c r="O1133" s="69">
        <f>(I1133/SUM(I1133:I1137)*100)</f>
        <v>30.76923076923077</v>
      </c>
      <c r="P1133" s="69" t="e">
        <f>(J1133/SUM(J1133:J1137)*100)</f>
        <v>#DIV/0!</v>
      </c>
    </row>
    <row r="1134" spans="1:16" ht="12" customHeight="1" x14ac:dyDescent="0.15">
      <c r="A1134" s="1" t="str">
        <f t="shared" si="880"/>
        <v>100313</v>
      </c>
      <c r="B1134" s="1">
        <v>1003</v>
      </c>
      <c r="C1134" s="1">
        <v>13</v>
      </c>
      <c r="D1134" s="50" t="s">
        <v>184</v>
      </c>
      <c r="E1134" s="53"/>
      <c r="F1134" s="53"/>
      <c r="G1134" s="53"/>
      <c r="H1134" s="53"/>
      <c r="I1134" s="53">
        <v>1</v>
      </c>
      <c r="J1134" s="59"/>
      <c r="K1134" s="14">
        <f t="shared" ref="K1134:N1134" si="915">(E1134/SUM(E1133:E1137)*100)</f>
        <v>0</v>
      </c>
      <c r="L1134" s="14">
        <f t="shared" si="915"/>
        <v>0</v>
      </c>
      <c r="M1134" s="14">
        <f t="shared" si="915"/>
        <v>0</v>
      </c>
      <c r="N1134" s="14">
        <f t="shared" si="915"/>
        <v>0</v>
      </c>
      <c r="O1134" s="14">
        <f>(I1134/SUM(I1133:I1137)*100)</f>
        <v>7.6923076923076925</v>
      </c>
      <c r="P1134" s="14" t="e">
        <f>(J1134/SUM(J1133:J1137)*100)</f>
        <v>#DIV/0!</v>
      </c>
    </row>
    <row r="1135" spans="1:16" ht="12" customHeight="1" x14ac:dyDescent="0.15">
      <c r="A1135" s="1" t="str">
        <f t="shared" si="880"/>
        <v>10037</v>
      </c>
      <c r="B1135" s="1">
        <v>1003</v>
      </c>
      <c r="C1135" s="1">
        <v>7</v>
      </c>
      <c r="D1135" s="50" t="s">
        <v>185</v>
      </c>
      <c r="E1135" s="53">
        <v>4</v>
      </c>
      <c r="F1135" s="53">
        <v>3</v>
      </c>
      <c r="G1135" s="53">
        <v>2</v>
      </c>
      <c r="H1135" s="53">
        <v>2</v>
      </c>
      <c r="I1135" s="53">
        <v>2</v>
      </c>
      <c r="J1135" s="59"/>
      <c r="K1135" s="14">
        <f t="shared" ref="K1135:N1135" si="916">(E1135/SUM(E1133:E1137)*100)</f>
        <v>30.76923076923077</v>
      </c>
      <c r="L1135" s="14">
        <f t="shared" si="916"/>
        <v>25</v>
      </c>
      <c r="M1135" s="14">
        <f t="shared" si="916"/>
        <v>16.666666666666664</v>
      </c>
      <c r="N1135" s="14">
        <f t="shared" si="916"/>
        <v>16.666666666666664</v>
      </c>
      <c r="O1135" s="14">
        <f>(I1135/SUM(I1133:I1137)*100)</f>
        <v>15.384615384615385</v>
      </c>
      <c r="P1135" s="14" t="e">
        <f>(J1135/SUM(J1133:J1137)*100)</f>
        <v>#DIV/0!</v>
      </c>
    </row>
    <row r="1136" spans="1:16" ht="12" customHeight="1" x14ac:dyDescent="0.15">
      <c r="A1136" s="1" t="str">
        <f t="shared" si="880"/>
        <v>10038</v>
      </c>
      <c r="B1136" s="1">
        <v>1003</v>
      </c>
      <c r="C1136" s="1">
        <v>8</v>
      </c>
      <c r="D1136" s="50" t="s">
        <v>186</v>
      </c>
      <c r="E1136" s="53"/>
      <c r="F1136" s="53"/>
      <c r="G1136" s="53">
        <v>1</v>
      </c>
      <c r="H1136" s="53">
        <v>1</v>
      </c>
      <c r="I1136" s="53">
        <v>1</v>
      </c>
      <c r="J1136" s="59"/>
      <c r="K1136" s="14">
        <f t="shared" ref="K1136:N1136" si="917">(E1136/SUM(E1133:E1137)*100)</f>
        <v>0</v>
      </c>
      <c r="L1136" s="14">
        <f t="shared" si="917"/>
        <v>0</v>
      </c>
      <c r="M1136" s="14">
        <f t="shared" si="917"/>
        <v>8.3333333333333321</v>
      </c>
      <c r="N1136" s="14">
        <f t="shared" si="917"/>
        <v>8.3333333333333321</v>
      </c>
      <c r="O1136" s="14">
        <f>(I1136/SUM(I1133:I1137)*100)</f>
        <v>7.6923076923076925</v>
      </c>
      <c r="P1136" s="14" t="e">
        <f>(J1136/SUM(J1133:J1137)*100)</f>
        <v>#DIV/0!</v>
      </c>
    </row>
    <row r="1137" spans="1:16" ht="12" customHeight="1" x14ac:dyDescent="0.15">
      <c r="A1137" s="1" t="str">
        <f t="shared" si="880"/>
        <v>10032</v>
      </c>
      <c r="B1137" s="1">
        <v>1003</v>
      </c>
      <c r="C1137" s="1">
        <v>2</v>
      </c>
      <c r="D1137" s="55" t="s">
        <v>190</v>
      </c>
      <c r="E1137" s="56">
        <v>6</v>
      </c>
      <c r="F1137" s="56">
        <v>6</v>
      </c>
      <c r="G1137" s="56">
        <v>6</v>
      </c>
      <c r="H1137" s="56">
        <v>6</v>
      </c>
      <c r="I1137" s="56">
        <v>5</v>
      </c>
      <c r="J1137" s="60"/>
      <c r="K1137" s="57">
        <f t="shared" ref="K1137:N1137" si="918">(E1137/SUM(E1133:E1137)*100)</f>
        <v>46.153846153846153</v>
      </c>
      <c r="L1137" s="57">
        <f t="shared" si="918"/>
        <v>50</v>
      </c>
      <c r="M1137" s="57">
        <f t="shared" si="918"/>
        <v>50</v>
      </c>
      <c r="N1137" s="57">
        <f t="shared" si="918"/>
        <v>50</v>
      </c>
      <c r="O1137" s="57">
        <f>(I1137/SUM(I1133:I1137)*100)</f>
        <v>38.461538461538467</v>
      </c>
      <c r="P1137" s="57" t="e">
        <f>(J1137/SUM(J1133:J1137)*100)</f>
        <v>#DIV/0!</v>
      </c>
    </row>
    <row r="1138" spans="1:16" ht="12" customHeight="1" x14ac:dyDescent="0.15">
      <c r="A1138" s="1" t="str">
        <f t="shared" si="880"/>
        <v>16170</v>
      </c>
      <c r="B1138" s="1">
        <v>1617</v>
      </c>
      <c r="C1138" s="1" t="s">
        <v>58</v>
      </c>
      <c r="D1138" s="48" t="s">
        <v>153</v>
      </c>
      <c r="E1138" s="49"/>
      <c r="F1138" s="49"/>
      <c r="G1138" s="49"/>
      <c r="H1138" s="49"/>
      <c r="I1138" s="49"/>
      <c r="J1138" s="49"/>
      <c r="K1138" s="5"/>
      <c r="L1138" s="5"/>
      <c r="M1138" s="5"/>
      <c r="N1138" s="5"/>
      <c r="O1138" s="5"/>
      <c r="P1138" s="13"/>
    </row>
    <row r="1139" spans="1:16" ht="12" customHeight="1" x14ac:dyDescent="0.15">
      <c r="A1139" s="1" t="str">
        <f t="shared" si="880"/>
        <v>16171</v>
      </c>
      <c r="B1139" s="1">
        <v>1617</v>
      </c>
      <c r="C1139" s="1">
        <v>1</v>
      </c>
      <c r="D1139" s="90" t="s">
        <v>182</v>
      </c>
      <c r="E1139" s="91"/>
      <c r="F1139" s="91"/>
      <c r="G1139" s="91">
        <v>1</v>
      </c>
      <c r="H1139" s="91">
        <v>1</v>
      </c>
      <c r="I1139" s="91"/>
      <c r="J1139" s="92"/>
      <c r="K1139" s="69">
        <f t="shared" ref="K1139:N1139" si="919">IFERROR(E1139/SUM(E1139:E1141)*100,"")</f>
        <v>0</v>
      </c>
      <c r="L1139" s="69">
        <f t="shared" si="919"/>
        <v>0</v>
      </c>
      <c r="M1139" s="69">
        <f t="shared" si="919"/>
        <v>50</v>
      </c>
      <c r="N1139" s="69">
        <f t="shared" si="919"/>
        <v>50</v>
      </c>
      <c r="O1139" s="69" t="str">
        <f>IFERROR(I1139/SUM(I1139:I1141)*100,"")</f>
        <v/>
      </c>
      <c r="P1139" s="69" t="str">
        <f>IFERROR(J1139/SUM(J1139:J1141)*100,"")</f>
        <v/>
      </c>
    </row>
    <row r="1140" spans="1:16" ht="12" customHeight="1" x14ac:dyDescent="0.15">
      <c r="A1140" s="1" t="str">
        <f t="shared" si="880"/>
        <v>16175</v>
      </c>
      <c r="B1140" s="1">
        <v>1617</v>
      </c>
      <c r="C1140" s="1">
        <v>5</v>
      </c>
      <c r="D1140" s="50" t="s">
        <v>188</v>
      </c>
      <c r="E1140" s="53">
        <v>1</v>
      </c>
      <c r="F1140" s="53"/>
      <c r="G1140" s="53"/>
      <c r="H1140" s="53"/>
      <c r="I1140" s="53"/>
      <c r="J1140" s="59"/>
      <c r="K1140" s="69">
        <f t="shared" ref="K1140:N1140" si="920">IFERROR(E1140/SUM(E1139:E1141)*100,"")</f>
        <v>50</v>
      </c>
      <c r="L1140" s="69">
        <f t="shared" si="920"/>
        <v>0</v>
      </c>
      <c r="M1140" s="69">
        <f t="shared" si="920"/>
        <v>0</v>
      </c>
      <c r="N1140" s="69">
        <f t="shared" si="920"/>
        <v>0</v>
      </c>
      <c r="O1140" s="69" t="str">
        <f>IFERROR(I1140/SUM(I1139:I1141)*100,"")</f>
        <v/>
      </c>
      <c r="P1140" s="69" t="str">
        <f>IFERROR(J1140/SUM(J1139:J1141)*100,"")</f>
        <v/>
      </c>
    </row>
    <row r="1141" spans="1:16" ht="12" customHeight="1" x14ac:dyDescent="0.15">
      <c r="A1141" s="1" t="str">
        <f t="shared" si="880"/>
        <v>16172</v>
      </c>
      <c r="B1141" s="1">
        <v>1617</v>
      </c>
      <c r="C1141" s="1">
        <v>2</v>
      </c>
      <c r="D1141" s="55" t="s">
        <v>190</v>
      </c>
      <c r="E1141" s="56">
        <v>1</v>
      </c>
      <c r="F1141" s="56">
        <v>2</v>
      </c>
      <c r="G1141" s="56">
        <v>1</v>
      </c>
      <c r="H1141" s="56">
        <v>1</v>
      </c>
      <c r="I1141" s="56"/>
      <c r="J1141" s="60"/>
      <c r="K1141" s="69">
        <f t="shared" ref="K1141:N1141" si="921">IFERROR(E1141/SUM(E1139:E1141)*100,"")</f>
        <v>50</v>
      </c>
      <c r="L1141" s="69">
        <f t="shared" si="921"/>
        <v>100</v>
      </c>
      <c r="M1141" s="69">
        <f t="shared" si="921"/>
        <v>50</v>
      </c>
      <c r="N1141" s="69">
        <f t="shared" si="921"/>
        <v>50</v>
      </c>
      <c r="O1141" s="69" t="str">
        <f>IFERROR(I1141/SUM(I1139:I1141)*100,"")</f>
        <v/>
      </c>
      <c r="P1141" s="69" t="str">
        <f>IFERROR(J1141/SUM(J1139:J1141)*100,"")</f>
        <v/>
      </c>
    </row>
    <row r="1142" spans="1:16" ht="12" customHeight="1" x14ac:dyDescent="0.15">
      <c r="A1142" s="1" t="str">
        <f t="shared" si="880"/>
        <v>16060</v>
      </c>
      <c r="B1142" s="1">
        <v>1606</v>
      </c>
      <c r="C1142" s="1" t="s">
        <v>58</v>
      </c>
      <c r="D1142" s="48" t="s">
        <v>154</v>
      </c>
      <c r="E1142" s="49"/>
      <c r="F1142" s="49"/>
      <c r="G1142" s="49"/>
      <c r="H1142" s="49"/>
      <c r="I1142" s="49"/>
      <c r="J1142" s="49"/>
      <c r="K1142" s="5"/>
      <c r="L1142" s="5"/>
      <c r="M1142" s="5"/>
      <c r="N1142" s="5"/>
      <c r="O1142" s="5"/>
      <c r="P1142" s="13"/>
    </row>
    <row r="1143" spans="1:16" ht="12" customHeight="1" x14ac:dyDescent="0.15">
      <c r="A1143" s="1" t="str">
        <f t="shared" si="880"/>
        <v>160622</v>
      </c>
      <c r="B1143" s="1">
        <v>1606</v>
      </c>
      <c r="C1143" s="1" t="s">
        <v>58</v>
      </c>
      <c r="D1143" s="90" t="s">
        <v>195</v>
      </c>
      <c r="E1143" s="91">
        <v>13</v>
      </c>
      <c r="F1143" s="91"/>
      <c r="G1143" s="91">
        <v>15</v>
      </c>
      <c r="H1143" s="91">
        <v>17</v>
      </c>
      <c r="I1143" s="91"/>
      <c r="J1143" s="92"/>
      <c r="K1143" s="69">
        <f t="shared" ref="K1143:N1143" si="922">(E1143/SUM(E1143:E1149)*100)</f>
        <v>56.521739130434781</v>
      </c>
      <c r="L1143" s="69">
        <f t="shared" si="922"/>
        <v>0</v>
      </c>
      <c r="M1143" s="69">
        <f t="shared" si="922"/>
        <v>65.217391304347828</v>
      </c>
      <c r="N1143" s="69">
        <f t="shared" si="922"/>
        <v>56.666666666666664</v>
      </c>
      <c r="O1143" s="69">
        <f>(I1143/SUM(I1143:I1149)*100)</f>
        <v>0</v>
      </c>
      <c r="P1143" s="69" t="e">
        <f>(J1143/SUM(J1143:J1149)*100)</f>
        <v>#DIV/0!</v>
      </c>
    </row>
    <row r="1144" spans="1:16" ht="12" customHeight="1" x14ac:dyDescent="0.15">
      <c r="A1144" s="1" t="str">
        <f t="shared" si="880"/>
        <v>16067</v>
      </c>
      <c r="B1144" s="1">
        <v>1606</v>
      </c>
      <c r="C1144" s="1">
        <v>7</v>
      </c>
      <c r="D1144" s="50" t="s">
        <v>185</v>
      </c>
      <c r="E1144" s="53">
        <v>2</v>
      </c>
      <c r="F1144" s="53">
        <v>1</v>
      </c>
      <c r="G1144" s="53">
        <v>2</v>
      </c>
      <c r="H1144" s="53">
        <v>2</v>
      </c>
      <c r="I1144" s="53">
        <v>1</v>
      </c>
      <c r="J1144" s="59"/>
      <c r="K1144" s="14">
        <f t="shared" ref="K1144:N1144" si="923">(E1144/SUM(E1143:E1149)*100)</f>
        <v>8.695652173913043</v>
      </c>
      <c r="L1144" s="14">
        <f t="shared" si="923"/>
        <v>12.5</v>
      </c>
      <c r="M1144" s="14">
        <f t="shared" si="923"/>
        <v>8.695652173913043</v>
      </c>
      <c r="N1144" s="14">
        <f t="shared" si="923"/>
        <v>6.666666666666667</v>
      </c>
      <c r="O1144" s="14">
        <f>(I1144/SUM(I1143:I1149)*100)</f>
        <v>3.4482758620689653</v>
      </c>
      <c r="P1144" s="14" t="e">
        <f>(J1144/SUM(J1143:J1149)*100)</f>
        <v>#DIV/0!</v>
      </c>
    </row>
    <row r="1145" spans="1:16" ht="12" customHeight="1" x14ac:dyDescent="0.15">
      <c r="A1145" s="1" t="str">
        <f t="shared" si="880"/>
        <v>16068</v>
      </c>
      <c r="B1145" s="1">
        <v>1606</v>
      </c>
      <c r="C1145" s="1">
        <v>8</v>
      </c>
      <c r="D1145" s="50" t="s">
        <v>186</v>
      </c>
      <c r="E1145" s="53">
        <v>1</v>
      </c>
      <c r="F1145" s="53">
        <v>1</v>
      </c>
      <c r="G1145" s="53">
        <v>1</v>
      </c>
      <c r="H1145" s="53">
        <v>5</v>
      </c>
      <c r="I1145" s="53">
        <v>2</v>
      </c>
      <c r="J1145" s="59"/>
      <c r="K1145" s="14">
        <f t="shared" ref="K1145:N1145" si="924">(E1145/SUM(E1143:E1149)*100)</f>
        <v>4.3478260869565215</v>
      </c>
      <c r="L1145" s="14">
        <f t="shared" si="924"/>
        <v>12.5</v>
      </c>
      <c r="M1145" s="14">
        <f t="shared" si="924"/>
        <v>4.3478260869565215</v>
      </c>
      <c r="N1145" s="14">
        <f t="shared" si="924"/>
        <v>16.666666666666664</v>
      </c>
      <c r="O1145" s="14">
        <f>(I1145/SUM(I1143:I1149)*100)</f>
        <v>6.8965517241379306</v>
      </c>
      <c r="P1145" s="14" t="e">
        <f>(J1145/SUM(J1143:J1149)*100)</f>
        <v>#DIV/0!</v>
      </c>
    </row>
    <row r="1146" spans="1:16" ht="12" customHeight="1" x14ac:dyDescent="0.15">
      <c r="A1146" s="1" t="str">
        <f t="shared" si="880"/>
        <v>16065</v>
      </c>
      <c r="B1146" s="1">
        <v>1606</v>
      </c>
      <c r="C1146" s="1">
        <v>5</v>
      </c>
      <c r="D1146" s="50" t="s">
        <v>188</v>
      </c>
      <c r="E1146" s="53">
        <v>3</v>
      </c>
      <c r="F1146" s="53">
        <v>2</v>
      </c>
      <c r="G1146" s="53">
        <v>1</v>
      </c>
      <c r="H1146" s="53">
        <v>2</v>
      </c>
      <c r="I1146" s="53">
        <v>3</v>
      </c>
      <c r="J1146" s="59"/>
      <c r="K1146" s="14">
        <f t="shared" ref="K1146:N1146" si="925">(E1146/SUM(E1143:E1149)*100)</f>
        <v>13.043478260869565</v>
      </c>
      <c r="L1146" s="14">
        <f t="shared" si="925"/>
        <v>25</v>
      </c>
      <c r="M1146" s="14">
        <f t="shared" si="925"/>
        <v>4.3478260869565215</v>
      </c>
      <c r="N1146" s="14">
        <f t="shared" si="925"/>
        <v>6.666666666666667</v>
      </c>
      <c r="O1146" s="14">
        <f>(I1146/SUM(I1143:I1149)*100)</f>
        <v>10.344827586206897</v>
      </c>
      <c r="P1146" s="14" t="e">
        <f>(J1146/SUM(J1143:J1149)*100)</f>
        <v>#DIV/0!</v>
      </c>
    </row>
    <row r="1147" spans="1:16" ht="12" customHeight="1" x14ac:dyDescent="0.15">
      <c r="A1147" s="1" t="str">
        <f t="shared" si="880"/>
        <v>160610</v>
      </c>
      <c r="B1147" s="1">
        <v>1606</v>
      </c>
      <c r="C1147" s="1">
        <v>10</v>
      </c>
      <c r="D1147" s="50" t="s">
        <v>189</v>
      </c>
      <c r="E1147" s="53"/>
      <c r="F1147" s="53"/>
      <c r="G1147" s="53"/>
      <c r="H1147" s="53"/>
      <c r="I1147" s="53"/>
      <c r="J1147" s="59"/>
      <c r="K1147" s="14">
        <f t="shared" ref="K1147:N1147" si="926">(E1147/SUM(E1143:E1149)*100)</f>
        <v>0</v>
      </c>
      <c r="L1147" s="14">
        <f t="shared" si="926"/>
        <v>0</v>
      </c>
      <c r="M1147" s="14">
        <f t="shared" si="926"/>
        <v>0</v>
      </c>
      <c r="N1147" s="14">
        <f t="shared" si="926"/>
        <v>0</v>
      </c>
      <c r="O1147" s="14">
        <f>(I1147/SUM(I1143:I1149)*100)</f>
        <v>0</v>
      </c>
      <c r="P1147" s="14" t="e">
        <f>(J1147/SUM(J1143:J1149)*100)</f>
        <v>#DIV/0!</v>
      </c>
    </row>
    <row r="1148" spans="1:16" ht="12" customHeight="1" x14ac:dyDescent="0.15">
      <c r="A1148" s="1" t="str">
        <f t="shared" si="880"/>
        <v>160615</v>
      </c>
      <c r="B1148" s="1">
        <v>1606</v>
      </c>
      <c r="C1148" s="1">
        <v>15</v>
      </c>
      <c r="D1148" s="51" t="s">
        <v>193</v>
      </c>
      <c r="E1148" s="53"/>
      <c r="F1148" s="53"/>
      <c r="G1148" s="53"/>
      <c r="H1148" s="53"/>
      <c r="I1148" s="53">
        <v>16</v>
      </c>
      <c r="J1148" s="59"/>
      <c r="K1148" s="14">
        <f t="shared" ref="K1148:N1148" si="927">(E1148/SUM(E1143:E1149)*100)</f>
        <v>0</v>
      </c>
      <c r="L1148" s="14">
        <f t="shared" si="927"/>
        <v>0</v>
      </c>
      <c r="M1148" s="14">
        <f t="shared" si="927"/>
        <v>0</v>
      </c>
      <c r="N1148" s="14">
        <f t="shared" si="927"/>
        <v>0</v>
      </c>
      <c r="O1148" s="14">
        <f>(I1148/SUM(I1143:I1149)*100)</f>
        <v>55.172413793103445</v>
      </c>
      <c r="P1148" s="14" t="e">
        <f>(J1148/SUM(J1143:J1149)*100)</f>
        <v>#DIV/0!</v>
      </c>
    </row>
    <row r="1149" spans="1:16" ht="12" customHeight="1" x14ac:dyDescent="0.15">
      <c r="A1149" s="1" t="str">
        <f t="shared" si="880"/>
        <v>16062</v>
      </c>
      <c r="B1149" s="1">
        <v>1606</v>
      </c>
      <c r="C1149" s="1">
        <v>2</v>
      </c>
      <c r="D1149" s="51" t="s">
        <v>190</v>
      </c>
      <c r="E1149" s="53">
        <v>4</v>
      </c>
      <c r="F1149" s="53">
        <v>4</v>
      </c>
      <c r="G1149" s="53">
        <v>4</v>
      </c>
      <c r="H1149" s="53">
        <v>4</v>
      </c>
      <c r="I1149" s="53">
        <v>7</v>
      </c>
      <c r="J1149" s="59"/>
      <c r="K1149" s="14">
        <f t="shared" ref="K1149:N1149" si="928">(E1149/SUM(E1143:E1149)*100)</f>
        <v>17.391304347826086</v>
      </c>
      <c r="L1149" s="14">
        <f t="shared" si="928"/>
        <v>50</v>
      </c>
      <c r="M1149" s="14">
        <f t="shared" si="928"/>
        <v>17.391304347826086</v>
      </c>
      <c r="N1149" s="14">
        <f t="shared" si="928"/>
        <v>13.333333333333334</v>
      </c>
      <c r="O1149" s="14">
        <f>(I1149/SUM(I1143:I1149)*100)</f>
        <v>24.137931034482758</v>
      </c>
      <c r="P1149" s="14" t="e">
        <f>(J1149/SUM(J1143:J1149)*100)</f>
        <v>#DIV/0!</v>
      </c>
    </row>
    <row r="1150" spans="1:16" s="6" customFormat="1" x14ac:dyDescent="0.15">
      <c r="A1150" s="1" t="str">
        <f t="shared" si="880"/>
        <v>0</v>
      </c>
      <c r="B1150" s="1" t="s">
        <v>58</v>
      </c>
      <c r="C1150" s="1" t="s">
        <v>58</v>
      </c>
      <c r="E1150" s="44"/>
      <c r="F1150" s="44"/>
      <c r="G1150" s="44"/>
      <c r="H1150" s="44"/>
      <c r="I1150" s="44"/>
      <c r="J1150" s="44"/>
    </row>
    <row r="1151" spans="1:16" ht="12" customHeight="1" x14ac:dyDescent="0.15">
      <c r="A1151" s="1" t="str">
        <f t="shared" si="880"/>
        <v>0</v>
      </c>
      <c r="B1151" s="1" t="s">
        <v>58</v>
      </c>
      <c r="C1151" s="1" t="s">
        <v>58</v>
      </c>
      <c r="D1151" s="6"/>
      <c r="E1151" s="99"/>
      <c r="F1151" s="100"/>
      <c r="G1151" s="100" t="s">
        <v>178</v>
      </c>
      <c r="H1151" s="100"/>
      <c r="I1151" s="100"/>
      <c r="J1151" s="101"/>
      <c r="K1151" s="99"/>
      <c r="L1151" s="100"/>
      <c r="M1151" s="100" t="s">
        <v>179</v>
      </c>
      <c r="N1151" s="100"/>
      <c r="O1151" s="100"/>
      <c r="P1151" s="101"/>
    </row>
    <row r="1152" spans="1:16" ht="12.75" customHeight="1" x14ac:dyDescent="0.15">
      <c r="A1152" s="1" t="str">
        <f t="shared" si="880"/>
        <v>0</v>
      </c>
      <c r="B1152" s="1" t="s">
        <v>58</v>
      </c>
      <c r="C1152" s="1" t="s">
        <v>58</v>
      </c>
      <c r="D1152" s="6"/>
      <c r="E1152" s="2" t="s">
        <v>33</v>
      </c>
      <c r="F1152" s="2" t="s">
        <v>34</v>
      </c>
      <c r="G1152" s="2" t="s">
        <v>35</v>
      </c>
      <c r="H1152" s="2" t="s">
        <v>36</v>
      </c>
      <c r="I1152" s="2" t="s">
        <v>37</v>
      </c>
      <c r="J1152" s="2" t="s">
        <v>38</v>
      </c>
      <c r="K1152" s="2" t="s">
        <v>33</v>
      </c>
      <c r="L1152" s="2" t="s">
        <v>34</v>
      </c>
      <c r="M1152" s="2" t="s">
        <v>35</v>
      </c>
      <c r="N1152" s="2" t="s">
        <v>36</v>
      </c>
      <c r="O1152" s="2" t="s">
        <v>37</v>
      </c>
      <c r="P1152" s="2" t="s">
        <v>37</v>
      </c>
    </row>
    <row r="1153" spans="1:16" ht="9" customHeight="1" x14ac:dyDescent="0.15">
      <c r="A1153" s="1" t="str">
        <f t="shared" si="880"/>
        <v>9300</v>
      </c>
      <c r="B1153" s="1">
        <v>930</v>
      </c>
      <c r="C1153" s="1" t="s">
        <v>58</v>
      </c>
      <c r="D1153" s="48" t="s">
        <v>155</v>
      </c>
      <c r="E1153" s="49"/>
      <c r="F1153" s="49"/>
      <c r="G1153" s="49"/>
      <c r="H1153" s="49"/>
      <c r="I1153" s="49"/>
      <c r="J1153" s="49"/>
      <c r="K1153" s="5"/>
      <c r="L1153" s="5"/>
      <c r="M1153" s="5"/>
      <c r="N1153" s="5"/>
      <c r="O1153" s="5"/>
      <c r="P1153" s="13"/>
    </row>
    <row r="1154" spans="1:16" ht="12" customHeight="1" x14ac:dyDescent="0.15">
      <c r="A1154" s="1" t="str">
        <f t="shared" si="880"/>
        <v>9301</v>
      </c>
      <c r="B1154" s="1">
        <v>930</v>
      </c>
      <c r="C1154" s="1">
        <v>1</v>
      </c>
      <c r="D1154" s="90" t="s">
        <v>182</v>
      </c>
      <c r="E1154" s="91"/>
      <c r="F1154" s="91"/>
      <c r="G1154" s="91"/>
      <c r="H1154" s="91"/>
      <c r="I1154" s="91"/>
      <c r="J1154" s="92"/>
      <c r="K1154" s="69" t="str">
        <f t="shared" ref="K1154:N1154" si="929">IFERROR(E1154/SUM(E1154:E1162)*100,"")</f>
        <v/>
      </c>
      <c r="L1154" s="69" t="str">
        <f t="shared" si="929"/>
        <v/>
      </c>
      <c r="M1154" s="69" t="str">
        <f t="shared" si="929"/>
        <v/>
      </c>
      <c r="N1154" s="69" t="str">
        <f t="shared" si="929"/>
        <v/>
      </c>
      <c r="O1154" s="69" t="str">
        <f>IFERROR(I1154/SUM(I1154:I1162)*100,"")</f>
        <v/>
      </c>
      <c r="P1154" s="69" t="str">
        <f>IFERROR(J1154/SUM(J1154:J1162)*100,"")</f>
        <v/>
      </c>
    </row>
    <row r="1155" spans="1:16" ht="12" customHeight="1" x14ac:dyDescent="0.15">
      <c r="A1155" s="1" t="str">
        <f t="shared" si="880"/>
        <v>93022</v>
      </c>
      <c r="B1155" s="1">
        <v>930</v>
      </c>
      <c r="C1155" s="1" t="s">
        <v>58</v>
      </c>
      <c r="D1155" s="50" t="s">
        <v>195</v>
      </c>
      <c r="E1155" s="53"/>
      <c r="F1155" s="53"/>
      <c r="G1155" s="53"/>
      <c r="H1155" s="53"/>
      <c r="I1155" s="53"/>
      <c r="J1155" s="59"/>
      <c r="K1155" s="69" t="str">
        <f t="shared" ref="K1155:N1155" si="930">IFERROR(E1155/SUM(E1154:E1162)*100,"")</f>
        <v/>
      </c>
      <c r="L1155" s="69" t="str">
        <f t="shared" si="930"/>
        <v/>
      </c>
      <c r="M1155" s="69" t="str">
        <f t="shared" si="930"/>
        <v/>
      </c>
      <c r="N1155" s="69" t="str">
        <f t="shared" si="930"/>
        <v/>
      </c>
      <c r="O1155" s="69" t="str">
        <f>IFERROR(I1155/SUM(I1154:I1162)*100,"")</f>
        <v/>
      </c>
      <c r="P1155" s="69" t="str">
        <f>IFERROR(J1155/SUM(J1154:J1162)*100,"")</f>
        <v/>
      </c>
    </row>
    <row r="1156" spans="1:16" ht="12" customHeight="1" x14ac:dyDescent="0.15">
      <c r="A1156" s="1" t="str">
        <f t="shared" si="880"/>
        <v>9307</v>
      </c>
      <c r="B1156" s="1">
        <v>930</v>
      </c>
      <c r="C1156" s="1">
        <v>7</v>
      </c>
      <c r="D1156" s="50" t="s">
        <v>185</v>
      </c>
      <c r="E1156" s="53"/>
      <c r="F1156" s="53"/>
      <c r="G1156" s="53"/>
      <c r="H1156" s="53"/>
      <c r="I1156" s="53"/>
      <c r="J1156" s="59"/>
      <c r="K1156" s="69" t="str">
        <f t="shared" ref="K1156:N1156" si="931">IFERROR(E1156/SUM(E1154:E1162)*100,"")</f>
        <v/>
      </c>
      <c r="L1156" s="69" t="str">
        <f t="shared" si="931"/>
        <v/>
      </c>
      <c r="M1156" s="69" t="str">
        <f t="shared" si="931"/>
        <v/>
      </c>
      <c r="N1156" s="69" t="str">
        <f t="shared" si="931"/>
        <v/>
      </c>
      <c r="O1156" s="69" t="str">
        <f>IFERROR(I1156/SUM(I1154:I1162)*100,"")</f>
        <v/>
      </c>
      <c r="P1156" s="69" t="str">
        <f>IFERROR(J1156/SUM(J1154:J1162)*100,"")</f>
        <v/>
      </c>
    </row>
    <row r="1157" spans="1:16" ht="12" customHeight="1" x14ac:dyDescent="0.15">
      <c r="A1157" s="1" t="str">
        <f t="shared" ref="A1157:A1209" si="932">IF(D1157="NO CONSTA",B1157&amp;22,IF(AND(B1157&gt;0,C1157=""),B1157&amp;0,IF(ISNUMBER(C1157),B1157&amp;C1157)))</f>
        <v>9308</v>
      </c>
      <c r="B1157" s="1">
        <v>930</v>
      </c>
      <c r="C1157" s="1">
        <v>8</v>
      </c>
      <c r="D1157" s="50" t="s">
        <v>186</v>
      </c>
      <c r="E1157" s="53"/>
      <c r="F1157" s="53"/>
      <c r="G1157" s="53"/>
      <c r="H1157" s="53"/>
      <c r="I1157" s="53"/>
      <c r="J1157" s="59"/>
      <c r="K1157" s="69" t="str">
        <f t="shared" ref="K1157:N1157" si="933">IFERROR(E1157/SUM(E1154:E1162)*100,"")</f>
        <v/>
      </c>
      <c r="L1157" s="69" t="str">
        <f t="shared" si="933"/>
        <v/>
      </c>
      <c r="M1157" s="69" t="str">
        <f t="shared" si="933"/>
        <v/>
      </c>
      <c r="N1157" s="69" t="str">
        <f t="shared" si="933"/>
        <v/>
      </c>
      <c r="O1157" s="69" t="str">
        <f>IFERROR(I1157/SUM(I1154:I1162)*100,"")</f>
        <v/>
      </c>
      <c r="P1157" s="69" t="str">
        <f>IFERROR(J1157/SUM(J1154:J1162)*100,"")</f>
        <v/>
      </c>
    </row>
    <row r="1158" spans="1:16" ht="12" customHeight="1" x14ac:dyDescent="0.15">
      <c r="A1158" s="1" t="str">
        <f t="shared" si="932"/>
        <v>9306</v>
      </c>
      <c r="B1158" s="1">
        <v>930</v>
      </c>
      <c r="C1158" s="1">
        <v>6</v>
      </c>
      <c r="D1158" s="50" t="s">
        <v>187</v>
      </c>
      <c r="E1158" s="53"/>
      <c r="F1158" s="53"/>
      <c r="G1158" s="53"/>
      <c r="H1158" s="53"/>
      <c r="I1158" s="53"/>
      <c r="J1158" s="59"/>
      <c r="K1158" s="69" t="str">
        <f t="shared" ref="K1158:N1158" si="934">IFERROR(E1158/SUM(E1154:E1162)*100,"")</f>
        <v/>
      </c>
      <c r="L1158" s="69" t="str">
        <f t="shared" si="934"/>
        <v/>
      </c>
      <c r="M1158" s="69" t="str">
        <f t="shared" si="934"/>
        <v/>
      </c>
      <c r="N1158" s="69" t="str">
        <f t="shared" si="934"/>
        <v/>
      </c>
      <c r="O1158" s="69" t="str">
        <f>IFERROR(I1158/SUM(I1154:I1162)*100,"")</f>
        <v/>
      </c>
      <c r="P1158" s="69" t="str">
        <f>IFERROR(J1158/SUM(J1154:J1162)*100,"")</f>
        <v/>
      </c>
    </row>
    <row r="1159" spans="1:16" ht="12" customHeight="1" x14ac:dyDescent="0.15">
      <c r="A1159" s="1" t="str">
        <f t="shared" si="932"/>
        <v>9305</v>
      </c>
      <c r="B1159" s="1">
        <v>930</v>
      </c>
      <c r="C1159" s="1">
        <v>5</v>
      </c>
      <c r="D1159" s="50" t="s">
        <v>188</v>
      </c>
      <c r="E1159" s="53"/>
      <c r="F1159" s="53"/>
      <c r="G1159" s="53"/>
      <c r="H1159" s="53"/>
      <c r="I1159" s="53"/>
      <c r="J1159" s="59"/>
      <c r="K1159" s="69" t="str">
        <f t="shared" ref="K1159:N1159" si="935">IFERROR(E1159/SUM(E1154:E1162)*100,"")</f>
        <v/>
      </c>
      <c r="L1159" s="69" t="str">
        <f t="shared" si="935"/>
        <v/>
      </c>
      <c r="M1159" s="69" t="str">
        <f t="shared" si="935"/>
        <v/>
      </c>
      <c r="N1159" s="69" t="str">
        <f t="shared" si="935"/>
        <v/>
      </c>
      <c r="O1159" s="69" t="str">
        <f>IFERROR(I1159/SUM(I1154:I1162)*100,"")</f>
        <v/>
      </c>
      <c r="P1159" s="69" t="str">
        <f>IFERROR(J1159/SUM(J1154:J1162)*100,"")</f>
        <v/>
      </c>
    </row>
    <row r="1160" spans="1:16" ht="12" customHeight="1" x14ac:dyDescent="0.15">
      <c r="A1160" s="1" t="str">
        <f t="shared" si="932"/>
        <v>93010</v>
      </c>
      <c r="B1160" s="1">
        <v>930</v>
      </c>
      <c r="C1160" s="1">
        <v>10</v>
      </c>
      <c r="D1160" s="50" t="s">
        <v>189</v>
      </c>
      <c r="E1160" s="53"/>
      <c r="F1160" s="53"/>
      <c r="G1160" s="53"/>
      <c r="H1160" s="53"/>
      <c r="I1160" s="53"/>
      <c r="J1160" s="59"/>
      <c r="K1160" s="69" t="str">
        <f t="shared" ref="K1160:N1160" si="936">IFERROR(E1160/SUM(E1154:E1162)*100,"")</f>
        <v/>
      </c>
      <c r="L1160" s="69" t="str">
        <f t="shared" si="936"/>
        <v/>
      </c>
      <c r="M1160" s="69" t="str">
        <f t="shared" si="936"/>
        <v/>
      </c>
      <c r="N1160" s="69" t="str">
        <f t="shared" si="936"/>
        <v/>
      </c>
      <c r="O1160" s="69" t="str">
        <f>IFERROR(I1160/SUM(I1154:I1162)*100,"")</f>
        <v/>
      </c>
      <c r="P1160" s="69" t="str">
        <f>IFERROR(J1160/SUM(J1154:J1162)*100,"")</f>
        <v/>
      </c>
    </row>
    <row r="1161" spans="1:16" ht="12" customHeight="1" x14ac:dyDescent="0.15">
      <c r="A1161" s="1" t="str">
        <f t="shared" si="932"/>
        <v>9302</v>
      </c>
      <c r="B1161" s="1">
        <v>930</v>
      </c>
      <c r="C1161" s="1">
        <v>2</v>
      </c>
      <c r="D1161" s="50" t="s">
        <v>190</v>
      </c>
      <c r="E1161" s="53"/>
      <c r="F1161" s="53"/>
      <c r="G1161" s="53"/>
      <c r="H1161" s="53"/>
      <c r="I1161" s="53"/>
      <c r="J1161" s="59"/>
      <c r="K1161" s="69" t="str">
        <f t="shared" ref="K1161:N1161" si="937">IFERROR(E1161/SUM(E1154:E1162)*100,"")</f>
        <v/>
      </c>
      <c r="L1161" s="69" t="str">
        <f t="shared" si="937"/>
        <v/>
      </c>
      <c r="M1161" s="69" t="str">
        <f t="shared" si="937"/>
        <v/>
      </c>
      <c r="N1161" s="69" t="str">
        <f t="shared" si="937"/>
        <v/>
      </c>
      <c r="O1161" s="69" t="str">
        <f>IFERROR(I1161/SUM(I1154:I1162)*100,"")</f>
        <v/>
      </c>
      <c r="P1161" s="69" t="str">
        <f>IFERROR(J1161/SUM(J1154:J1162)*100,"")</f>
        <v/>
      </c>
    </row>
    <row r="1162" spans="1:16" ht="12" customHeight="1" x14ac:dyDescent="0.15">
      <c r="A1162" s="1" t="str">
        <f t="shared" si="932"/>
        <v>9304</v>
      </c>
      <c r="B1162" s="1">
        <v>930</v>
      </c>
      <c r="C1162" s="1">
        <v>4</v>
      </c>
      <c r="D1162" s="55" t="s">
        <v>191</v>
      </c>
      <c r="E1162" s="56"/>
      <c r="F1162" s="56"/>
      <c r="G1162" s="56"/>
      <c r="H1162" s="56"/>
      <c r="I1162" s="56"/>
      <c r="J1162" s="60"/>
      <c r="K1162" s="69" t="str">
        <f t="shared" ref="K1162:N1162" si="938">IFERROR(E1162/SUM(E1154:E1162)*100,"")</f>
        <v/>
      </c>
      <c r="L1162" s="69" t="str">
        <f t="shared" si="938"/>
        <v/>
      </c>
      <c r="M1162" s="69" t="str">
        <f t="shared" si="938"/>
        <v/>
      </c>
      <c r="N1162" s="69" t="str">
        <f t="shared" si="938"/>
        <v/>
      </c>
      <c r="O1162" s="69" t="str">
        <f>IFERROR(I1162/SUM(I1154:I1162)*100,"")</f>
        <v/>
      </c>
      <c r="P1162" s="69" t="str">
        <f>IFERROR(J1162/SUM(J1154:J1162)*100,"")</f>
        <v/>
      </c>
    </row>
    <row r="1163" spans="1:16" ht="9" customHeight="1" x14ac:dyDescent="0.15">
      <c r="A1163" s="1" t="str">
        <f t="shared" si="932"/>
        <v>9370</v>
      </c>
      <c r="B1163" s="1">
        <v>937</v>
      </c>
      <c r="C1163" s="1" t="s">
        <v>58</v>
      </c>
      <c r="D1163" s="48" t="s">
        <v>156</v>
      </c>
      <c r="E1163" s="49"/>
      <c r="F1163" s="49"/>
      <c r="G1163" s="49"/>
      <c r="H1163" s="49"/>
      <c r="I1163" s="49"/>
      <c r="J1163" s="49"/>
      <c r="K1163" s="5"/>
      <c r="L1163" s="5"/>
      <c r="M1163" s="5"/>
      <c r="N1163" s="5"/>
      <c r="O1163" s="5"/>
      <c r="P1163" s="13"/>
    </row>
    <row r="1164" spans="1:16" ht="12" customHeight="1" x14ac:dyDescent="0.15">
      <c r="A1164" s="1" t="str">
        <f t="shared" si="932"/>
        <v>9371</v>
      </c>
      <c r="B1164" s="1">
        <v>937</v>
      </c>
      <c r="C1164" s="1">
        <v>1</v>
      </c>
      <c r="D1164" s="90" t="s">
        <v>182</v>
      </c>
      <c r="E1164" s="91"/>
      <c r="F1164" s="91"/>
      <c r="G1164" s="91"/>
      <c r="H1164" s="91"/>
      <c r="I1164" s="91"/>
      <c r="J1164" s="92"/>
      <c r="K1164" s="69" t="str">
        <f t="shared" ref="K1164:N1164" si="939">IFERROR(E1164/SUM(E1164:E1167)*100,"")</f>
        <v/>
      </c>
      <c r="L1164" s="69" t="str">
        <f t="shared" si="939"/>
        <v/>
      </c>
      <c r="M1164" s="69" t="str">
        <f t="shared" si="939"/>
        <v/>
      </c>
      <c r="N1164" s="69" t="str">
        <f t="shared" si="939"/>
        <v/>
      </c>
      <c r="O1164" s="69" t="str">
        <f>IFERROR(I1164/SUM(I1164:I1167)*100,"")</f>
        <v/>
      </c>
      <c r="P1164" s="69" t="str">
        <f>IFERROR(J1164/SUM(J1164:J1167)*100,"")</f>
        <v/>
      </c>
    </row>
    <row r="1165" spans="1:16" ht="12" customHeight="1" x14ac:dyDescent="0.15">
      <c r="A1165" s="1" t="str">
        <f t="shared" si="932"/>
        <v>9377</v>
      </c>
      <c r="B1165" s="1">
        <v>937</v>
      </c>
      <c r="C1165" s="1">
        <v>7</v>
      </c>
      <c r="D1165" s="50" t="s">
        <v>185</v>
      </c>
      <c r="E1165" s="53"/>
      <c r="F1165" s="53"/>
      <c r="G1165" s="53"/>
      <c r="H1165" s="53"/>
      <c r="I1165" s="53"/>
      <c r="J1165" s="59"/>
      <c r="K1165" s="69" t="str">
        <f t="shared" ref="K1165:N1165" si="940">IFERROR(E1165/SUM(E1164:E1167)*100,"")</f>
        <v/>
      </c>
      <c r="L1165" s="69" t="str">
        <f t="shared" si="940"/>
        <v/>
      </c>
      <c r="M1165" s="69" t="str">
        <f t="shared" si="940"/>
        <v/>
      </c>
      <c r="N1165" s="69" t="str">
        <f t="shared" si="940"/>
        <v/>
      </c>
      <c r="O1165" s="69" t="str">
        <f>IFERROR(I1165/SUM(I1164:I1167)*100,"")</f>
        <v/>
      </c>
      <c r="P1165" s="69" t="str">
        <f>IFERROR(J1165/SUM(J1164:J1167)*100,"")</f>
        <v/>
      </c>
    </row>
    <row r="1166" spans="1:16" ht="12" customHeight="1" x14ac:dyDescent="0.15">
      <c r="A1166" s="1" t="str">
        <f t="shared" si="932"/>
        <v>9375</v>
      </c>
      <c r="B1166" s="1">
        <v>937</v>
      </c>
      <c r="C1166" s="1">
        <v>5</v>
      </c>
      <c r="D1166" s="50" t="s">
        <v>188</v>
      </c>
      <c r="E1166" s="53"/>
      <c r="F1166" s="53"/>
      <c r="G1166" s="53"/>
      <c r="H1166" s="53"/>
      <c r="I1166" s="53"/>
      <c r="J1166" s="59"/>
      <c r="K1166" s="69" t="str">
        <f t="shared" ref="K1166:N1166" si="941">IFERROR(E1166/SUM(E1164:E1167)*100,"")</f>
        <v/>
      </c>
      <c r="L1166" s="69" t="str">
        <f t="shared" si="941"/>
        <v/>
      </c>
      <c r="M1166" s="69" t="str">
        <f t="shared" si="941"/>
        <v/>
      </c>
      <c r="N1166" s="69" t="str">
        <f t="shared" si="941"/>
        <v/>
      </c>
      <c r="O1166" s="69" t="str">
        <f>IFERROR(I1166/SUM(I1164:I1167)*100,"")</f>
        <v/>
      </c>
      <c r="P1166" s="69" t="str">
        <f>IFERROR(J1166/SUM(J1164:J1167)*100,"")</f>
        <v/>
      </c>
    </row>
    <row r="1167" spans="1:16" ht="12" customHeight="1" x14ac:dyDescent="0.15">
      <c r="A1167" s="1" t="str">
        <f t="shared" si="932"/>
        <v>9372</v>
      </c>
      <c r="B1167" s="1">
        <v>937</v>
      </c>
      <c r="C1167" s="1">
        <v>2</v>
      </c>
      <c r="D1167" s="50" t="s">
        <v>190</v>
      </c>
      <c r="E1167" s="53"/>
      <c r="F1167" s="53"/>
      <c r="G1167" s="53"/>
      <c r="H1167" s="53"/>
      <c r="I1167" s="53"/>
      <c r="J1167" s="59"/>
      <c r="K1167" s="69" t="str">
        <f t="shared" ref="K1167:N1167" si="942">IFERROR(E1167/SUM(E1164:E1167)*100,"")</f>
        <v/>
      </c>
      <c r="L1167" s="69" t="str">
        <f t="shared" si="942"/>
        <v/>
      </c>
      <c r="M1167" s="69" t="str">
        <f t="shared" si="942"/>
        <v/>
      </c>
      <c r="N1167" s="69" t="str">
        <f t="shared" si="942"/>
        <v/>
      </c>
      <c r="O1167" s="69" t="str">
        <f>IFERROR(I1167/SUM(I1164:I1167)*100,"")</f>
        <v/>
      </c>
      <c r="P1167" s="69" t="str">
        <f>IFERROR(J1167/SUM(J1164:J1167)*100,"")</f>
        <v/>
      </c>
    </row>
    <row r="1168" spans="1:16" ht="9" customHeight="1" x14ac:dyDescent="0.15">
      <c r="A1168" s="1" t="str">
        <f t="shared" si="932"/>
        <v>17040</v>
      </c>
      <c r="B1168" s="1">
        <v>1704</v>
      </c>
      <c r="C1168" s="1" t="s">
        <v>58</v>
      </c>
      <c r="D1168" s="48" t="s">
        <v>157</v>
      </c>
      <c r="E1168" s="49"/>
      <c r="F1168" s="49"/>
      <c r="G1168" s="49"/>
      <c r="H1168" s="49"/>
      <c r="I1168" s="49"/>
      <c r="J1168" s="49"/>
      <c r="K1168" s="5"/>
      <c r="L1168" s="5"/>
      <c r="M1168" s="5"/>
      <c r="N1168" s="5"/>
      <c r="O1168" s="5"/>
      <c r="P1168" s="13"/>
    </row>
    <row r="1169" spans="1:16" ht="12" customHeight="1" x14ac:dyDescent="0.15">
      <c r="A1169" s="1" t="str">
        <f t="shared" si="932"/>
        <v>17041</v>
      </c>
      <c r="B1169" s="1">
        <v>1704</v>
      </c>
      <c r="C1169" s="1">
        <v>1</v>
      </c>
      <c r="D1169" s="90" t="s">
        <v>182</v>
      </c>
      <c r="E1169" s="91"/>
      <c r="F1169" s="91">
        <v>2</v>
      </c>
      <c r="G1169" s="91">
        <v>1</v>
      </c>
      <c r="H1169" s="91">
        <v>1</v>
      </c>
      <c r="I1169" s="91">
        <v>2</v>
      </c>
      <c r="J1169" s="92"/>
      <c r="K1169" s="69" t="str">
        <f t="shared" ref="K1169:N1169" si="943">IFERROR(E1169/SUM(E1169:E1172)*100,"")</f>
        <v/>
      </c>
      <c r="L1169" s="69">
        <f t="shared" si="943"/>
        <v>11.76470588235294</v>
      </c>
      <c r="M1169" s="69">
        <f t="shared" si="943"/>
        <v>5.8823529411764701</v>
      </c>
      <c r="N1169" s="69">
        <f t="shared" si="943"/>
        <v>6.25</v>
      </c>
      <c r="O1169" s="69">
        <f>IFERROR(I1169/SUM(I1169:I1172)*100,"")</f>
        <v>13.333333333333334</v>
      </c>
      <c r="P1169" s="69" t="str">
        <f>IFERROR(J1169/SUM(J1169:J1172)*100,"")</f>
        <v/>
      </c>
    </row>
    <row r="1170" spans="1:16" ht="12" customHeight="1" x14ac:dyDescent="0.15">
      <c r="A1170" s="1" t="str">
        <f t="shared" si="932"/>
        <v>17048</v>
      </c>
      <c r="B1170" s="1">
        <v>1704</v>
      </c>
      <c r="C1170" s="1">
        <v>8</v>
      </c>
      <c r="D1170" s="50" t="s">
        <v>186</v>
      </c>
      <c r="E1170" s="53"/>
      <c r="F1170" s="53">
        <v>1</v>
      </c>
      <c r="G1170" s="53">
        <v>3</v>
      </c>
      <c r="H1170" s="53">
        <v>4</v>
      </c>
      <c r="I1170" s="53">
        <v>2</v>
      </c>
      <c r="J1170" s="59"/>
      <c r="K1170" s="69" t="str">
        <f t="shared" ref="K1170:N1170" si="944">IFERROR(E1170/SUM(E1169:E1172)*100,"")</f>
        <v/>
      </c>
      <c r="L1170" s="69">
        <f t="shared" si="944"/>
        <v>5.8823529411764701</v>
      </c>
      <c r="M1170" s="69">
        <f t="shared" si="944"/>
        <v>17.647058823529413</v>
      </c>
      <c r="N1170" s="69">
        <f t="shared" si="944"/>
        <v>25</v>
      </c>
      <c r="O1170" s="69">
        <f>IFERROR(I1170/SUM(I1169:I1172)*100,"")</f>
        <v>13.333333333333334</v>
      </c>
      <c r="P1170" s="69" t="str">
        <f>IFERROR(J1170/SUM(J1169:J1172)*100,"")</f>
        <v/>
      </c>
    </row>
    <row r="1171" spans="1:16" ht="12" customHeight="1" x14ac:dyDescent="0.15">
      <c r="A1171" s="1" t="str">
        <f t="shared" si="932"/>
        <v>17045</v>
      </c>
      <c r="B1171" s="1">
        <v>1704</v>
      </c>
      <c r="C1171" s="1">
        <v>5</v>
      </c>
      <c r="D1171" s="50" t="s">
        <v>188</v>
      </c>
      <c r="E1171" s="53"/>
      <c r="F1171" s="53">
        <v>5</v>
      </c>
      <c r="G1171" s="53">
        <v>4</v>
      </c>
      <c r="H1171" s="53">
        <v>4</v>
      </c>
      <c r="I1171" s="53">
        <v>3</v>
      </c>
      <c r="J1171" s="59"/>
      <c r="K1171" s="69" t="str">
        <f t="shared" ref="K1171:N1171" si="945">IFERROR(E1171/SUM(E1169:E1172)*100,"")</f>
        <v/>
      </c>
      <c r="L1171" s="69">
        <f t="shared" si="945"/>
        <v>29.411764705882355</v>
      </c>
      <c r="M1171" s="69">
        <f t="shared" si="945"/>
        <v>23.52941176470588</v>
      </c>
      <c r="N1171" s="69">
        <f t="shared" si="945"/>
        <v>25</v>
      </c>
      <c r="O1171" s="69">
        <f>IFERROR(I1171/SUM(I1169:I1172)*100,"")</f>
        <v>20</v>
      </c>
      <c r="P1171" s="69" t="str">
        <f>IFERROR(J1171/SUM(J1169:J1172)*100,"")</f>
        <v/>
      </c>
    </row>
    <row r="1172" spans="1:16" ht="12" customHeight="1" x14ac:dyDescent="0.15">
      <c r="A1172" s="1" t="str">
        <f t="shared" si="932"/>
        <v>17042</v>
      </c>
      <c r="B1172" s="1">
        <v>1704</v>
      </c>
      <c r="C1172" s="1">
        <v>2</v>
      </c>
      <c r="D1172" s="50" t="s">
        <v>190</v>
      </c>
      <c r="E1172" s="53"/>
      <c r="F1172" s="53">
        <v>9</v>
      </c>
      <c r="G1172" s="53">
        <v>9</v>
      </c>
      <c r="H1172" s="53">
        <v>7</v>
      </c>
      <c r="I1172" s="53">
        <v>8</v>
      </c>
      <c r="J1172" s="59"/>
      <c r="K1172" s="69" t="str">
        <f t="shared" ref="K1172:N1172" si="946">IFERROR(E1172/SUM(E1169:E1172)*100,"")</f>
        <v/>
      </c>
      <c r="L1172" s="69">
        <f t="shared" si="946"/>
        <v>52.941176470588239</v>
      </c>
      <c r="M1172" s="69">
        <f t="shared" si="946"/>
        <v>52.941176470588239</v>
      </c>
      <c r="N1172" s="69">
        <f t="shared" si="946"/>
        <v>43.75</v>
      </c>
      <c r="O1172" s="69">
        <f>IFERROR(I1172/SUM(I1169:I1172)*100,"")</f>
        <v>53.333333333333336</v>
      </c>
      <c r="P1172" s="69" t="str">
        <f>IFERROR(J1172/SUM(J1169:J1172)*100,"")</f>
        <v/>
      </c>
    </row>
    <row r="1173" spans="1:16" ht="9" customHeight="1" x14ac:dyDescent="0.15">
      <c r="A1173" s="1" t="str">
        <f t="shared" si="932"/>
        <v>12010</v>
      </c>
      <c r="B1173" s="1">
        <v>1201</v>
      </c>
      <c r="C1173" s="1" t="s">
        <v>58</v>
      </c>
      <c r="D1173" s="48" t="s">
        <v>158</v>
      </c>
      <c r="E1173" s="49"/>
      <c r="F1173" s="49"/>
      <c r="G1173" s="49"/>
      <c r="H1173" s="49"/>
      <c r="I1173" s="49"/>
      <c r="J1173" s="49"/>
      <c r="K1173" s="5"/>
      <c r="L1173" s="5"/>
      <c r="M1173" s="5"/>
      <c r="N1173" s="5"/>
      <c r="O1173" s="5"/>
      <c r="P1173" s="13"/>
    </row>
    <row r="1174" spans="1:16" ht="12" customHeight="1" x14ac:dyDescent="0.15">
      <c r="A1174" s="1" t="str">
        <f t="shared" si="932"/>
        <v>120122</v>
      </c>
      <c r="B1174" s="1">
        <v>1201</v>
      </c>
      <c r="C1174" s="1" t="s">
        <v>58</v>
      </c>
      <c r="D1174" s="90" t="s">
        <v>195</v>
      </c>
      <c r="E1174" s="91"/>
      <c r="F1174" s="91"/>
      <c r="G1174" s="91"/>
      <c r="H1174" s="91"/>
      <c r="I1174" s="91"/>
      <c r="J1174" s="92"/>
      <c r="K1174" s="69" t="str">
        <f t="shared" ref="K1174:N1174" si="947">IFERROR(E1174/SUM(E1174:E1176)*100,"")</f>
        <v/>
      </c>
      <c r="L1174" s="69" t="str">
        <f t="shared" si="947"/>
        <v/>
      </c>
      <c r="M1174" s="69" t="str">
        <f t="shared" si="947"/>
        <v/>
      </c>
      <c r="N1174" s="69" t="str">
        <f t="shared" si="947"/>
        <v/>
      </c>
      <c r="O1174" s="69" t="str">
        <f>IFERROR(I1174/SUM(I1174:I1176)*100,"")</f>
        <v/>
      </c>
      <c r="P1174" s="69" t="str">
        <f>IFERROR(J1174/SUM(J1174:J1176)*100,"")</f>
        <v/>
      </c>
    </row>
    <row r="1175" spans="1:16" ht="12" customHeight="1" x14ac:dyDescent="0.15">
      <c r="A1175" s="1" t="str">
        <f t="shared" si="932"/>
        <v>12015</v>
      </c>
      <c r="B1175" s="1">
        <v>1201</v>
      </c>
      <c r="C1175" s="1">
        <v>5</v>
      </c>
      <c r="D1175" s="50" t="s">
        <v>188</v>
      </c>
      <c r="E1175" s="53"/>
      <c r="F1175" s="53"/>
      <c r="G1175" s="53"/>
      <c r="H1175" s="53"/>
      <c r="I1175" s="53"/>
      <c r="J1175" s="59"/>
      <c r="K1175" s="69" t="str">
        <f t="shared" ref="K1175:N1175" si="948">IFERROR(E1175/SUM(E1174:E1176)*100,"")</f>
        <v/>
      </c>
      <c r="L1175" s="69" t="str">
        <f t="shared" si="948"/>
        <v/>
      </c>
      <c r="M1175" s="69" t="str">
        <f t="shared" si="948"/>
        <v/>
      </c>
      <c r="N1175" s="69" t="str">
        <f t="shared" si="948"/>
        <v/>
      </c>
      <c r="O1175" s="69" t="str">
        <f>IFERROR(I1175/SUM(I1174:I1176)*100,"")</f>
        <v/>
      </c>
      <c r="P1175" s="69" t="str">
        <f>IFERROR(J1175/SUM(J1174:J1176)*100,"")</f>
        <v/>
      </c>
    </row>
    <row r="1176" spans="1:16" ht="12" customHeight="1" x14ac:dyDescent="0.15">
      <c r="A1176" s="1" t="str">
        <f t="shared" si="932"/>
        <v>12012</v>
      </c>
      <c r="B1176" s="1">
        <v>1201</v>
      </c>
      <c r="C1176" s="1">
        <v>2</v>
      </c>
      <c r="D1176" s="55" t="s">
        <v>190</v>
      </c>
      <c r="E1176" s="56"/>
      <c r="F1176" s="56"/>
      <c r="G1176" s="56"/>
      <c r="H1176" s="56"/>
      <c r="I1176" s="56"/>
      <c r="J1176" s="60"/>
      <c r="K1176" s="69" t="str">
        <f t="shared" ref="K1176:N1176" si="949">IFERROR(E1176/SUM(E1174:E1176)*100,"")</f>
        <v/>
      </c>
      <c r="L1176" s="69" t="str">
        <f t="shared" si="949"/>
        <v/>
      </c>
      <c r="M1176" s="69" t="str">
        <f t="shared" si="949"/>
        <v/>
      </c>
      <c r="N1176" s="69" t="str">
        <f t="shared" si="949"/>
        <v/>
      </c>
      <c r="O1176" s="69" t="str">
        <f>IFERROR(I1176/SUM(I1174:I1176)*100,"")</f>
        <v/>
      </c>
      <c r="P1176" s="69" t="str">
        <f>IFERROR(J1176/SUM(J1174:J1176)*100,"")</f>
        <v/>
      </c>
    </row>
    <row r="1177" spans="1:16" ht="9" customHeight="1" x14ac:dyDescent="0.15">
      <c r="A1177" s="1" t="str">
        <f t="shared" si="932"/>
        <v>16040</v>
      </c>
      <c r="B1177" s="1">
        <v>1604</v>
      </c>
      <c r="C1177" s="1" t="s">
        <v>58</v>
      </c>
      <c r="D1177" s="48" t="s">
        <v>159</v>
      </c>
      <c r="E1177" s="49"/>
      <c r="F1177" s="49"/>
      <c r="G1177" s="49"/>
      <c r="H1177" s="49"/>
      <c r="I1177" s="49"/>
      <c r="J1177" s="49"/>
      <c r="K1177" s="5"/>
      <c r="L1177" s="5"/>
      <c r="M1177" s="5"/>
      <c r="N1177" s="5"/>
      <c r="O1177" s="5"/>
      <c r="P1177" s="13"/>
    </row>
    <row r="1178" spans="1:16" ht="12" customHeight="1" x14ac:dyDescent="0.15">
      <c r="A1178" s="1" t="str">
        <f t="shared" si="932"/>
        <v>16041</v>
      </c>
      <c r="B1178" s="1">
        <v>1604</v>
      </c>
      <c r="C1178" s="1">
        <v>1</v>
      </c>
      <c r="D1178" s="90" t="s">
        <v>182</v>
      </c>
      <c r="E1178" s="91">
        <v>2</v>
      </c>
      <c r="F1178" s="91">
        <v>2</v>
      </c>
      <c r="G1178" s="91">
        <v>2</v>
      </c>
      <c r="H1178" s="91">
        <v>1</v>
      </c>
      <c r="I1178" s="91">
        <v>1</v>
      </c>
      <c r="J1178" s="92"/>
      <c r="K1178" s="69">
        <f t="shared" ref="K1178:N1178" si="950">IFERROR(E1178/SUM(E1178:E1186)*100,"")</f>
        <v>10</v>
      </c>
      <c r="L1178" s="69">
        <f t="shared" si="950"/>
        <v>11.111111111111111</v>
      </c>
      <c r="M1178" s="69">
        <f t="shared" si="950"/>
        <v>9.0909090909090917</v>
      </c>
      <c r="N1178" s="69">
        <f t="shared" si="950"/>
        <v>4.5454545454545459</v>
      </c>
      <c r="O1178" s="69">
        <f>IFERROR(I1178/SUM(I1178:I1186)*100,"")</f>
        <v>4.5454545454545459</v>
      </c>
      <c r="P1178" s="69" t="str">
        <f>IFERROR(J1178/SUM(J1178:J1186)*100,"")</f>
        <v/>
      </c>
    </row>
    <row r="1179" spans="1:16" ht="12" customHeight="1" x14ac:dyDescent="0.15">
      <c r="A1179" s="1" t="str">
        <f t="shared" si="932"/>
        <v>160422</v>
      </c>
      <c r="B1179" s="1">
        <v>1604</v>
      </c>
      <c r="C1179" s="1" t="s">
        <v>58</v>
      </c>
      <c r="D1179" s="50" t="s">
        <v>195</v>
      </c>
      <c r="E1179" s="53">
        <v>2</v>
      </c>
      <c r="F1179" s="53"/>
      <c r="G1179" s="53">
        <v>5</v>
      </c>
      <c r="H1179" s="53">
        <v>5</v>
      </c>
      <c r="I1179" s="53"/>
      <c r="J1179" s="59"/>
      <c r="K1179" s="69">
        <f t="shared" ref="K1179:N1179" si="951">IFERROR(E1179/SUM(E1178:E1186)*100,"")</f>
        <v>10</v>
      </c>
      <c r="L1179" s="69">
        <f t="shared" si="951"/>
        <v>0</v>
      </c>
      <c r="M1179" s="69">
        <f t="shared" si="951"/>
        <v>22.727272727272727</v>
      </c>
      <c r="N1179" s="69">
        <f t="shared" si="951"/>
        <v>22.727272727272727</v>
      </c>
      <c r="O1179" s="69">
        <f>IFERROR(I1179/SUM(I1178:I1186)*100,"")</f>
        <v>0</v>
      </c>
      <c r="P1179" s="69" t="str">
        <f>IFERROR(J1179/SUM(J1178:J1186)*100,"")</f>
        <v/>
      </c>
    </row>
    <row r="1180" spans="1:16" ht="12" customHeight="1" x14ac:dyDescent="0.15">
      <c r="A1180" s="1" t="str">
        <f t="shared" si="932"/>
        <v>16047</v>
      </c>
      <c r="B1180" s="1">
        <v>1604</v>
      </c>
      <c r="C1180" s="1">
        <v>7</v>
      </c>
      <c r="D1180" s="50" t="s">
        <v>185</v>
      </c>
      <c r="E1180" s="53">
        <v>5</v>
      </c>
      <c r="F1180" s="53">
        <v>5</v>
      </c>
      <c r="G1180" s="53">
        <v>3</v>
      </c>
      <c r="H1180" s="53">
        <v>4</v>
      </c>
      <c r="I1180" s="53">
        <v>4</v>
      </c>
      <c r="J1180" s="59"/>
      <c r="K1180" s="69">
        <f t="shared" ref="K1180:N1180" si="952">IFERROR(E1180/SUM(E1178:E1186)*100,"")</f>
        <v>25</v>
      </c>
      <c r="L1180" s="69">
        <f t="shared" si="952"/>
        <v>27.777777777777779</v>
      </c>
      <c r="M1180" s="69">
        <f t="shared" si="952"/>
        <v>13.636363636363635</v>
      </c>
      <c r="N1180" s="69">
        <f t="shared" si="952"/>
        <v>18.181818181818183</v>
      </c>
      <c r="O1180" s="69">
        <f>IFERROR(I1180/SUM(I1178:I1186)*100,"")</f>
        <v>18.181818181818183</v>
      </c>
      <c r="P1180" s="69" t="str">
        <f>IFERROR(J1180/SUM(J1178:J1186)*100,"")</f>
        <v/>
      </c>
    </row>
    <row r="1181" spans="1:16" ht="12" customHeight="1" x14ac:dyDescent="0.15">
      <c r="A1181" s="1" t="str">
        <f t="shared" si="932"/>
        <v>16048</v>
      </c>
      <c r="B1181" s="1">
        <v>1604</v>
      </c>
      <c r="C1181" s="1">
        <v>8</v>
      </c>
      <c r="D1181" s="50" t="s">
        <v>186</v>
      </c>
      <c r="E1181" s="53">
        <v>3</v>
      </c>
      <c r="F1181" s="53">
        <v>3</v>
      </c>
      <c r="G1181" s="53">
        <v>4</v>
      </c>
      <c r="H1181" s="53">
        <v>5</v>
      </c>
      <c r="I1181" s="53">
        <v>4</v>
      </c>
      <c r="J1181" s="59"/>
      <c r="K1181" s="69">
        <f t="shared" ref="K1181:N1181" si="953">IFERROR(E1181/SUM(E1178:E1186)*100,"")</f>
        <v>15</v>
      </c>
      <c r="L1181" s="69">
        <f t="shared" si="953"/>
        <v>16.666666666666664</v>
      </c>
      <c r="M1181" s="69">
        <f t="shared" si="953"/>
        <v>18.181818181818183</v>
      </c>
      <c r="N1181" s="69">
        <f t="shared" si="953"/>
        <v>22.727272727272727</v>
      </c>
      <c r="O1181" s="69">
        <f>IFERROR(I1181/SUM(I1178:I1186)*100,"")</f>
        <v>18.181818181818183</v>
      </c>
      <c r="P1181" s="69" t="str">
        <f>IFERROR(J1181/SUM(J1178:J1186)*100,"")</f>
        <v/>
      </c>
    </row>
    <row r="1182" spans="1:16" ht="12" customHeight="1" x14ac:dyDescent="0.15">
      <c r="A1182" s="1" t="str">
        <f t="shared" si="932"/>
        <v>16046</v>
      </c>
      <c r="B1182" s="1">
        <v>1604</v>
      </c>
      <c r="C1182" s="1">
        <v>6</v>
      </c>
      <c r="D1182" s="50" t="s">
        <v>187</v>
      </c>
      <c r="E1182" s="53">
        <v>1</v>
      </c>
      <c r="F1182" s="53">
        <v>1</v>
      </c>
      <c r="G1182" s="53">
        <v>1</v>
      </c>
      <c r="H1182" s="53">
        <v>1</v>
      </c>
      <c r="I1182" s="53">
        <v>1</v>
      </c>
      <c r="J1182" s="59"/>
      <c r="K1182" s="69">
        <f t="shared" ref="K1182:N1182" si="954">IFERROR(E1182/SUM(E1178:E1186)*100,"")</f>
        <v>5</v>
      </c>
      <c r="L1182" s="69">
        <f t="shared" si="954"/>
        <v>5.5555555555555554</v>
      </c>
      <c r="M1182" s="69">
        <f t="shared" si="954"/>
        <v>4.5454545454545459</v>
      </c>
      <c r="N1182" s="69">
        <f t="shared" si="954"/>
        <v>4.5454545454545459</v>
      </c>
      <c r="O1182" s="69">
        <f>IFERROR(I1182/SUM(I1178:I1186)*100,"")</f>
        <v>4.5454545454545459</v>
      </c>
      <c r="P1182" s="69" t="str">
        <f>IFERROR(J1182/SUM(J1178:J1186)*100,"")</f>
        <v/>
      </c>
    </row>
    <row r="1183" spans="1:16" ht="12" customHeight="1" x14ac:dyDescent="0.15">
      <c r="A1183" s="1" t="str">
        <f t="shared" si="932"/>
        <v>16045</v>
      </c>
      <c r="B1183" s="1">
        <v>1604</v>
      </c>
      <c r="C1183" s="1">
        <v>5</v>
      </c>
      <c r="D1183" s="50" t="s">
        <v>188</v>
      </c>
      <c r="E1183" s="53">
        <v>2</v>
      </c>
      <c r="F1183" s="53">
        <v>1</v>
      </c>
      <c r="G1183" s="53">
        <v>1</v>
      </c>
      <c r="H1183" s="53">
        <v>1</v>
      </c>
      <c r="I1183" s="53">
        <v>3</v>
      </c>
      <c r="J1183" s="59"/>
      <c r="K1183" s="69">
        <f t="shared" ref="K1183:N1183" si="955">IFERROR(E1183/SUM(E1178:E1186)*100,"")</f>
        <v>10</v>
      </c>
      <c r="L1183" s="69">
        <f t="shared" si="955"/>
        <v>5.5555555555555554</v>
      </c>
      <c r="M1183" s="69">
        <f t="shared" si="955"/>
        <v>4.5454545454545459</v>
      </c>
      <c r="N1183" s="69">
        <f t="shared" si="955"/>
        <v>4.5454545454545459</v>
      </c>
      <c r="O1183" s="69">
        <f>IFERROR(I1183/SUM(I1178:I1186)*100,"")</f>
        <v>13.636363636363635</v>
      </c>
      <c r="P1183" s="69" t="str">
        <f>IFERROR(J1183/SUM(J1178:J1186)*100,"")</f>
        <v/>
      </c>
    </row>
    <row r="1184" spans="1:16" ht="12" customHeight="1" x14ac:dyDescent="0.15">
      <c r="A1184" s="1" t="str">
        <f t="shared" si="932"/>
        <v>160415</v>
      </c>
      <c r="B1184" s="1">
        <v>1604</v>
      </c>
      <c r="C1184" s="1">
        <v>15</v>
      </c>
      <c r="D1184" s="51" t="s">
        <v>193</v>
      </c>
      <c r="E1184" s="53"/>
      <c r="F1184" s="53"/>
      <c r="G1184" s="53"/>
      <c r="H1184" s="53"/>
      <c r="I1184" s="53">
        <v>4</v>
      </c>
      <c r="J1184" s="59"/>
      <c r="K1184" s="69">
        <f t="shared" ref="K1184:N1184" si="956">IFERROR(E1184/SUM(E1178:E1186)*100,"")</f>
        <v>0</v>
      </c>
      <c r="L1184" s="69">
        <f t="shared" si="956"/>
        <v>0</v>
      </c>
      <c r="M1184" s="69">
        <f t="shared" si="956"/>
        <v>0</v>
      </c>
      <c r="N1184" s="69">
        <f t="shared" si="956"/>
        <v>0</v>
      </c>
      <c r="O1184" s="69">
        <f>IFERROR(I1184/SUM(I1178:I1186)*100,"")</f>
        <v>18.181818181818183</v>
      </c>
      <c r="P1184" s="69" t="str">
        <f>IFERROR(J1184/SUM(J1178:J1186)*100,"")</f>
        <v/>
      </c>
    </row>
    <row r="1185" spans="1:16" ht="12" customHeight="1" x14ac:dyDescent="0.15">
      <c r="A1185" s="1" t="str">
        <f t="shared" si="932"/>
        <v>16042</v>
      </c>
      <c r="B1185" s="1">
        <v>1604</v>
      </c>
      <c r="C1185" s="1">
        <v>2</v>
      </c>
      <c r="D1185" s="50" t="s">
        <v>190</v>
      </c>
      <c r="E1185" s="53">
        <v>4</v>
      </c>
      <c r="F1185" s="53">
        <v>5</v>
      </c>
      <c r="G1185" s="53">
        <v>5</v>
      </c>
      <c r="H1185" s="53">
        <v>5</v>
      </c>
      <c r="I1185" s="53">
        <v>5</v>
      </c>
      <c r="J1185" s="59"/>
      <c r="K1185" s="69">
        <f t="shared" ref="K1185:N1185" si="957">IFERROR(E1185/SUM(E1178:E1186)*100,"")</f>
        <v>20</v>
      </c>
      <c r="L1185" s="69">
        <f t="shared" si="957"/>
        <v>27.777777777777779</v>
      </c>
      <c r="M1185" s="69">
        <f t="shared" si="957"/>
        <v>22.727272727272727</v>
      </c>
      <c r="N1185" s="69">
        <f t="shared" si="957"/>
        <v>22.727272727272727</v>
      </c>
      <c r="O1185" s="69">
        <f>IFERROR(I1185/SUM(I1178:I1186)*100,"")</f>
        <v>22.727272727272727</v>
      </c>
      <c r="P1185" s="69" t="str">
        <f>IFERROR(J1185/SUM(J1178:J1186)*100,"")</f>
        <v/>
      </c>
    </row>
    <row r="1186" spans="1:16" ht="12" customHeight="1" x14ac:dyDescent="0.15">
      <c r="A1186" s="1" t="str">
        <f t="shared" si="932"/>
        <v>16044</v>
      </c>
      <c r="B1186" s="1">
        <v>1604</v>
      </c>
      <c r="C1186" s="1">
        <v>4</v>
      </c>
      <c r="D1186" s="50" t="s">
        <v>191</v>
      </c>
      <c r="E1186" s="53">
        <v>1</v>
      </c>
      <c r="F1186" s="53">
        <v>1</v>
      </c>
      <c r="G1186" s="53">
        <v>1</v>
      </c>
      <c r="H1186" s="53"/>
      <c r="I1186" s="53"/>
      <c r="J1186" s="59"/>
      <c r="K1186" s="69">
        <f t="shared" ref="K1186:N1186" si="958">IFERROR(E1186/SUM(E1178:E1186)*100,"")</f>
        <v>5</v>
      </c>
      <c r="L1186" s="69">
        <f t="shared" si="958"/>
        <v>5.5555555555555554</v>
      </c>
      <c r="M1186" s="69">
        <f t="shared" si="958"/>
        <v>4.5454545454545459</v>
      </c>
      <c r="N1186" s="69">
        <f t="shared" si="958"/>
        <v>0</v>
      </c>
      <c r="O1186" s="69">
        <f>IFERROR(I1186/SUM(I1178:I1186)*100,"")</f>
        <v>0</v>
      </c>
      <c r="P1186" s="69" t="str">
        <f>IFERROR(J1186/SUM(J1178:J1186)*100,"")</f>
        <v/>
      </c>
    </row>
    <row r="1187" spans="1:16" s="6" customFormat="1" x14ac:dyDescent="0.15">
      <c r="A1187" s="1" t="str">
        <f t="shared" si="932"/>
        <v>0</v>
      </c>
      <c r="B1187" s="1" t="s">
        <v>58</v>
      </c>
      <c r="C1187" s="1" t="s">
        <v>58</v>
      </c>
      <c r="E1187" s="44"/>
      <c r="F1187" s="44"/>
      <c r="G1187" s="44"/>
      <c r="H1187" s="44"/>
      <c r="I1187" s="44"/>
      <c r="J1187" s="44"/>
    </row>
    <row r="1188" spans="1:16" ht="12" customHeight="1" x14ac:dyDescent="0.15">
      <c r="A1188" s="1" t="str">
        <f t="shared" si="932"/>
        <v>0</v>
      </c>
      <c r="B1188" s="1" t="s">
        <v>58</v>
      </c>
      <c r="C1188" s="1" t="s">
        <v>58</v>
      </c>
      <c r="D1188" s="6"/>
      <c r="E1188" s="99"/>
      <c r="F1188" s="100"/>
      <c r="G1188" s="100" t="s">
        <v>178</v>
      </c>
      <c r="H1188" s="100"/>
      <c r="I1188" s="100"/>
      <c r="J1188" s="101"/>
      <c r="K1188" s="99"/>
      <c r="L1188" s="100"/>
      <c r="M1188" s="100" t="s">
        <v>179</v>
      </c>
      <c r="N1188" s="100"/>
      <c r="O1188" s="100"/>
      <c r="P1188" s="101"/>
    </row>
    <row r="1189" spans="1:16" ht="12" customHeight="1" x14ac:dyDescent="0.15">
      <c r="A1189" s="1" t="str">
        <f t="shared" si="932"/>
        <v>0</v>
      </c>
      <c r="B1189" s="1" t="s">
        <v>58</v>
      </c>
      <c r="C1189" s="1" t="s">
        <v>58</v>
      </c>
      <c r="D1189" s="6"/>
      <c r="E1189" s="2" t="s">
        <v>33</v>
      </c>
      <c r="F1189" s="2" t="s">
        <v>34</v>
      </c>
      <c r="G1189" s="2" t="s">
        <v>35</v>
      </c>
      <c r="H1189" s="2" t="s">
        <v>36</v>
      </c>
      <c r="I1189" s="2" t="s">
        <v>37</v>
      </c>
      <c r="J1189" s="2" t="s">
        <v>38</v>
      </c>
      <c r="K1189" s="2" t="s">
        <v>33</v>
      </c>
      <c r="L1189" s="2" t="s">
        <v>34</v>
      </c>
      <c r="M1189" s="2" t="s">
        <v>35</v>
      </c>
      <c r="N1189" s="2" t="s">
        <v>36</v>
      </c>
      <c r="O1189" s="2" t="s">
        <v>37</v>
      </c>
      <c r="P1189" s="2" t="s">
        <v>37</v>
      </c>
    </row>
    <row r="1190" spans="1:16" ht="12" customHeight="1" x14ac:dyDescent="0.15">
      <c r="A1190" s="1" t="str">
        <f t="shared" si="932"/>
        <v>18060</v>
      </c>
      <c r="B1190" s="1">
        <v>1806</v>
      </c>
      <c r="C1190" s="1" t="s">
        <v>58</v>
      </c>
      <c r="D1190" s="48" t="s">
        <v>160</v>
      </c>
      <c r="E1190" s="49"/>
      <c r="F1190" s="49"/>
      <c r="G1190" s="49"/>
      <c r="H1190" s="49"/>
      <c r="I1190" s="49"/>
      <c r="J1190" s="49"/>
      <c r="K1190" s="5"/>
      <c r="L1190" s="5"/>
      <c r="M1190" s="5"/>
      <c r="N1190" s="5"/>
      <c r="O1190" s="5"/>
      <c r="P1190" s="13"/>
    </row>
    <row r="1191" spans="1:16" ht="12" customHeight="1" x14ac:dyDescent="0.15">
      <c r="A1191" s="1" t="str">
        <f t="shared" si="932"/>
        <v>180622</v>
      </c>
      <c r="B1191" s="1">
        <v>1806</v>
      </c>
      <c r="C1191" s="1" t="s">
        <v>58</v>
      </c>
      <c r="D1191" s="90" t="s">
        <v>195</v>
      </c>
      <c r="E1191" s="91"/>
      <c r="F1191" s="91"/>
      <c r="G1191" s="91">
        <v>9</v>
      </c>
      <c r="H1191" s="91">
        <v>8</v>
      </c>
      <c r="I1191" s="91"/>
      <c r="J1191" s="92"/>
      <c r="K1191" s="14" t="str">
        <f t="shared" ref="K1191:N1191" si="959">IFERROR(E1191/SUM(E1191:E1194)*100,"")</f>
        <v/>
      </c>
      <c r="L1191" s="14" t="str">
        <f t="shared" si="959"/>
        <v/>
      </c>
      <c r="M1191" s="14">
        <f t="shared" si="959"/>
        <v>69.230769230769226</v>
      </c>
      <c r="N1191" s="14">
        <f t="shared" si="959"/>
        <v>66.666666666666657</v>
      </c>
      <c r="O1191" s="14" t="str">
        <f>IFERROR(I1191/SUM(I1191:I1194)*100,"")</f>
        <v/>
      </c>
      <c r="P1191" s="14" t="str">
        <f>IFERROR(J1191/SUM(J1191:J1194)*100,"")</f>
        <v/>
      </c>
    </row>
    <row r="1192" spans="1:16" ht="12" customHeight="1" x14ac:dyDescent="0.15">
      <c r="A1192" s="1" t="str">
        <f t="shared" si="932"/>
        <v>18065</v>
      </c>
      <c r="B1192" s="1">
        <v>1806</v>
      </c>
      <c r="C1192" s="1">
        <v>5</v>
      </c>
      <c r="D1192" s="50" t="s">
        <v>188</v>
      </c>
      <c r="E1192" s="53"/>
      <c r="F1192" s="53"/>
      <c r="G1192" s="53">
        <v>1</v>
      </c>
      <c r="H1192" s="53">
        <v>1</v>
      </c>
      <c r="I1192" s="53"/>
      <c r="J1192" s="59"/>
      <c r="K1192" s="14" t="str">
        <f t="shared" ref="K1192:N1192" si="960">IFERROR(E1192/SUM(E1191:E1194)*100,"")</f>
        <v/>
      </c>
      <c r="L1192" s="14" t="str">
        <f t="shared" si="960"/>
        <v/>
      </c>
      <c r="M1192" s="14">
        <f t="shared" si="960"/>
        <v>7.6923076923076925</v>
      </c>
      <c r="N1192" s="14">
        <f t="shared" si="960"/>
        <v>8.3333333333333321</v>
      </c>
      <c r="O1192" s="14" t="str">
        <f>IFERROR(I1192/SUM(I1191:I1194)*100,"")</f>
        <v/>
      </c>
      <c r="P1192" s="14" t="str">
        <f>IFERROR(J1192/SUM(J1191:J1194)*100,"")</f>
        <v/>
      </c>
    </row>
    <row r="1193" spans="1:16" ht="12" customHeight="1" x14ac:dyDescent="0.15">
      <c r="A1193" s="1" t="str">
        <f t="shared" si="932"/>
        <v>18062</v>
      </c>
      <c r="B1193" s="1">
        <v>1806</v>
      </c>
      <c r="C1193" s="1">
        <v>2</v>
      </c>
      <c r="D1193" s="50" t="s">
        <v>190</v>
      </c>
      <c r="E1193" s="53"/>
      <c r="F1193" s="53"/>
      <c r="G1193" s="53">
        <v>2</v>
      </c>
      <c r="H1193" s="53">
        <v>2</v>
      </c>
      <c r="I1193" s="53"/>
      <c r="J1193" s="59"/>
      <c r="K1193" s="14" t="str">
        <f t="shared" ref="K1193:N1193" si="961">IFERROR(E1193/SUM(E1191:E1194)*100,"")</f>
        <v/>
      </c>
      <c r="L1193" s="14" t="str">
        <f t="shared" si="961"/>
        <v/>
      </c>
      <c r="M1193" s="14">
        <f t="shared" si="961"/>
        <v>15.384615384615385</v>
      </c>
      <c r="N1193" s="14">
        <f t="shared" si="961"/>
        <v>16.666666666666664</v>
      </c>
      <c r="O1193" s="14" t="str">
        <f>IFERROR(I1193/SUM(I1191:I1194)*100,"")</f>
        <v/>
      </c>
      <c r="P1193" s="14" t="str">
        <f>IFERROR(J1193/SUM(J1191:J1194)*100,"")</f>
        <v/>
      </c>
    </row>
    <row r="1194" spans="1:16" ht="12" customHeight="1" x14ac:dyDescent="0.15">
      <c r="A1194" s="1" t="str">
        <f t="shared" si="932"/>
        <v>18064</v>
      </c>
      <c r="B1194" s="1">
        <v>1806</v>
      </c>
      <c r="C1194" s="1">
        <v>4</v>
      </c>
      <c r="D1194" s="55" t="s">
        <v>191</v>
      </c>
      <c r="E1194" s="56"/>
      <c r="F1194" s="56"/>
      <c r="G1194" s="56">
        <v>1</v>
      </c>
      <c r="H1194" s="56">
        <v>1</v>
      </c>
      <c r="I1194" s="56"/>
      <c r="J1194" s="60"/>
      <c r="K1194" s="14" t="str">
        <f t="shared" ref="K1194:N1194" si="962">IFERROR(E1194/SUM(E1191:E1194)*100,"")</f>
        <v/>
      </c>
      <c r="L1194" s="14" t="str">
        <f t="shared" si="962"/>
        <v/>
      </c>
      <c r="M1194" s="14">
        <f t="shared" si="962"/>
        <v>7.6923076923076925</v>
      </c>
      <c r="N1194" s="14">
        <f t="shared" si="962"/>
        <v>8.3333333333333321</v>
      </c>
      <c r="O1194" s="14" t="str">
        <f>IFERROR(I1194/SUM(I1191:I1194)*100,"")</f>
        <v/>
      </c>
      <c r="P1194" s="14" t="str">
        <f>IFERROR(J1194/SUM(J1191:J1194)*100,"")</f>
        <v/>
      </c>
    </row>
    <row r="1195" spans="1:16" ht="12" customHeight="1" x14ac:dyDescent="0.15">
      <c r="A1195" s="1" t="str">
        <f t="shared" si="932"/>
        <v>10020</v>
      </c>
      <c r="B1195" s="1">
        <v>1002</v>
      </c>
      <c r="C1195" s="1" t="s">
        <v>58</v>
      </c>
      <c r="D1195" s="48" t="s">
        <v>161</v>
      </c>
      <c r="E1195" s="49"/>
      <c r="F1195" s="49"/>
      <c r="G1195" s="49"/>
      <c r="H1195" s="49"/>
      <c r="I1195" s="49"/>
      <c r="J1195" s="49"/>
      <c r="K1195" s="5"/>
      <c r="L1195" s="5"/>
      <c r="M1195" s="5"/>
      <c r="N1195" s="5"/>
      <c r="O1195" s="5"/>
      <c r="P1195" s="13"/>
    </row>
    <row r="1196" spans="1:16" ht="12" customHeight="1" x14ac:dyDescent="0.15">
      <c r="A1196" s="1" t="str">
        <f t="shared" si="932"/>
        <v>100222</v>
      </c>
      <c r="B1196" s="1">
        <v>1002</v>
      </c>
      <c r="C1196" s="1" t="s">
        <v>58</v>
      </c>
      <c r="D1196" s="90" t="s">
        <v>195</v>
      </c>
      <c r="E1196" s="91"/>
      <c r="F1196" s="91"/>
      <c r="G1196" s="91"/>
      <c r="H1196" s="91"/>
      <c r="I1196" s="91"/>
      <c r="J1196" s="92"/>
      <c r="K1196" s="14">
        <f t="shared" ref="K1196:N1196" si="963">IFERROR(E1196/SUM(E1196:E1200)*100,"")</f>
        <v>0</v>
      </c>
      <c r="L1196" s="14" t="str">
        <f t="shared" si="963"/>
        <v/>
      </c>
      <c r="M1196" s="14" t="str">
        <f t="shared" si="963"/>
        <v/>
      </c>
      <c r="N1196" s="14" t="str">
        <f t="shared" si="963"/>
        <v/>
      </c>
      <c r="O1196" s="14" t="str">
        <f>IFERROR(I1196/SUM(I1196:I1200)*100,"")</f>
        <v/>
      </c>
      <c r="P1196" s="14" t="str">
        <f>IFERROR(J1196/SUM(J1196:J1200)*100,"")</f>
        <v/>
      </c>
    </row>
    <row r="1197" spans="1:16" ht="12" customHeight="1" x14ac:dyDescent="0.15">
      <c r="A1197" s="1" t="str">
        <f t="shared" si="932"/>
        <v>10027</v>
      </c>
      <c r="B1197" s="1">
        <v>1002</v>
      </c>
      <c r="C1197" s="1">
        <v>7</v>
      </c>
      <c r="D1197" s="50" t="s">
        <v>185</v>
      </c>
      <c r="E1197" s="53"/>
      <c r="F1197" s="53"/>
      <c r="G1197" s="53"/>
      <c r="H1197" s="53"/>
      <c r="I1197" s="53"/>
      <c r="J1197" s="59"/>
      <c r="K1197" s="14">
        <f t="shared" ref="K1197:N1197" si="964">IFERROR(E1197/SUM(E1196:E1200)*100,"")</f>
        <v>0</v>
      </c>
      <c r="L1197" s="14" t="str">
        <f t="shared" si="964"/>
        <v/>
      </c>
      <c r="M1197" s="14" t="str">
        <f t="shared" si="964"/>
        <v/>
      </c>
      <c r="N1197" s="14" t="str">
        <f t="shared" si="964"/>
        <v/>
      </c>
      <c r="O1197" s="14" t="str">
        <f>IFERROR(I1197/SUM(I1196:I1200)*100,"")</f>
        <v/>
      </c>
      <c r="P1197" s="14" t="str">
        <f>IFERROR(J1197/SUM(J1196:J1200)*100,"")</f>
        <v/>
      </c>
    </row>
    <row r="1198" spans="1:16" ht="12" customHeight="1" x14ac:dyDescent="0.15">
      <c r="A1198" s="1" t="str">
        <f t="shared" si="932"/>
        <v>10025</v>
      </c>
      <c r="B1198" s="1">
        <v>1002</v>
      </c>
      <c r="C1198" s="1">
        <v>5</v>
      </c>
      <c r="D1198" s="50" t="s">
        <v>188</v>
      </c>
      <c r="E1198" s="53"/>
      <c r="F1198" s="53"/>
      <c r="G1198" s="53"/>
      <c r="H1198" s="53"/>
      <c r="I1198" s="53"/>
      <c r="J1198" s="59"/>
      <c r="K1198" s="14">
        <f t="shared" ref="K1198:N1198" si="965">IFERROR(E1198/SUM(E1196:E1200)*100,"")</f>
        <v>0</v>
      </c>
      <c r="L1198" s="14" t="str">
        <f t="shared" si="965"/>
        <v/>
      </c>
      <c r="M1198" s="14" t="str">
        <f t="shared" si="965"/>
        <v/>
      </c>
      <c r="N1198" s="14" t="str">
        <f t="shared" si="965"/>
        <v/>
      </c>
      <c r="O1198" s="14" t="str">
        <f>IFERROR(I1198/SUM(I1196:I1200)*100,"")</f>
        <v/>
      </c>
      <c r="P1198" s="14" t="str">
        <f>IFERROR(J1198/SUM(J1196:J1200)*100,"")</f>
        <v/>
      </c>
    </row>
    <row r="1199" spans="1:16" ht="12" customHeight="1" x14ac:dyDescent="0.15">
      <c r="A1199" s="1" t="str">
        <f t="shared" si="932"/>
        <v>100210</v>
      </c>
      <c r="B1199" s="1">
        <v>1002</v>
      </c>
      <c r="C1199" s="1">
        <v>10</v>
      </c>
      <c r="D1199" s="50" t="s">
        <v>189</v>
      </c>
      <c r="E1199" s="53"/>
      <c r="F1199" s="53"/>
      <c r="G1199" s="53"/>
      <c r="H1199" s="53"/>
      <c r="I1199" s="53"/>
      <c r="J1199" s="59"/>
      <c r="K1199" s="14">
        <f t="shared" ref="K1199:N1199" si="966">IFERROR(E1199/SUM(E1196:E1200)*100,"")</f>
        <v>0</v>
      </c>
      <c r="L1199" s="14" t="str">
        <f t="shared" si="966"/>
        <v/>
      </c>
      <c r="M1199" s="14" t="str">
        <f t="shared" si="966"/>
        <v/>
      </c>
      <c r="N1199" s="14" t="str">
        <f t="shared" si="966"/>
        <v/>
      </c>
      <c r="O1199" s="14" t="str">
        <f>IFERROR(I1199/SUM(I1196:I1200)*100,"")</f>
        <v/>
      </c>
      <c r="P1199" s="14" t="str">
        <f>IFERROR(J1199/SUM(J1196:J1200)*100,"")</f>
        <v/>
      </c>
    </row>
    <row r="1200" spans="1:16" ht="12" customHeight="1" x14ac:dyDescent="0.15">
      <c r="A1200" s="1" t="str">
        <f t="shared" si="932"/>
        <v>10022</v>
      </c>
      <c r="B1200" s="1">
        <v>1002</v>
      </c>
      <c r="C1200" s="1">
        <v>2</v>
      </c>
      <c r="D1200" s="55" t="s">
        <v>190</v>
      </c>
      <c r="E1200" s="56">
        <v>1</v>
      </c>
      <c r="F1200" s="56"/>
      <c r="G1200" s="56"/>
      <c r="H1200" s="56"/>
      <c r="I1200" s="56"/>
      <c r="J1200" s="60"/>
      <c r="K1200" s="14">
        <f t="shared" ref="K1200:N1200" si="967">IFERROR(E1200/SUM(E1196:E1200)*100,"")</f>
        <v>100</v>
      </c>
      <c r="L1200" s="14" t="str">
        <f t="shared" si="967"/>
        <v/>
      </c>
      <c r="M1200" s="14" t="str">
        <f t="shared" si="967"/>
        <v/>
      </c>
      <c r="N1200" s="14" t="str">
        <f t="shared" si="967"/>
        <v/>
      </c>
      <c r="O1200" s="14" t="str">
        <f>IFERROR(I1200/SUM(I1196:I1200)*100,"")</f>
        <v/>
      </c>
      <c r="P1200" s="14" t="str">
        <f>IFERROR(J1200/SUM(J1196:J1200)*100,"")</f>
        <v/>
      </c>
    </row>
    <row r="1201" spans="1:16" ht="12" customHeight="1" x14ac:dyDescent="0.15">
      <c r="A1201" s="1" t="str">
        <f t="shared" si="932"/>
        <v>15030</v>
      </c>
      <c r="B1201" s="1">
        <v>1503</v>
      </c>
      <c r="C1201" s="1" t="s">
        <v>58</v>
      </c>
      <c r="D1201" s="48" t="s">
        <v>162</v>
      </c>
      <c r="E1201" s="49"/>
      <c r="F1201" s="49"/>
      <c r="G1201" s="49"/>
      <c r="H1201" s="49"/>
      <c r="I1201" s="49"/>
      <c r="J1201" s="49"/>
      <c r="K1201" s="5"/>
      <c r="L1201" s="5"/>
      <c r="M1201" s="5"/>
      <c r="N1201" s="5"/>
      <c r="O1201" s="5"/>
      <c r="P1201" s="13"/>
    </row>
    <row r="1202" spans="1:16" ht="12" customHeight="1" x14ac:dyDescent="0.15">
      <c r="A1202" s="1" t="str">
        <f t="shared" si="932"/>
        <v>15031</v>
      </c>
      <c r="B1202" s="1">
        <v>1503</v>
      </c>
      <c r="C1202" s="1">
        <v>1</v>
      </c>
      <c r="D1202" s="90" t="s">
        <v>182</v>
      </c>
      <c r="E1202" s="91">
        <v>1</v>
      </c>
      <c r="F1202" s="91">
        <v>1</v>
      </c>
      <c r="G1202" s="91">
        <v>1</v>
      </c>
      <c r="H1202" s="91">
        <v>1</v>
      </c>
      <c r="I1202" s="91">
        <v>1</v>
      </c>
      <c r="J1202" s="92"/>
      <c r="K1202" s="69">
        <f t="shared" ref="K1202:N1202" si="968">(E1202/SUM(E1202:E1209)*100)</f>
        <v>3.3333333333333335</v>
      </c>
      <c r="L1202" s="69">
        <f t="shared" si="968"/>
        <v>5.8823529411764701</v>
      </c>
      <c r="M1202" s="69">
        <f t="shared" si="968"/>
        <v>2.9411764705882351</v>
      </c>
      <c r="N1202" s="69">
        <f t="shared" si="968"/>
        <v>3.225806451612903</v>
      </c>
      <c r="O1202" s="69">
        <f>(I1202/SUM(I1202:I1209)*100)</f>
        <v>3.3333333333333335</v>
      </c>
      <c r="P1202" s="69" t="e">
        <f>(J1202/SUM(J1202:J1209)*100)</f>
        <v>#DIV/0!</v>
      </c>
    </row>
    <row r="1203" spans="1:16" ht="12" customHeight="1" x14ac:dyDescent="0.15">
      <c r="A1203" s="1" t="str">
        <f t="shared" si="932"/>
        <v>150322</v>
      </c>
      <c r="B1203" s="1">
        <v>1503</v>
      </c>
      <c r="C1203" s="1" t="s">
        <v>58</v>
      </c>
      <c r="D1203" s="50" t="s">
        <v>195</v>
      </c>
      <c r="E1203" s="53">
        <v>11</v>
      </c>
      <c r="F1203" s="53"/>
      <c r="G1203" s="53">
        <v>17</v>
      </c>
      <c r="H1203" s="53">
        <v>14</v>
      </c>
      <c r="I1203" s="53"/>
      <c r="J1203" s="59"/>
      <c r="K1203" s="14">
        <f t="shared" ref="K1203:N1203" si="969">(E1203/SUM(E1202:E1209)*100)</f>
        <v>36.666666666666664</v>
      </c>
      <c r="L1203" s="14">
        <f t="shared" si="969"/>
        <v>0</v>
      </c>
      <c r="M1203" s="14">
        <f t="shared" si="969"/>
        <v>50</v>
      </c>
      <c r="N1203" s="14">
        <f t="shared" si="969"/>
        <v>45.161290322580641</v>
      </c>
      <c r="O1203" s="14">
        <f>(I1203/SUM(I1202:I1209)*100)</f>
        <v>0</v>
      </c>
      <c r="P1203" s="14" t="e">
        <f>(J1203/SUM(J1202:J1209)*100)</f>
        <v>#DIV/0!</v>
      </c>
    </row>
    <row r="1204" spans="1:16" ht="12" customHeight="1" x14ac:dyDescent="0.15">
      <c r="A1204" s="1" t="str">
        <f t="shared" si="932"/>
        <v>15037</v>
      </c>
      <c r="B1204" s="1">
        <v>1503</v>
      </c>
      <c r="C1204" s="1">
        <v>7</v>
      </c>
      <c r="D1204" s="50" t="s">
        <v>185</v>
      </c>
      <c r="E1204" s="53">
        <v>3</v>
      </c>
      <c r="F1204" s="53">
        <v>3</v>
      </c>
      <c r="G1204" s="53">
        <v>3</v>
      </c>
      <c r="H1204" s="53">
        <v>1</v>
      </c>
      <c r="I1204" s="53">
        <v>1</v>
      </c>
      <c r="J1204" s="59"/>
      <c r="K1204" s="14">
        <f t="shared" ref="K1204:N1204" si="970">(E1204/SUM(E1202:E1209)*100)</f>
        <v>10</v>
      </c>
      <c r="L1204" s="14">
        <f t="shared" si="970"/>
        <v>17.647058823529413</v>
      </c>
      <c r="M1204" s="14">
        <f t="shared" si="970"/>
        <v>8.8235294117647065</v>
      </c>
      <c r="N1204" s="14">
        <f t="shared" si="970"/>
        <v>3.225806451612903</v>
      </c>
      <c r="O1204" s="14">
        <f>(I1204/SUM(I1202:I1209)*100)</f>
        <v>3.3333333333333335</v>
      </c>
      <c r="P1204" s="14" t="e">
        <f>(J1204/SUM(J1202:J1209)*100)</f>
        <v>#DIV/0!</v>
      </c>
    </row>
    <row r="1205" spans="1:16" ht="12" customHeight="1" x14ac:dyDescent="0.15">
      <c r="A1205" s="1" t="str">
        <f t="shared" si="932"/>
        <v>15038</v>
      </c>
      <c r="B1205" s="1">
        <v>1503</v>
      </c>
      <c r="C1205" s="1">
        <v>8</v>
      </c>
      <c r="D1205" s="50" t="s">
        <v>186</v>
      </c>
      <c r="E1205" s="53">
        <v>2</v>
      </c>
      <c r="F1205" s="53">
        <v>1</v>
      </c>
      <c r="G1205" s="53">
        <v>1</v>
      </c>
      <c r="H1205" s="53">
        <v>1</v>
      </c>
      <c r="I1205" s="53"/>
      <c r="J1205" s="59"/>
      <c r="K1205" s="14">
        <f t="shared" ref="K1205:N1205" si="971">(E1205/SUM(E1202:E1209)*100)</f>
        <v>6.666666666666667</v>
      </c>
      <c r="L1205" s="14">
        <f t="shared" si="971"/>
        <v>5.8823529411764701</v>
      </c>
      <c r="M1205" s="14">
        <f t="shared" si="971"/>
        <v>2.9411764705882351</v>
      </c>
      <c r="N1205" s="14">
        <f t="shared" si="971"/>
        <v>3.225806451612903</v>
      </c>
      <c r="O1205" s="14">
        <f>(I1205/SUM(I1202:I1209)*100)</f>
        <v>0</v>
      </c>
      <c r="P1205" s="14" t="e">
        <f>(J1205/SUM(J1202:J1209)*100)</f>
        <v>#DIV/0!</v>
      </c>
    </row>
    <row r="1206" spans="1:16" ht="12" customHeight="1" x14ac:dyDescent="0.15">
      <c r="A1206" s="1" t="str">
        <f t="shared" si="932"/>
        <v>15035</v>
      </c>
      <c r="B1206" s="1">
        <v>1503</v>
      </c>
      <c r="C1206" s="1">
        <v>5</v>
      </c>
      <c r="D1206" s="50" t="s">
        <v>188</v>
      </c>
      <c r="E1206" s="53">
        <v>7</v>
      </c>
      <c r="F1206" s="53">
        <v>5</v>
      </c>
      <c r="G1206" s="53">
        <v>5</v>
      </c>
      <c r="H1206" s="53">
        <v>5</v>
      </c>
      <c r="I1206" s="53">
        <v>5</v>
      </c>
      <c r="J1206" s="59"/>
      <c r="K1206" s="14">
        <f t="shared" ref="K1206:N1206" si="972">(E1206/SUM(E1202:E1209)*100)</f>
        <v>23.333333333333332</v>
      </c>
      <c r="L1206" s="14">
        <f t="shared" si="972"/>
        <v>29.411764705882355</v>
      </c>
      <c r="M1206" s="14">
        <f t="shared" si="972"/>
        <v>14.705882352941178</v>
      </c>
      <c r="N1206" s="14">
        <f t="shared" si="972"/>
        <v>16.129032258064516</v>
      </c>
      <c r="O1206" s="14">
        <f>(I1206/SUM(I1202:I1209)*100)</f>
        <v>16.666666666666664</v>
      </c>
      <c r="P1206" s="14" t="e">
        <f>(J1206/SUM(J1202:J1209)*100)</f>
        <v>#DIV/0!</v>
      </c>
    </row>
    <row r="1207" spans="1:16" ht="12" customHeight="1" x14ac:dyDescent="0.15">
      <c r="A1207" s="1" t="str">
        <f t="shared" si="932"/>
        <v>150315</v>
      </c>
      <c r="B1207" s="1">
        <v>1503</v>
      </c>
      <c r="C1207" s="1">
        <v>15</v>
      </c>
      <c r="D1207" s="51" t="s">
        <v>193</v>
      </c>
      <c r="E1207" s="53"/>
      <c r="F1207" s="53"/>
      <c r="G1207" s="53"/>
      <c r="H1207" s="53"/>
      <c r="I1207" s="53">
        <v>12</v>
      </c>
      <c r="J1207" s="59"/>
      <c r="K1207" s="14">
        <f t="shared" ref="K1207:N1207" si="973">(E1207/SUM(E1202:E1209)*100)</f>
        <v>0</v>
      </c>
      <c r="L1207" s="14">
        <f t="shared" si="973"/>
        <v>0</v>
      </c>
      <c r="M1207" s="14">
        <f t="shared" si="973"/>
        <v>0</v>
      </c>
      <c r="N1207" s="14">
        <f t="shared" si="973"/>
        <v>0</v>
      </c>
      <c r="O1207" s="14">
        <f>(I1207/SUM(I1202:I1209)*100)</f>
        <v>40</v>
      </c>
      <c r="P1207" s="14" t="e">
        <f>(J1207/SUM(J1202:J1209)*100)</f>
        <v>#DIV/0!</v>
      </c>
    </row>
    <row r="1208" spans="1:16" ht="12" customHeight="1" x14ac:dyDescent="0.15">
      <c r="A1208" s="1" t="str">
        <f t="shared" si="932"/>
        <v>150310</v>
      </c>
      <c r="B1208" s="1">
        <v>1503</v>
      </c>
      <c r="C1208" s="1">
        <v>10</v>
      </c>
      <c r="D1208" s="51" t="s">
        <v>189</v>
      </c>
      <c r="E1208" s="53"/>
      <c r="F1208" s="53"/>
      <c r="G1208" s="53"/>
      <c r="H1208" s="53"/>
      <c r="I1208" s="53">
        <v>1</v>
      </c>
      <c r="J1208" s="59"/>
      <c r="K1208" s="14">
        <f t="shared" ref="K1208:N1208" si="974">(E1208/SUM(E1202:E1209)*100)</f>
        <v>0</v>
      </c>
      <c r="L1208" s="14">
        <f t="shared" si="974"/>
        <v>0</v>
      </c>
      <c r="M1208" s="14">
        <f t="shared" si="974"/>
        <v>0</v>
      </c>
      <c r="N1208" s="14">
        <f t="shared" si="974"/>
        <v>0</v>
      </c>
      <c r="O1208" s="14">
        <f>(I1208/SUM(I1202:I1209)*100)</f>
        <v>3.3333333333333335</v>
      </c>
      <c r="P1208" s="14" t="e">
        <f>(J1208/SUM(J1202:J1209)*100)</f>
        <v>#DIV/0!</v>
      </c>
    </row>
    <row r="1209" spans="1:16" ht="12" customHeight="1" x14ac:dyDescent="0.15">
      <c r="A1209" s="1" t="str">
        <f t="shared" si="932"/>
        <v>15032</v>
      </c>
      <c r="B1209" s="1">
        <v>1503</v>
      </c>
      <c r="C1209" s="1">
        <v>2</v>
      </c>
      <c r="D1209" s="52" t="s">
        <v>190</v>
      </c>
      <c r="E1209" s="54">
        <v>6</v>
      </c>
      <c r="F1209" s="54">
        <v>7</v>
      </c>
      <c r="G1209" s="54">
        <v>7</v>
      </c>
      <c r="H1209" s="54">
        <v>9</v>
      </c>
      <c r="I1209" s="54">
        <v>10</v>
      </c>
      <c r="J1209" s="61"/>
      <c r="K1209" s="14">
        <f t="shared" ref="K1209:N1209" si="975">(E1209/SUM(E1202:E1209)*100)</f>
        <v>20</v>
      </c>
      <c r="L1209" s="14">
        <f t="shared" si="975"/>
        <v>41.17647058823529</v>
      </c>
      <c r="M1209" s="14">
        <f t="shared" si="975"/>
        <v>20.588235294117645</v>
      </c>
      <c r="N1209" s="14">
        <f t="shared" si="975"/>
        <v>29.032258064516132</v>
      </c>
      <c r="O1209" s="14">
        <f>(I1209/SUM(I1202:I1209)*100)</f>
        <v>33.333333333333329</v>
      </c>
      <c r="P1209" s="14" t="e">
        <f>(J1209/SUM(J1202:J1209)*100)</f>
        <v>#DIV/0!</v>
      </c>
    </row>
  </sheetData>
  <pageMargins left="0.70866141732283472" right="0.70866141732283472" top="0.74803149606299213" bottom="0.47244094488188981" header="0" footer="0"/>
  <pageSetup paperSize="9" fitToHeight="0" orientation="landscape" r:id="rId1"/>
  <rowBreaks count="36" manualBreakCount="36">
    <brk id="28" max="15" man="1"/>
    <brk id="55" max="15" man="1"/>
    <brk id="82" max="15" man="1"/>
    <brk id="109" max="15" man="1"/>
    <brk id="136" max="15" man="1"/>
    <brk id="163" max="15" man="1"/>
    <brk id="195" max="15" man="1"/>
    <brk id="228" max="15" man="1"/>
    <brk id="259" max="15" man="1"/>
    <brk id="293" max="15" man="1"/>
    <brk id="324" max="15" man="1"/>
    <brk id="353" max="15" man="1"/>
    <brk id="380" max="15" man="1"/>
    <brk id="413" max="15" man="1"/>
    <brk id="430" max="15" man="1"/>
    <brk id="460" max="15" man="1"/>
    <brk id="486" max="15" man="1"/>
    <brk id="516" max="15" man="1"/>
    <brk id="547" max="15" man="1"/>
    <brk id="578" max="15" man="1"/>
    <brk id="610" max="15" man="1"/>
    <brk id="638" max="15" man="1"/>
    <brk id="667" max="15" man="1"/>
    <brk id="695" max="15" man="1"/>
    <brk id="730" max="15" man="1"/>
    <brk id="801" max="15" man="1"/>
    <brk id="832" max="15" man="1"/>
    <brk id="864" max="15" man="1"/>
    <brk id="896" max="15" man="1"/>
    <brk id="931" max="15" man="1"/>
    <brk id="957" max="15" man="1"/>
    <brk id="986" max="15" man="1"/>
    <brk id="1018" max="15" man="1"/>
    <brk id="1052" max="15" man="1"/>
    <brk id="1119" max="15" man="1"/>
    <brk id="1150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7"/>
  <sheetViews>
    <sheetView showGridLines="0" zoomScale="166" zoomScaleNormal="166" zoomScaleSheetLayoutView="100" workbookViewId="0">
      <pane ySplit="4" topLeftCell="A23" activePane="bottomLeft" state="frozen"/>
      <selection pane="bottomLeft" activeCell="A28" sqref="A28:XFD499"/>
    </sheetView>
  </sheetViews>
  <sheetFormatPr baseColWidth="10" defaultColWidth="11.5" defaultRowHeight="11" x14ac:dyDescent="0.15"/>
  <cols>
    <col min="1" max="1" width="5.6640625" style="123" customWidth="1"/>
    <col min="2" max="2" width="60.6640625" style="1" customWidth="1"/>
    <col min="3" max="8" width="6.6640625" style="6" customWidth="1"/>
    <col min="9" max="14" width="6.6640625" style="128" customWidth="1"/>
    <col min="15" max="16384" width="11.5" style="1"/>
  </cols>
  <sheetData>
    <row r="1" spans="1:14" ht="58.5" customHeight="1" x14ac:dyDescent="0.15">
      <c r="C1" s="125" t="s">
        <v>1992</v>
      </c>
    </row>
    <row r="2" spans="1:14" x14ac:dyDescent="0.15">
      <c r="A2" s="142"/>
      <c r="B2" s="9" t="s">
        <v>29</v>
      </c>
    </row>
    <row r="3" spans="1:14" x14ac:dyDescent="0.15">
      <c r="C3" s="99"/>
      <c r="D3" s="100"/>
      <c r="E3" s="100"/>
      <c r="F3" s="100" t="s">
        <v>1993</v>
      </c>
      <c r="G3" s="100"/>
      <c r="H3" s="101"/>
      <c r="I3" s="136"/>
      <c r="J3" s="129"/>
      <c r="K3" s="129" t="s">
        <v>179</v>
      </c>
      <c r="L3" s="129"/>
      <c r="M3" s="129"/>
      <c r="N3" s="137"/>
    </row>
    <row r="4" spans="1:14" x14ac:dyDescent="0.15">
      <c r="C4" s="2" t="s">
        <v>33</v>
      </c>
      <c r="D4" s="2" t="s">
        <v>34</v>
      </c>
      <c r="E4" s="2" t="s">
        <v>35</v>
      </c>
      <c r="F4" s="2" t="s">
        <v>36</v>
      </c>
      <c r="G4" s="2" t="s">
        <v>37</v>
      </c>
      <c r="H4" s="2" t="s">
        <v>38</v>
      </c>
      <c r="I4" s="130" t="s">
        <v>33</v>
      </c>
      <c r="J4" s="130" t="s">
        <v>34</v>
      </c>
      <c r="K4" s="130" t="s">
        <v>35</v>
      </c>
      <c r="L4" s="130" t="s">
        <v>36</v>
      </c>
      <c r="M4" s="130" t="s">
        <v>37</v>
      </c>
      <c r="N4" s="138" t="s">
        <v>38</v>
      </c>
    </row>
    <row r="5" spans="1:14" ht="12" customHeight="1" x14ac:dyDescent="0.15">
      <c r="A5" s="148" t="s">
        <v>58</v>
      </c>
      <c r="B5" s="3" t="s">
        <v>107</v>
      </c>
      <c r="C5" s="5"/>
      <c r="D5" s="5"/>
      <c r="E5" s="5"/>
      <c r="F5" s="5"/>
      <c r="G5" s="5"/>
      <c r="H5" s="76" t="s">
        <v>58</v>
      </c>
      <c r="I5" s="131" t="s">
        <v>58</v>
      </c>
      <c r="J5" s="131" t="s">
        <v>58</v>
      </c>
      <c r="K5" s="131" t="s">
        <v>58</v>
      </c>
      <c r="L5" s="131" t="s">
        <v>58</v>
      </c>
      <c r="M5" s="131" t="s">
        <v>58</v>
      </c>
      <c r="N5" s="140" t="s">
        <v>58</v>
      </c>
    </row>
    <row r="6" spans="1:14" ht="12" customHeight="1" x14ac:dyDescent="0.15">
      <c r="A6" s="148">
        <v>3009</v>
      </c>
      <c r="B6" s="58" t="s">
        <v>108</v>
      </c>
      <c r="C6" s="74"/>
      <c r="D6" s="74"/>
      <c r="E6" s="74"/>
      <c r="F6" s="74"/>
      <c r="G6" s="74"/>
      <c r="H6" s="75" t="s">
        <v>58</v>
      </c>
      <c r="I6" s="132" t="s">
        <v>58</v>
      </c>
      <c r="J6" s="132" t="s">
        <v>58</v>
      </c>
      <c r="K6" s="132" t="s">
        <v>58</v>
      </c>
      <c r="L6" s="132" t="s">
        <v>58</v>
      </c>
      <c r="M6" s="132" t="s">
        <v>58</v>
      </c>
      <c r="N6" s="141" t="s">
        <v>58</v>
      </c>
    </row>
    <row r="7" spans="1:14" ht="12" customHeight="1" x14ac:dyDescent="0.15">
      <c r="A7" s="148" t="s">
        <v>58</v>
      </c>
      <c r="B7" s="47" t="s">
        <v>182</v>
      </c>
      <c r="C7" s="33">
        <v>3.5</v>
      </c>
      <c r="D7" s="33">
        <v>7.25</v>
      </c>
      <c r="E7" s="33">
        <v>9.06</v>
      </c>
      <c r="F7" s="33">
        <v>6.15</v>
      </c>
      <c r="G7" s="33">
        <v>5.71</v>
      </c>
      <c r="H7" s="73">
        <v>11.56</v>
      </c>
      <c r="I7" s="134">
        <v>0.46377887023467212</v>
      </c>
      <c r="J7" s="134">
        <v>0.95387206273188963</v>
      </c>
      <c r="K7" s="134">
        <v>1.1516607558250389</v>
      </c>
      <c r="L7" s="134">
        <v>0.8271020495992254</v>
      </c>
      <c r="M7" s="134">
        <v>0.76292020736465171</v>
      </c>
      <c r="N7" s="134">
        <v>1.6294082823555942</v>
      </c>
    </row>
    <row r="8" spans="1:14" ht="12" customHeight="1" x14ac:dyDescent="0.15">
      <c r="A8" s="148" t="s">
        <v>58</v>
      </c>
      <c r="B8" s="47" t="s">
        <v>190</v>
      </c>
      <c r="C8" s="33">
        <v>105.31000000000002</v>
      </c>
      <c r="D8" s="33">
        <v>174.67999999999998</v>
      </c>
      <c r="E8" s="33">
        <v>108.86</v>
      </c>
      <c r="F8" s="33">
        <v>87.61</v>
      </c>
      <c r="G8" s="33">
        <v>75.2</v>
      </c>
      <c r="H8" s="73">
        <v>62.42</v>
      </c>
      <c r="I8" s="134">
        <v>13.954443664118095</v>
      </c>
      <c r="J8" s="134">
        <v>22.98239612662158</v>
      </c>
      <c r="K8" s="134">
        <v>13.837725152220059</v>
      </c>
      <c r="L8" s="134">
        <v>11.782505782989942</v>
      </c>
      <c r="M8" s="134">
        <v>10.047565603121157</v>
      </c>
      <c r="N8" s="134">
        <v>8.7982409156259678</v>
      </c>
    </row>
    <row r="9" spans="1:14" ht="12" customHeight="1" x14ac:dyDescent="0.15">
      <c r="A9" s="148" t="s">
        <v>58</v>
      </c>
      <c r="B9" s="47" t="s">
        <v>191</v>
      </c>
      <c r="C9" s="33">
        <v>160.54</v>
      </c>
      <c r="D9" s="33">
        <v>24.84</v>
      </c>
      <c r="E9" s="33">
        <v>8.8000000000000007</v>
      </c>
      <c r="F9" s="33">
        <v>0.16</v>
      </c>
      <c r="G9" s="33"/>
      <c r="H9" s="73" t="s">
        <v>58</v>
      </c>
      <c r="I9" s="134">
        <v>21.272874236421217</v>
      </c>
      <c r="J9" s="134">
        <v>3.2681630397600192</v>
      </c>
      <c r="K9" s="134">
        <v>1.1186108886600823</v>
      </c>
      <c r="L9" s="134">
        <v>2.1518102103394481E-2</v>
      </c>
      <c r="M9" s="134" t="s">
        <v>58</v>
      </c>
      <c r="N9" s="134" t="s">
        <v>58</v>
      </c>
    </row>
    <row r="10" spans="1:14" ht="12" customHeight="1" x14ac:dyDescent="0.15">
      <c r="A10" s="148" t="s">
        <v>58</v>
      </c>
      <c r="B10" s="47" t="s">
        <v>188</v>
      </c>
      <c r="C10" s="33">
        <v>20.66</v>
      </c>
      <c r="D10" s="33">
        <v>54.75</v>
      </c>
      <c r="E10" s="33">
        <v>50.15</v>
      </c>
      <c r="F10" s="33">
        <v>65.13000000000001</v>
      </c>
      <c r="G10" s="33">
        <v>76.38</v>
      </c>
      <c r="H10" s="73">
        <v>142.46</v>
      </c>
      <c r="I10" s="134">
        <v>2.7376204168709504</v>
      </c>
      <c r="J10" s="134">
        <v>7.2033786806304771</v>
      </c>
      <c r="K10" s="134">
        <v>6.3748109166253535</v>
      </c>
      <c r="L10" s="134">
        <v>8.7592124374630185</v>
      </c>
      <c r="M10" s="134">
        <v>10.205226871893538</v>
      </c>
      <c r="N10" s="134">
        <v>20.080060891382178</v>
      </c>
    </row>
    <row r="11" spans="1:14" ht="12" customHeight="1" x14ac:dyDescent="0.15">
      <c r="A11" s="148" t="s">
        <v>58</v>
      </c>
      <c r="B11" s="47" t="s">
        <v>187</v>
      </c>
      <c r="C11" s="33">
        <v>71.739999999999995</v>
      </c>
      <c r="D11" s="33">
        <v>47.96</v>
      </c>
      <c r="E11" s="33">
        <v>34.56</v>
      </c>
      <c r="F11" s="33">
        <v>29.67</v>
      </c>
      <c r="G11" s="33">
        <v>11.56</v>
      </c>
      <c r="H11" s="73" t="s">
        <v>58</v>
      </c>
      <c r="I11" s="134">
        <v>9.5061417573243929</v>
      </c>
      <c r="J11" s="134">
        <v>6.3100281556719207</v>
      </c>
      <c r="K11" s="134">
        <v>4.3930900354650495</v>
      </c>
      <c r="L11" s="134">
        <v>3.9902630587982144</v>
      </c>
      <c r="M11" s="134">
        <v>1.5445459889904334</v>
      </c>
      <c r="N11" s="134" t="s">
        <v>58</v>
      </c>
    </row>
    <row r="12" spans="1:14" ht="12" customHeight="1" x14ac:dyDescent="0.15">
      <c r="A12" s="148" t="s">
        <v>58</v>
      </c>
      <c r="B12" s="47" t="s">
        <v>185</v>
      </c>
      <c r="C12" s="33">
        <v>216.22000000000003</v>
      </c>
      <c r="D12" s="33">
        <v>166.68999999999997</v>
      </c>
      <c r="E12" s="33">
        <v>196.26</v>
      </c>
      <c r="F12" s="33">
        <v>174.16</v>
      </c>
      <c r="G12" s="33">
        <v>185.36999999999998</v>
      </c>
      <c r="H12" s="73">
        <v>142.97</v>
      </c>
      <c r="I12" s="134">
        <v>28.650933520611666</v>
      </c>
      <c r="J12" s="134">
        <v>21.93116332921085</v>
      </c>
      <c r="K12" s="134">
        <v>24.947565114594056</v>
      </c>
      <c r="L12" s="134">
        <v>23.422454139544893</v>
      </c>
      <c r="M12" s="134">
        <v>24.767516434183094</v>
      </c>
      <c r="N12" s="134">
        <v>20.151946550897865</v>
      </c>
    </row>
    <row r="13" spans="1:14" ht="12" customHeight="1" x14ac:dyDescent="0.15">
      <c r="A13" s="148" t="s">
        <v>58</v>
      </c>
      <c r="B13" s="47" t="s">
        <v>186</v>
      </c>
      <c r="C13" s="33">
        <v>47.97</v>
      </c>
      <c r="D13" s="33">
        <v>106.84</v>
      </c>
      <c r="E13" s="33">
        <v>121.68</v>
      </c>
      <c r="F13" s="33">
        <v>79.209999999999994</v>
      </c>
      <c r="G13" s="33">
        <v>46.92</v>
      </c>
      <c r="H13" s="73">
        <v>37.85</v>
      </c>
      <c r="I13" s="134">
        <v>6.3564206871877778</v>
      </c>
      <c r="J13" s="134">
        <v>14.056784990658633</v>
      </c>
      <c r="K13" s="134">
        <v>15.467337833199862</v>
      </c>
      <c r="L13" s="134">
        <v>10.65280542256173</v>
      </c>
      <c r="M13" s="134">
        <v>6.2690396023729349</v>
      </c>
      <c r="N13" s="134">
        <v>5.3350435542525299</v>
      </c>
    </row>
    <row r="14" spans="1:14" ht="12" customHeight="1" x14ac:dyDescent="0.15">
      <c r="A14" s="148" t="s">
        <v>58</v>
      </c>
      <c r="B14" s="47" t="s">
        <v>189</v>
      </c>
      <c r="C14" s="33">
        <v>109.42999999999999</v>
      </c>
      <c r="D14" s="33">
        <v>177.05</v>
      </c>
      <c r="E14" s="33">
        <v>257.32</v>
      </c>
      <c r="F14" s="33">
        <v>295.47000000000003</v>
      </c>
      <c r="G14" s="33">
        <v>322.30000000000007</v>
      </c>
      <c r="H14" s="73">
        <v>273.98</v>
      </c>
      <c r="I14" s="134">
        <v>14.500377648508621</v>
      </c>
      <c r="J14" s="134">
        <v>23.294213614714629</v>
      </c>
      <c r="K14" s="134">
        <v>32.709199303410493</v>
      </c>
      <c r="L14" s="134">
        <v>39.737210178062305</v>
      </c>
      <c r="M14" s="134">
        <v>43.062904174015294</v>
      </c>
      <c r="N14" s="134">
        <v>38.618103910016067</v>
      </c>
    </row>
    <row r="15" spans="1:14" ht="12" customHeight="1" x14ac:dyDescent="0.15">
      <c r="A15" s="148" t="s">
        <v>58</v>
      </c>
      <c r="B15" s="47" t="s">
        <v>197</v>
      </c>
      <c r="C15" s="33"/>
      <c r="D15" s="32"/>
      <c r="E15" s="33"/>
      <c r="F15" s="33"/>
      <c r="G15" s="33">
        <v>13.520000000000001</v>
      </c>
      <c r="H15" s="73">
        <v>13.48</v>
      </c>
      <c r="I15" s="134" t="s">
        <v>58</v>
      </c>
      <c r="J15" s="133" t="s">
        <v>58</v>
      </c>
      <c r="K15" s="134" t="s">
        <v>58</v>
      </c>
      <c r="L15" s="134" t="s">
        <v>58</v>
      </c>
      <c r="M15" s="134">
        <v>1.806424028646251</v>
      </c>
      <c r="N15" s="134">
        <v>1.9000366475911254</v>
      </c>
    </row>
    <row r="16" spans="1:14" ht="12" customHeight="1" x14ac:dyDescent="0.15">
      <c r="A16" s="148" t="s">
        <v>58</v>
      </c>
      <c r="B16" s="47" t="s">
        <v>184</v>
      </c>
      <c r="C16" s="33"/>
      <c r="D16" s="32"/>
      <c r="E16" s="33"/>
      <c r="F16" s="33">
        <v>6</v>
      </c>
      <c r="G16" s="33">
        <v>11.48</v>
      </c>
      <c r="H16" s="73">
        <v>24.74</v>
      </c>
      <c r="I16" s="134" t="s">
        <v>58</v>
      </c>
      <c r="J16" s="133" t="s">
        <v>58</v>
      </c>
      <c r="K16" s="134" t="s">
        <v>58</v>
      </c>
      <c r="L16" s="134">
        <v>0.80692882887729311</v>
      </c>
      <c r="M16" s="134">
        <v>1.5338570894126449</v>
      </c>
      <c r="N16" s="134">
        <v>3.4871592478786679</v>
      </c>
    </row>
    <row r="17" spans="1:14" ht="12" customHeight="1" x14ac:dyDescent="0.15">
      <c r="A17" s="148" t="s">
        <v>58</v>
      </c>
      <c r="B17" s="47" t="s">
        <v>194</v>
      </c>
      <c r="C17" s="33">
        <v>19.3</v>
      </c>
      <c r="D17" s="33"/>
      <c r="E17" s="33"/>
      <c r="F17" s="33"/>
      <c r="G17" s="32"/>
      <c r="H17" s="73" t="s">
        <v>58</v>
      </c>
      <c r="I17" s="134">
        <v>2.5574091987226204</v>
      </c>
      <c r="J17" s="134" t="s">
        <v>58</v>
      </c>
      <c r="K17" s="134" t="s">
        <v>58</v>
      </c>
      <c r="L17" s="134" t="s">
        <v>58</v>
      </c>
      <c r="M17" s="133" t="s">
        <v>58</v>
      </c>
      <c r="N17" s="134" t="s">
        <v>58</v>
      </c>
    </row>
    <row r="18" spans="1:14" ht="12" customHeight="1" x14ac:dyDescent="0.15">
      <c r="A18" s="148">
        <v>1802</v>
      </c>
      <c r="B18" s="48" t="s">
        <v>109</v>
      </c>
      <c r="C18" s="66"/>
      <c r="D18" s="66"/>
      <c r="E18" s="66"/>
      <c r="F18" s="66"/>
      <c r="G18" s="66"/>
      <c r="H18" s="67" t="s">
        <v>58</v>
      </c>
      <c r="I18" s="135" t="s">
        <v>58</v>
      </c>
      <c r="J18" s="135" t="s">
        <v>58</v>
      </c>
      <c r="K18" s="135" t="s">
        <v>58</v>
      </c>
      <c r="L18" s="135" t="s">
        <v>58</v>
      </c>
      <c r="M18" s="135" t="s">
        <v>58</v>
      </c>
      <c r="N18" s="139" t="s">
        <v>58</v>
      </c>
    </row>
    <row r="19" spans="1:14" ht="12" customHeight="1" x14ac:dyDescent="0.15">
      <c r="A19" s="148" t="s">
        <v>58</v>
      </c>
      <c r="B19" s="47" t="s">
        <v>182</v>
      </c>
      <c r="C19" s="33"/>
      <c r="D19" s="33"/>
      <c r="E19" s="33">
        <v>1.28</v>
      </c>
      <c r="F19" s="33">
        <v>1.71</v>
      </c>
      <c r="G19" s="33">
        <v>1.72</v>
      </c>
      <c r="H19" s="73">
        <v>1.72</v>
      </c>
      <c r="I19" s="134" t="s">
        <v>58</v>
      </c>
      <c r="J19" s="134" t="s">
        <v>58</v>
      </c>
      <c r="K19" s="134">
        <v>4.8873615883925163</v>
      </c>
      <c r="L19" s="134">
        <v>7.3961937716262973</v>
      </c>
      <c r="M19" s="134">
        <v>6.3119266055045875</v>
      </c>
      <c r="N19" s="134">
        <v>5.7429048414023374</v>
      </c>
    </row>
    <row r="20" spans="1:14" ht="12" customHeight="1" x14ac:dyDescent="0.15">
      <c r="A20" s="148" t="s">
        <v>58</v>
      </c>
      <c r="B20" s="47" t="s">
        <v>190</v>
      </c>
      <c r="C20" s="33"/>
      <c r="D20" s="33"/>
      <c r="E20" s="33">
        <v>4.66</v>
      </c>
      <c r="F20" s="33">
        <v>3.39</v>
      </c>
      <c r="G20" s="33">
        <v>3.7199999999999998</v>
      </c>
      <c r="H20" s="73">
        <v>2.5499999999999998</v>
      </c>
      <c r="I20" s="134" t="s">
        <v>58</v>
      </c>
      <c r="J20" s="134" t="s">
        <v>58</v>
      </c>
      <c r="K20" s="134">
        <v>17.793050782741503</v>
      </c>
      <c r="L20" s="134">
        <v>14.662629757785467</v>
      </c>
      <c r="M20" s="134">
        <v>13.651376146788991</v>
      </c>
      <c r="N20" s="134">
        <v>8.5141903171953253</v>
      </c>
    </row>
    <row r="21" spans="1:14" ht="12" customHeight="1" x14ac:dyDescent="0.15">
      <c r="A21" s="148" t="s">
        <v>58</v>
      </c>
      <c r="B21" s="47" t="s">
        <v>188</v>
      </c>
      <c r="C21" s="33"/>
      <c r="D21" s="33"/>
      <c r="E21" s="33">
        <v>2.68</v>
      </c>
      <c r="F21" s="33">
        <v>2.5300000000000002</v>
      </c>
      <c r="G21" s="33">
        <v>4.99</v>
      </c>
      <c r="H21" s="73">
        <v>9.9700000000000006</v>
      </c>
      <c r="I21" s="134" t="s">
        <v>58</v>
      </c>
      <c r="J21" s="134" t="s">
        <v>58</v>
      </c>
      <c r="K21" s="134">
        <v>10.232913325696831</v>
      </c>
      <c r="L21" s="134">
        <v>10.942906574394465</v>
      </c>
      <c r="M21" s="134">
        <v>18.311926605504588</v>
      </c>
      <c r="N21" s="134">
        <v>33.288814691151927</v>
      </c>
    </row>
    <row r="22" spans="1:14" ht="12" customHeight="1" x14ac:dyDescent="0.15">
      <c r="A22" s="148" t="s">
        <v>58</v>
      </c>
      <c r="B22" s="47" t="s">
        <v>187</v>
      </c>
      <c r="C22" s="33"/>
      <c r="D22" s="33"/>
      <c r="E22" s="33">
        <v>1.83</v>
      </c>
      <c r="F22" s="33">
        <v>2.5300000000000002</v>
      </c>
      <c r="G22" s="33">
        <v>1.29</v>
      </c>
      <c r="H22" s="73" t="s">
        <v>58</v>
      </c>
      <c r="I22" s="134" t="s">
        <v>58</v>
      </c>
      <c r="J22" s="134" t="s">
        <v>58</v>
      </c>
      <c r="K22" s="134">
        <v>6.9873997709049256</v>
      </c>
      <c r="L22" s="134">
        <v>10.942906574394465</v>
      </c>
      <c r="M22" s="134">
        <v>4.7339449541284404</v>
      </c>
      <c r="N22" s="134" t="s">
        <v>58</v>
      </c>
    </row>
    <row r="23" spans="1:14" ht="12" customHeight="1" x14ac:dyDescent="0.15">
      <c r="A23" s="148" t="s">
        <v>58</v>
      </c>
      <c r="B23" s="47" t="s">
        <v>185</v>
      </c>
      <c r="C23" s="33"/>
      <c r="D23" s="33"/>
      <c r="E23" s="33">
        <v>4</v>
      </c>
      <c r="F23" s="33">
        <v>1.98</v>
      </c>
      <c r="G23" s="33">
        <v>4.58</v>
      </c>
      <c r="H23" s="73">
        <v>4.01</v>
      </c>
      <c r="I23" s="134" t="s">
        <v>58</v>
      </c>
      <c r="J23" s="134" t="s">
        <v>58</v>
      </c>
      <c r="K23" s="134">
        <v>15.273004963726612</v>
      </c>
      <c r="L23" s="134">
        <v>8.5640138408304498</v>
      </c>
      <c r="M23" s="134">
        <v>16.807339449541285</v>
      </c>
      <c r="N23" s="134">
        <v>13.3889816360601</v>
      </c>
    </row>
    <row r="24" spans="1:14" ht="12" customHeight="1" x14ac:dyDescent="0.15">
      <c r="A24" s="148" t="s">
        <v>58</v>
      </c>
      <c r="B24" s="47" t="s">
        <v>186</v>
      </c>
      <c r="C24" s="33"/>
      <c r="D24" s="33"/>
      <c r="E24" s="33">
        <v>5.3299999999999983</v>
      </c>
      <c r="F24" s="33">
        <v>6.08</v>
      </c>
      <c r="G24" s="33">
        <v>4.9799999999999995</v>
      </c>
      <c r="H24" s="73">
        <v>2.27</v>
      </c>
      <c r="I24" s="134" t="s">
        <v>58</v>
      </c>
      <c r="J24" s="134" t="s">
        <v>58</v>
      </c>
      <c r="K24" s="134">
        <v>20.351279114165703</v>
      </c>
      <c r="L24" s="134">
        <v>26.297577854671278</v>
      </c>
      <c r="M24" s="134">
        <v>18.275229357798164</v>
      </c>
      <c r="N24" s="134">
        <v>7.5792988313856426</v>
      </c>
    </row>
    <row r="25" spans="1:14" ht="12" customHeight="1" x14ac:dyDescent="0.15">
      <c r="A25" s="148" t="s">
        <v>58</v>
      </c>
      <c r="B25" s="47" t="s">
        <v>189</v>
      </c>
      <c r="C25" s="33"/>
      <c r="D25" s="33"/>
      <c r="E25" s="33"/>
      <c r="F25" s="33">
        <v>0.6</v>
      </c>
      <c r="G25" s="33">
        <v>0.3</v>
      </c>
      <c r="H25" s="73" t="s">
        <v>58</v>
      </c>
      <c r="I25" s="134" t="s">
        <v>58</v>
      </c>
      <c r="J25" s="134" t="s">
        <v>58</v>
      </c>
      <c r="K25" s="134" t="s">
        <v>58</v>
      </c>
      <c r="L25" s="134">
        <v>2.5951557093425603</v>
      </c>
      <c r="M25" s="134">
        <v>1.1009174311926606</v>
      </c>
      <c r="N25" s="134" t="s">
        <v>58</v>
      </c>
    </row>
    <row r="26" spans="1:14" ht="12" customHeight="1" x14ac:dyDescent="0.15">
      <c r="A26" s="148" t="s">
        <v>58</v>
      </c>
      <c r="B26" s="47" t="s">
        <v>193</v>
      </c>
      <c r="C26" s="33"/>
      <c r="D26" s="33"/>
      <c r="E26" s="33"/>
      <c r="F26" s="33"/>
      <c r="G26" s="33">
        <v>5.6700000000000008</v>
      </c>
      <c r="H26" s="73">
        <v>9.43</v>
      </c>
      <c r="I26" s="134" t="s">
        <v>58</v>
      </c>
      <c r="J26" s="134" t="s">
        <v>58</v>
      </c>
      <c r="K26" s="134" t="s">
        <v>58</v>
      </c>
      <c r="L26" s="134" t="s">
        <v>58</v>
      </c>
      <c r="M26" s="134">
        <v>20.807339449541288</v>
      </c>
      <c r="N26" s="134">
        <v>31.485809682804675</v>
      </c>
    </row>
    <row r="27" spans="1:14" ht="12" customHeight="1" x14ac:dyDescent="0.15">
      <c r="A27" s="148" t="s">
        <v>58</v>
      </c>
      <c r="B27" s="47" t="s">
        <v>195</v>
      </c>
      <c r="C27" s="33"/>
      <c r="D27" s="33"/>
      <c r="E27" s="33">
        <v>6.41</v>
      </c>
      <c r="F27" s="33">
        <v>4.3</v>
      </c>
      <c r="G27" s="33"/>
      <c r="H27" s="73" t="s">
        <v>58</v>
      </c>
      <c r="I27" s="134" t="s">
        <v>58</v>
      </c>
      <c r="J27" s="134" t="s">
        <v>58</v>
      </c>
      <c r="K27" s="134">
        <v>24.474990454371895</v>
      </c>
      <c r="L27" s="134">
        <v>18.598615916955016</v>
      </c>
      <c r="M27" s="134" t="s">
        <v>58</v>
      </c>
      <c r="N27" s="134" t="s">
        <v>58</v>
      </c>
    </row>
  </sheetData>
  <pageMargins left="0.70866141732283472" right="0.70866141732283472" top="0.74803149606299213" bottom="0.6692913385826772" header="0" footer="0"/>
  <pageSetup paperSize="9" scale="89" fitToHeight="0" orientation="landscape" r:id="rId1"/>
  <rowBreaks count="1" manualBreakCount="1">
    <brk id="4" max="1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9"/>
  <sheetViews>
    <sheetView topLeftCell="G1" workbookViewId="0">
      <selection activeCell="K19" sqref="K19"/>
    </sheetView>
  </sheetViews>
  <sheetFormatPr baseColWidth="10" defaultColWidth="11.5" defaultRowHeight="15" x14ac:dyDescent="0.2"/>
  <cols>
    <col min="1" max="1" width="40.5" style="110" hidden="1" customWidth="1"/>
    <col min="2" max="2" width="30.6640625" style="110" hidden="1" customWidth="1"/>
    <col min="3" max="3" width="0" style="110" hidden="1" customWidth="1"/>
    <col min="4" max="4" width="42.6640625" style="110" hidden="1" customWidth="1"/>
    <col min="5" max="6" width="0" style="110" hidden="1" customWidth="1"/>
    <col min="7" max="7" width="11.5" style="109"/>
    <col min="8" max="8" width="58.83203125" style="110" bestFit="1" customWidth="1"/>
    <col min="9" max="9" width="11.5" style="110"/>
    <col min="10" max="10" width="7.33203125" style="109" bestFit="1" customWidth="1"/>
    <col min="11" max="12" width="40.5" style="110" bestFit="1" customWidth="1"/>
    <col min="13" max="13" width="11.5" style="109"/>
    <col min="14" max="16384" width="11.5" style="110"/>
  </cols>
  <sheetData>
    <row r="1" spans="1:13" x14ac:dyDescent="0.2">
      <c r="D1" s="110" t="s">
        <v>1994</v>
      </c>
      <c r="G1" s="108" t="s">
        <v>1995</v>
      </c>
      <c r="H1" s="111" t="s">
        <v>1996</v>
      </c>
      <c r="J1" s="108" t="s">
        <v>1997</v>
      </c>
      <c r="K1" s="111" t="s">
        <v>1998</v>
      </c>
      <c r="L1" s="111" t="s">
        <v>1999</v>
      </c>
      <c r="M1" s="108" t="s">
        <v>2000</v>
      </c>
    </row>
    <row r="2" spans="1:13" x14ac:dyDescent="0.2">
      <c r="A2" s="110" t="s">
        <v>192</v>
      </c>
      <c r="B2" s="110" t="e">
        <f>VLOOKUP(A2,$D$2:$D$15,1,FALSE)</f>
        <v>#N/A</v>
      </c>
      <c r="D2" s="110" t="s">
        <v>189</v>
      </c>
      <c r="E2" s="110" t="str">
        <f>VLOOKUP(D2,$A$2:$A$19,1,FALSE)</f>
        <v>PROFESOR SUSTITUTO INTERINO</v>
      </c>
      <c r="G2" s="108">
        <v>10</v>
      </c>
      <c r="H2" s="111" t="s">
        <v>111</v>
      </c>
      <c r="J2" s="108">
        <v>1</v>
      </c>
      <c r="K2" s="111" t="s">
        <v>182</v>
      </c>
      <c r="L2" s="111" t="str">
        <f>VLOOKUP(K2,A:A,1,FALSE)</f>
        <v>CATEDRATICO DE UNIVERSIDAD</v>
      </c>
      <c r="M2" s="108">
        <f>J2</f>
        <v>1</v>
      </c>
    </row>
    <row r="3" spans="1:13" x14ac:dyDescent="0.2">
      <c r="A3" s="110" t="s">
        <v>196</v>
      </c>
      <c r="B3" s="110" t="e">
        <f t="shared" ref="B3:B19" si="0">VLOOKUP(A3,$D$2:$D$15,1,FALSE)</f>
        <v>#N/A</v>
      </c>
      <c r="D3" s="110" t="s">
        <v>184</v>
      </c>
      <c r="E3" s="110" t="str">
        <f t="shared" ref="E3:E15" si="1">VLOOKUP(D3,$A$2:$A$19,1,FALSE)</f>
        <v>INVESTIGADOR (EN FORMACION)</v>
      </c>
      <c r="G3" s="108">
        <v>51</v>
      </c>
      <c r="H3" s="111" t="s">
        <v>82</v>
      </c>
      <c r="J3" s="108">
        <v>2</v>
      </c>
      <c r="K3" s="111" t="s">
        <v>190</v>
      </c>
      <c r="L3" s="111" t="str">
        <f t="shared" ref="L3:L16" si="2">VLOOKUP(K3,A:A,1,FALSE)</f>
        <v>PROFESOR TITULAR DE UNIVERSIDAD</v>
      </c>
      <c r="M3" s="108">
        <f t="shared" ref="M3:M16" si="3">J3</f>
        <v>2</v>
      </c>
    </row>
    <row r="4" spans="1:13" x14ac:dyDescent="0.2">
      <c r="A4" s="110" t="s">
        <v>181</v>
      </c>
      <c r="B4" s="110" t="str">
        <f t="shared" si="0"/>
        <v>CATEDRATICO DE ESCUELA UNIVERSITARIA</v>
      </c>
      <c r="D4" s="110" t="s">
        <v>190</v>
      </c>
      <c r="E4" s="110" t="str">
        <f t="shared" si="1"/>
        <v>PROFESOR TITULAR DE UNIVERSIDAD</v>
      </c>
      <c r="G4" s="108">
        <v>60</v>
      </c>
      <c r="H4" s="111" t="s">
        <v>2001</v>
      </c>
      <c r="J4" s="108">
        <v>3</v>
      </c>
      <c r="K4" s="111" t="s">
        <v>181</v>
      </c>
      <c r="L4" s="111" t="str">
        <f t="shared" si="2"/>
        <v>CATEDRATICO DE ESCUELA UNIVERSITARIA</v>
      </c>
      <c r="M4" s="108">
        <f t="shared" si="3"/>
        <v>3</v>
      </c>
    </row>
    <row r="5" spans="1:13" x14ac:dyDescent="0.2">
      <c r="A5" s="110" t="s">
        <v>182</v>
      </c>
      <c r="B5" s="110" t="str">
        <f t="shared" si="0"/>
        <v>CATEDRATICO DE UNIVERSIDAD</v>
      </c>
      <c r="D5" s="110" t="s">
        <v>182</v>
      </c>
      <c r="E5" s="110" t="str">
        <f t="shared" si="1"/>
        <v>CATEDRATICO DE UNIVERSIDAD</v>
      </c>
      <c r="G5" s="108">
        <v>75</v>
      </c>
      <c r="H5" s="111" t="s">
        <v>91</v>
      </c>
      <c r="J5" s="108">
        <v>4</v>
      </c>
      <c r="K5" s="111" t="s">
        <v>191</v>
      </c>
      <c r="L5" s="111" t="str">
        <f t="shared" si="2"/>
        <v>PROFESOR TITULAR ESCUELA UNIVERSITARIA</v>
      </c>
      <c r="M5" s="108">
        <f t="shared" si="3"/>
        <v>4</v>
      </c>
    </row>
    <row r="6" spans="1:13" x14ac:dyDescent="0.2">
      <c r="A6" s="110" t="s">
        <v>183</v>
      </c>
      <c r="B6" s="110" t="str">
        <f t="shared" si="0"/>
        <v>DOCTOR INVESTIGACION</v>
      </c>
      <c r="D6" s="110" t="s">
        <v>188</v>
      </c>
      <c r="E6" s="110" t="str">
        <f t="shared" si="1"/>
        <v>PROFESOR CONTRATADO DOCTOR</v>
      </c>
      <c r="G6" s="108">
        <v>80</v>
      </c>
      <c r="H6" s="111" t="s">
        <v>102</v>
      </c>
      <c r="J6" s="108">
        <v>5</v>
      </c>
      <c r="K6" s="111" t="s">
        <v>188</v>
      </c>
      <c r="L6" s="111" t="str">
        <f t="shared" si="2"/>
        <v>PROFESOR CONTRATADO DOCTOR</v>
      </c>
      <c r="M6" s="108">
        <f t="shared" si="3"/>
        <v>5</v>
      </c>
    </row>
    <row r="7" spans="1:13" x14ac:dyDescent="0.2">
      <c r="A7" s="110" t="s">
        <v>184</v>
      </c>
      <c r="B7" s="110" t="str">
        <f t="shared" si="0"/>
        <v>INVESTIGADOR (EN FORMACION)</v>
      </c>
      <c r="D7" s="110" t="s">
        <v>185</v>
      </c>
      <c r="E7" s="110" t="str">
        <f t="shared" si="1"/>
        <v>PROFESOR ASOCIADO</v>
      </c>
      <c r="G7" s="108">
        <v>85</v>
      </c>
      <c r="H7" s="111" t="s">
        <v>70</v>
      </c>
      <c r="J7" s="108">
        <v>6</v>
      </c>
      <c r="K7" s="111" t="s">
        <v>187</v>
      </c>
      <c r="L7" s="111" t="str">
        <f t="shared" si="2"/>
        <v>PROFESOR COLABORADOR</v>
      </c>
      <c r="M7" s="108">
        <f t="shared" si="3"/>
        <v>6</v>
      </c>
    </row>
    <row r="8" spans="1:13" x14ac:dyDescent="0.2">
      <c r="A8" s="110" t="s">
        <v>195</v>
      </c>
      <c r="B8" s="110" t="e">
        <f>VLOOKUP(A8,$D$2:$D$15,1,FALSE)</f>
        <v>#N/A</v>
      </c>
      <c r="D8" s="110" t="s">
        <v>186</v>
      </c>
      <c r="E8" s="110" t="str">
        <f t="shared" si="1"/>
        <v>PROFESOR AYUDANTE DOCTOR</v>
      </c>
      <c r="G8" s="108">
        <v>20</v>
      </c>
      <c r="H8" s="111" t="s">
        <v>2002</v>
      </c>
      <c r="J8" s="108">
        <v>7</v>
      </c>
      <c r="K8" s="111" t="s">
        <v>185</v>
      </c>
      <c r="L8" s="111" t="str">
        <f t="shared" si="2"/>
        <v>PROFESOR ASOCIADO</v>
      </c>
      <c r="M8" s="108">
        <f t="shared" si="3"/>
        <v>7</v>
      </c>
    </row>
    <row r="9" spans="1:13" x14ac:dyDescent="0.2">
      <c r="A9" s="110" t="s">
        <v>197</v>
      </c>
      <c r="B9" s="110" t="str">
        <f t="shared" si="0"/>
        <v>PROF.ASOCIADO CC. DE LA SALUD</v>
      </c>
      <c r="D9" s="110" t="s">
        <v>187</v>
      </c>
      <c r="E9" s="110" t="str">
        <f t="shared" si="1"/>
        <v>PROFESOR COLABORADOR</v>
      </c>
      <c r="G9" s="108">
        <v>30</v>
      </c>
      <c r="H9" s="111" t="s">
        <v>2003</v>
      </c>
      <c r="J9" s="108">
        <v>8</v>
      </c>
      <c r="K9" s="111" t="s">
        <v>186</v>
      </c>
      <c r="L9" s="111" t="str">
        <f t="shared" si="2"/>
        <v>PROFESOR AYUDANTE DOCTOR</v>
      </c>
      <c r="M9" s="108">
        <f t="shared" si="3"/>
        <v>8</v>
      </c>
    </row>
    <row r="10" spans="1:13" x14ac:dyDescent="0.2">
      <c r="A10" s="110" t="s">
        <v>194</v>
      </c>
      <c r="B10" s="110" t="e">
        <f t="shared" si="0"/>
        <v>#N/A</v>
      </c>
      <c r="D10" s="110" t="s">
        <v>198</v>
      </c>
      <c r="E10" s="110" t="str">
        <f t="shared" si="1"/>
        <v>PROFESOR EMERITO</v>
      </c>
      <c r="G10" s="108">
        <v>40</v>
      </c>
      <c r="H10" s="111" t="s">
        <v>129</v>
      </c>
      <c r="J10" s="108">
        <v>9</v>
      </c>
      <c r="K10" s="111" t="s">
        <v>196</v>
      </c>
      <c r="L10" s="111" t="str">
        <f t="shared" si="2"/>
        <v>AYUDANTE</v>
      </c>
      <c r="M10" s="108">
        <f t="shared" si="3"/>
        <v>9</v>
      </c>
    </row>
    <row r="11" spans="1:13" x14ac:dyDescent="0.2">
      <c r="A11" s="110" t="s">
        <v>185</v>
      </c>
      <c r="B11" s="110" t="str">
        <f t="shared" si="0"/>
        <v>PROFESOR ASOCIADO</v>
      </c>
      <c r="D11" s="110" t="s">
        <v>191</v>
      </c>
      <c r="E11" s="110" t="str">
        <f t="shared" si="1"/>
        <v>PROFESOR TITULAR ESCUELA UNIVERSITARIA</v>
      </c>
      <c r="J11" s="108">
        <v>10</v>
      </c>
      <c r="K11" s="111" t="s">
        <v>189</v>
      </c>
      <c r="L11" s="111" t="str">
        <f t="shared" si="2"/>
        <v>PROFESOR SUSTITUTO INTERINO</v>
      </c>
      <c r="M11" s="108">
        <f t="shared" si="3"/>
        <v>10</v>
      </c>
    </row>
    <row r="12" spans="1:13" x14ac:dyDescent="0.2">
      <c r="A12" s="110" t="s">
        <v>186</v>
      </c>
      <c r="B12" s="110" t="str">
        <f t="shared" si="0"/>
        <v>PROFESOR AYUDANTE DOCTOR</v>
      </c>
      <c r="D12" s="110" t="s">
        <v>193</v>
      </c>
      <c r="E12" s="110" t="str">
        <f t="shared" si="1"/>
        <v>PROFESOR EXTERNO</v>
      </c>
      <c r="J12" s="108">
        <v>11</v>
      </c>
      <c r="K12" s="111" t="s">
        <v>197</v>
      </c>
      <c r="L12" s="111" t="str">
        <f t="shared" si="2"/>
        <v>PROF.ASOCIADO CC. DE LA SALUD</v>
      </c>
      <c r="M12" s="108">
        <f t="shared" si="3"/>
        <v>11</v>
      </c>
    </row>
    <row r="13" spans="1:13" x14ac:dyDescent="0.2">
      <c r="A13" s="110" t="s">
        <v>187</v>
      </c>
      <c r="B13" s="110" t="str">
        <f t="shared" si="0"/>
        <v>PROFESOR COLABORADOR</v>
      </c>
      <c r="D13" s="110" t="s">
        <v>181</v>
      </c>
      <c r="E13" s="110" t="str">
        <f t="shared" si="1"/>
        <v>CATEDRATICO DE ESCUELA UNIVERSITARIA</v>
      </c>
      <c r="J13" s="108">
        <v>12</v>
      </c>
      <c r="K13" s="111" t="s">
        <v>183</v>
      </c>
      <c r="L13" s="111" t="str">
        <f t="shared" si="2"/>
        <v>DOCTOR INVESTIGACION</v>
      </c>
      <c r="M13" s="108">
        <f t="shared" si="3"/>
        <v>12</v>
      </c>
    </row>
    <row r="14" spans="1:13" x14ac:dyDescent="0.2">
      <c r="A14" s="110" t="s">
        <v>188</v>
      </c>
      <c r="B14" s="110" t="str">
        <f t="shared" si="0"/>
        <v>PROFESOR CONTRATADO DOCTOR</v>
      </c>
      <c r="D14" s="110" t="s">
        <v>183</v>
      </c>
      <c r="E14" s="110" t="str">
        <f t="shared" si="1"/>
        <v>DOCTOR INVESTIGACION</v>
      </c>
      <c r="J14" s="108">
        <v>13</v>
      </c>
      <c r="K14" s="111" t="s">
        <v>184</v>
      </c>
      <c r="L14" s="111" t="str">
        <f t="shared" si="2"/>
        <v>INVESTIGADOR (EN FORMACION)</v>
      </c>
      <c r="M14" s="108">
        <f t="shared" si="3"/>
        <v>13</v>
      </c>
    </row>
    <row r="15" spans="1:13" x14ac:dyDescent="0.2">
      <c r="A15" s="110" t="s">
        <v>198</v>
      </c>
      <c r="B15" s="110" t="str">
        <f t="shared" si="0"/>
        <v>PROFESOR EMERITO</v>
      </c>
      <c r="D15" s="110" t="s">
        <v>197</v>
      </c>
      <c r="E15" s="110" t="str">
        <f t="shared" si="1"/>
        <v>PROF.ASOCIADO CC. DE LA SALUD</v>
      </c>
      <c r="J15" s="108">
        <v>14</v>
      </c>
      <c r="K15" s="111" t="s">
        <v>198</v>
      </c>
      <c r="L15" s="111" t="str">
        <f t="shared" si="2"/>
        <v>PROFESOR EMERITO</v>
      </c>
      <c r="M15" s="108">
        <f t="shared" si="3"/>
        <v>14</v>
      </c>
    </row>
    <row r="16" spans="1:13" x14ac:dyDescent="0.2">
      <c r="A16" s="110" t="s">
        <v>193</v>
      </c>
      <c r="B16" s="110" t="str">
        <f t="shared" si="0"/>
        <v>PROFESOR EXTERNO</v>
      </c>
      <c r="J16" s="108">
        <v>15</v>
      </c>
      <c r="K16" s="111" t="s">
        <v>193</v>
      </c>
      <c r="L16" s="111" t="str">
        <f t="shared" si="2"/>
        <v>PROFESOR EXTERNO</v>
      </c>
      <c r="M16" s="108">
        <f t="shared" si="3"/>
        <v>15</v>
      </c>
    </row>
    <row r="17" spans="1:13" x14ac:dyDescent="0.2">
      <c r="A17" s="110" t="s">
        <v>189</v>
      </c>
      <c r="B17" s="110" t="str">
        <f t="shared" si="0"/>
        <v>PROFESOR SUSTITUTO INTERINO</v>
      </c>
      <c r="J17" s="108">
        <v>16</v>
      </c>
      <c r="K17" s="111" t="s">
        <v>192</v>
      </c>
      <c r="L17" s="111" t="str">
        <f t="shared" ref="L17" si="4">VLOOKUP(K17,A:A,1,FALSE)</f>
        <v>ASOCIADO LOU</v>
      </c>
      <c r="M17" s="108">
        <f t="shared" ref="M17" si="5">J17</f>
        <v>16</v>
      </c>
    </row>
    <row r="18" spans="1:13" x14ac:dyDescent="0.2">
      <c r="A18" s="110" t="s">
        <v>190</v>
      </c>
      <c r="B18" s="110" t="str">
        <f t="shared" si="0"/>
        <v>PROFESOR TITULAR DE UNIVERSIDAD</v>
      </c>
      <c r="J18" s="108">
        <v>21</v>
      </c>
      <c r="K18" s="111" t="s">
        <v>194</v>
      </c>
      <c r="L18" s="111"/>
      <c r="M18" s="108">
        <f>J18</f>
        <v>21</v>
      </c>
    </row>
    <row r="19" spans="1:13" x14ac:dyDescent="0.2">
      <c r="A19" s="110" t="s">
        <v>191</v>
      </c>
      <c r="B19" s="110" t="str">
        <f t="shared" si="0"/>
        <v>PROFESOR TITULAR ESCUELA UNIVERSITARIA</v>
      </c>
      <c r="J19" s="108">
        <v>22</v>
      </c>
      <c r="K19" s="111" t="s">
        <v>195</v>
      </c>
      <c r="L19" s="111"/>
      <c r="M19" s="108">
        <f>J19</f>
        <v>22</v>
      </c>
    </row>
  </sheetData>
  <autoFilter ref="A1:A1097" xr:uid="{00000000-0009-0000-0000-00000E000000}">
    <sortState xmlns:xlrd2="http://schemas.microsoft.com/office/spreadsheetml/2017/richdata2" ref="A2:A1097">
      <sortCondition ref="A1:A1097"/>
    </sortState>
  </autoFilter>
  <sortState xmlns:xlrd2="http://schemas.microsoft.com/office/spreadsheetml/2017/richdata2" ref="J2:K15">
    <sortCondition ref="J2:J1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D727"/>
  <sheetViews>
    <sheetView workbookViewId="0">
      <selection activeCell="K19" sqref="K19"/>
    </sheetView>
  </sheetViews>
  <sheetFormatPr baseColWidth="10" defaultColWidth="11.5" defaultRowHeight="15" x14ac:dyDescent="0.2"/>
  <sheetData>
    <row r="3" spans="1:4" x14ac:dyDescent="0.2">
      <c r="A3" t="s">
        <v>2004</v>
      </c>
      <c r="B3" t="s">
        <v>2005</v>
      </c>
      <c r="C3" t="s">
        <v>2006</v>
      </c>
      <c r="D3" t="s">
        <v>2007</v>
      </c>
    </row>
    <row r="4" spans="1:4" x14ac:dyDescent="0.2">
      <c r="A4" t="s">
        <v>2001</v>
      </c>
      <c r="B4" t="s">
        <v>2008</v>
      </c>
      <c r="C4">
        <v>5</v>
      </c>
      <c r="D4">
        <v>6.8</v>
      </c>
    </row>
    <row r="5" spans="1:4" x14ac:dyDescent="0.2">
      <c r="B5" t="s">
        <v>2009</v>
      </c>
      <c r="C5">
        <v>18</v>
      </c>
      <c r="D5">
        <v>15.16</v>
      </c>
    </row>
    <row r="6" spans="1:4" x14ac:dyDescent="0.2">
      <c r="B6" t="s">
        <v>2010</v>
      </c>
      <c r="C6">
        <v>1</v>
      </c>
      <c r="D6">
        <v>1.2</v>
      </c>
    </row>
    <row r="7" spans="1:4" x14ac:dyDescent="0.2">
      <c r="B7" t="s">
        <v>2011</v>
      </c>
      <c r="C7">
        <v>18</v>
      </c>
      <c r="D7">
        <v>35.270000000000003</v>
      </c>
    </row>
    <row r="8" spans="1:4" x14ac:dyDescent="0.2">
      <c r="B8" t="s">
        <v>2012</v>
      </c>
      <c r="C8">
        <v>1</v>
      </c>
      <c r="D8">
        <v>10</v>
      </c>
    </row>
    <row r="9" spans="1:4" x14ac:dyDescent="0.2">
      <c r="B9" t="s">
        <v>2013</v>
      </c>
      <c r="C9">
        <v>2</v>
      </c>
      <c r="D9">
        <v>0</v>
      </c>
    </row>
    <row r="10" spans="1:4" x14ac:dyDescent="0.2">
      <c r="B10" t="s">
        <v>2014</v>
      </c>
      <c r="C10">
        <v>9</v>
      </c>
      <c r="D10">
        <v>24.08</v>
      </c>
    </row>
    <row r="11" spans="1:4" x14ac:dyDescent="0.2">
      <c r="B11" t="s">
        <v>2015</v>
      </c>
      <c r="C11">
        <v>2</v>
      </c>
      <c r="D11">
        <v>8.39</v>
      </c>
    </row>
    <row r="12" spans="1:4" x14ac:dyDescent="0.2">
      <c r="B12" t="s">
        <v>2016</v>
      </c>
      <c r="C12">
        <v>10</v>
      </c>
      <c r="D12">
        <v>29.94</v>
      </c>
    </row>
    <row r="13" spans="1:4" x14ac:dyDescent="0.2">
      <c r="B13" t="s">
        <v>2017</v>
      </c>
      <c r="C13">
        <v>2</v>
      </c>
      <c r="D13">
        <v>4.5</v>
      </c>
    </row>
    <row r="14" spans="1:4" x14ac:dyDescent="0.2">
      <c r="B14" t="s">
        <v>2018</v>
      </c>
      <c r="C14">
        <v>2</v>
      </c>
      <c r="D14">
        <v>3.7</v>
      </c>
    </row>
    <row r="15" spans="1:4" x14ac:dyDescent="0.2">
      <c r="B15" t="s">
        <v>2019</v>
      </c>
      <c r="C15">
        <v>3</v>
      </c>
      <c r="D15">
        <v>0.69</v>
      </c>
    </row>
    <row r="16" spans="1:4" x14ac:dyDescent="0.2">
      <c r="B16" t="s">
        <v>2020</v>
      </c>
      <c r="C16">
        <v>1</v>
      </c>
      <c r="D16">
        <v>0</v>
      </c>
    </row>
    <row r="17" spans="2:4" x14ac:dyDescent="0.2">
      <c r="B17" t="s">
        <v>2021</v>
      </c>
      <c r="C17">
        <v>19</v>
      </c>
      <c r="D17">
        <v>60.77</v>
      </c>
    </row>
    <row r="18" spans="2:4" x14ac:dyDescent="0.2">
      <c r="B18" t="s">
        <v>2022</v>
      </c>
      <c r="C18">
        <v>4</v>
      </c>
      <c r="D18">
        <v>20.27</v>
      </c>
    </row>
    <row r="19" spans="2:4" x14ac:dyDescent="0.2">
      <c r="B19" t="s">
        <v>2023</v>
      </c>
      <c r="C19">
        <v>4</v>
      </c>
      <c r="D19">
        <v>10.54</v>
      </c>
    </row>
    <row r="20" spans="2:4" x14ac:dyDescent="0.2">
      <c r="B20" t="s">
        <v>2024</v>
      </c>
      <c r="C20">
        <v>1</v>
      </c>
      <c r="D20">
        <v>4</v>
      </c>
    </row>
    <row r="21" spans="2:4" x14ac:dyDescent="0.2">
      <c r="B21" t="s">
        <v>2025</v>
      </c>
      <c r="C21">
        <v>3</v>
      </c>
      <c r="D21">
        <v>2</v>
      </c>
    </row>
    <row r="22" spans="2:4" x14ac:dyDescent="0.2">
      <c r="B22" t="s">
        <v>2026</v>
      </c>
      <c r="C22">
        <v>3</v>
      </c>
      <c r="D22">
        <v>3.55</v>
      </c>
    </row>
    <row r="23" spans="2:4" x14ac:dyDescent="0.2">
      <c r="B23" t="s">
        <v>2027</v>
      </c>
      <c r="C23">
        <v>4</v>
      </c>
      <c r="D23">
        <v>1.72</v>
      </c>
    </row>
    <row r="24" spans="2:4" x14ac:dyDescent="0.2">
      <c r="B24" t="s">
        <v>2028</v>
      </c>
      <c r="C24">
        <v>2</v>
      </c>
      <c r="D24">
        <v>2.5499999999999998</v>
      </c>
    </row>
    <row r="25" spans="2:4" x14ac:dyDescent="0.2">
      <c r="B25" t="s">
        <v>2029</v>
      </c>
      <c r="C25">
        <v>1</v>
      </c>
      <c r="D25">
        <v>3</v>
      </c>
    </row>
    <row r="26" spans="2:4" x14ac:dyDescent="0.2">
      <c r="B26" t="s">
        <v>2030</v>
      </c>
      <c r="C26">
        <v>16</v>
      </c>
      <c r="D26">
        <v>4.9000000000000004</v>
      </c>
    </row>
    <row r="27" spans="2:4" x14ac:dyDescent="0.2">
      <c r="B27" t="s">
        <v>2031</v>
      </c>
      <c r="C27">
        <v>10</v>
      </c>
      <c r="D27">
        <v>21.03</v>
      </c>
    </row>
    <row r="28" spans="2:4" x14ac:dyDescent="0.2">
      <c r="B28" t="s">
        <v>2032</v>
      </c>
      <c r="C28">
        <v>1</v>
      </c>
      <c r="D28">
        <v>0</v>
      </c>
    </row>
    <row r="29" spans="2:4" x14ac:dyDescent="0.2">
      <c r="B29" t="s">
        <v>2033</v>
      </c>
      <c r="C29">
        <v>2</v>
      </c>
      <c r="D29">
        <v>1</v>
      </c>
    </row>
    <row r="30" spans="2:4" x14ac:dyDescent="0.2">
      <c r="B30" t="s">
        <v>2034</v>
      </c>
      <c r="C30">
        <v>3</v>
      </c>
      <c r="D30">
        <v>4.21</v>
      </c>
    </row>
    <row r="31" spans="2:4" x14ac:dyDescent="0.2">
      <c r="B31" t="s">
        <v>2035</v>
      </c>
      <c r="C31">
        <v>4</v>
      </c>
      <c r="D31">
        <v>6.53</v>
      </c>
    </row>
    <row r="32" spans="2:4" x14ac:dyDescent="0.2">
      <c r="B32" t="s">
        <v>2036</v>
      </c>
      <c r="C32">
        <v>8</v>
      </c>
      <c r="D32">
        <v>35.630000000000003</v>
      </c>
    </row>
    <row r="33" spans="2:4" x14ac:dyDescent="0.2">
      <c r="B33" t="s">
        <v>2037</v>
      </c>
      <c r="C33">
        <v>2</v>
      </c>
      <c r="D33">
        <v>1.51</v>
      </c>
    </row>
    <row r="34" spans="2:4" x14ac:dyDescent="0.2">
      <c r="B34" t="s">
        <v>2038</v>
      </c>
      <c r="C34">
        <v>2</v>
      </c>
      <c r="D34">
        <v>4.7</v>
      </c>
    </row>
    <row r="35" spans="2:4" x14ac:dyDescent="0.2">
      <c r="B35" t="s">
        <v>2039</v>
      </c>
      <c r="C35">
        <v>19</v>
      </c>
      <c r="D35">
        <v>9.8000000000000007</v>
      </c>
    </row>
    <row r="36" spans="2:4" x14ac:dyDescent="0.2">
      <c r="B36" t="s">
        <v>2040</v>
      </c>
      <c r="C36">
        <v>6</v>
      </c>
      <c r="D36">
        <v>12.52</v>
      </c>
    </row>
    <row r="37" spans="2:4" x14ac:dyDescent="0.2">
      <c r="B37" t="s">
        <v>2041</v>
      </c>
      <c r="C37">
        <v>1</v>
      </c>
      <c r="D37">
        <v>7.5</v>
      </c>
    </row>
    <row r="38" spans="2:4" x14ac:dyDescent="0.2">
      <c r="B38" t="s">
        <v>2042</v>
      </c>
      <c r="C38">
        <v>2</v>
      </c>
      <c r="D38">
        <v>17.53</v>
      </c>
    </row>
    <row r="39" spans="2:4" x14ac:dyDescent="0.2">
      <c r="B39" t="s">
        <v>2043</v>
      </c>
      <c r="C39">
        <v>11</v>
      </c>
      <c r="D39">
        <v>9.08</v>
      </c>
    </row>
    <row r="40" spans="2:4" x14ac:dyDescent="0.2">
      <c r="B40" t="s">
        <v>2044</v>
      </c>
      <c r="C40">
        <v>12</v>
      </c>
      <c r="D40">
        <v>43.96</v>
      </c>
    </row>
    <row r="41" spans="2:4" x14ac:dyDescent="0.2">
      <c r="B41" t="s">
        <v>2045</v>
      </c>
      <c r="C41">
        <v>7</v>
      </c>
      <c r="D41">
        <v>15.53</v>
      </c>
    </row>
    <row r="42" spans="2:4" x14ac:dyDescent="0.2">
      <c r="B42" t="s">
        <v>2046</v>
      </c>
      <c r="C42">
        <v>11</v>
      </c>
      <c r="D42">
        <v>15.82</v>
      </c>
    </row>
    <row r="43" spans="2:4" x14ac:dyDescent="0.2">
      <c r="B43" t="s">
        <v>2047</v>
      </c>
      <c r="C43">
        <v>1</v>
      </c>
      <c r="D43">
        <v>3</v>
      </c>
    </row>
    <row r="44" spans="2:4" x14ac:dyDescent="0.2">
      <c r="B44" t="s">
        <v>2048</v>
      </c>
      <c r="C44">
        <v>1</v>
      </c>
      <c r="D44">
        <v>6</v>
      </c>
    </row>
    <row r="45" spans="2:4" x14ac:dyDescent="0.2">
      <c r="B45" t="s">
        <v>2049</v>
      </c>
      <c r="C45">
        <v>25</v>
      </c>
      <c r="D45">
        <v>258.87</v>
      </c>
    </row>
    <row r="46" spans="2:4" x14ac:dyDescent="0.2">
      <c r="B46" t="s">
        <v>2050</v>
      </c>
      <c r="C46">
        <v>3</v>
      </c>
      <c r="D46">
        <v>20.38</v>
      </c>
    </row>
    <row r="47" spans="2:4" x14ac:dyDescent="0.2">
      <c r="B47" t="s">
        <v>2051</v>
      </c>
      <c r="C47">
        <v>2</v>
      </c>
      <c r="D47">
        <v>14</v>
      </c>
    </row>
    <row r="48" spans="2:4" x14ac:dyDescent="0.2">
      <c r="B48" t="s">
        <v>2052</v>
      </c>
      <c r="C48">
        <v>19</v>
      </c>
      <c r="D48">
        <v>209.56</v>
      </c>
    </row>
    <row r="49" spans="2:4" x14ac:dyDescent="0.2">
      <c r="B49" t="s">
        <v>2053</v>
      </c>
      <c r="C49">
        <v>1</v>
      </c>
      <c r="D49">
        <v>4.4400000000000004</v>
      </c>
    </row>
    <row r="50" spans="2:4" x14ac:dyDescent="0.2">
      <c r="B50" t="s">
        <v>2054</v>
      </c>
      <c r="C50">
        <v>3</v>
      </c>
      <c r="D50">
        <v>35.630000000000003</v>
      </c>
    </row>
    <row r="51" spans="2:4" x14ac:dyDescent="0.2">
      <c r="B51" t="s">
        <v>2055</v>
      </c>
      <c r="C51">
        <v>10</v>
      </c>
      <c r="D51">
        <v>101.25</v>
      </c>
    </row>
    <row r="52" spans="2:4" x14ac:dyDescent="0.2">
      <c r="B52" t="s">
        <v>2056</v>
      </c>
      <c r="C52">
        <v>16</v>
      </c>
      <c r="D52">
        <v>176.69</v>
      </c>
    </row>
    <row r="53" spans="2:4" x14ac:dyDescent="0.2">
      <c r="B53" t="s">
        <v>2057</v>
      </c>
      <c r="C53">
        <v>2</v>
      </c>
      <c r="D53">
        <v>23.97</v>
      </c>
    </row>
    <row r="54" spans="2:4" x14ac:dyDescent="0.2">
      <c r="B54" t="s">
        <v>2058</v>
      </c>
      <c r="C54">
        <v>1</v>
      </c>
      <c r="D54">
        <v>15.7</v>
      </c>
    </row>
    <row r="55" spans="2:4" x14ac:dyDescent="0.2">
      <c r="B55" t="s">
        <v>2059</v>
      </c>
      <c r="C55">
        <v>2</v>
      </c>
      <c r="D55">
        <v>18.3</v>
      </c>
    </row>
    <row r="56" spans="2:4" x14ac:dyDescent="0.2">
      <c r="B56" t="s">
        <v>2060</v>
      </c>
      <c r="C56">
        <v>16</v>
      </c>
      <c r="D56">
        <v>134.47</v>
      </c>
    </row>
    <row r="57" spans="2:4" x14ac:dyDescent="0.2">
      <c r="B57" t="s">
        <v>2061</v>
      </c>
      <c r="C57">
        <v>2</v>
      </c>
      <c r="D57">
        <v>12</v>
      </c>
    </row>
    <row r="58" spans="2:4" x14ac:dyDescent="0.2">
      <c r="B58" t="s">
        <v>2062</v>
      </c>
      <c r="C58">
        <v>10</v>
      </c>
      <c r="D58">
        <v>127.19</v>
      </c>
    </row>
    <row r="59" spans="2:4" x14ac:dyDescent="0.2">
      <c r="B59" t="s">
        <v>2063</v>
      </c>
      <c r="C59">
        <v>1</v>
      </c>
      <c r="D59">
        <v>12.3</v>
      </c>
    </row>
    <row r="60" spans="2:4" x14ac:dyDescent="0.2">
      <c r="B60" t="s">
        <v>2064</v>
      </c>
      <c r="C60">
        <v>4</v>
      </c>
      <c r="D60">
        <v>34.08</v>
      </c>
    </row>
    <row r="61" spans="2:4" x14ac:dyDescent="0.2">
      <c r="B61" t="s">
        <v>2065</v>
      </c>
      <c r="C61">
        <v>1</v>
      </c>
      <c r="D61">
        <v>21.28</v>
      </c>
    </row>
    <row r="62" spans="2:4" x14ac:dyDescent="0.2">
      <c r="B62" t="s">
        <v>2066</v>
      </c>
      <c r="C62">
        <v>9</v>
      </c>
      <c r="D62">
        <v>62.96</v>
      </c>
    </row>
    <row r="63" spans="2:4" x14ac:dyDescent="0.2">
      <c r="B63" t="s">
        <v>2067</v>
      </c>
      <c r="C63">
        <v>2</v>
      </c>
      <c r="D63">
        <v>28</v>
      </c>
    </row>
    <row r="64" spans="2:4" x14ac:dyDescent="0.2">
      <c r="B64" t="s">
        <v>2068</v>
      </c>
      <c r="C64">
        <v>1</v>
      </c>
      <c r="D64">
        <v>0</v>
      </c>
    </row>
    <row r="65" spans="2:4" x14ac:dyDescent="0.2">
      <c r="B65" t="s">
        <v>2069</v>
      </c>
      <c r="C65">
        <v>9</v>
      </c>
      <c r="D65">
        <v>58.3</v>
      </c>
    </row>
    <row r="66" spans="2:4" x14ac:dyDescent="0.2">
      <c r="B66" t="s">
        <v>2070</v>
      </c>
      <c r="C66">
        <v>13</v>
      </c>
      <c r="D66">
        <v>64.319999999999993</v>
      </c>
    </row>
    <row r="67" spans="2:4" x14ac:dyDescent="0.2">
      <c r="B67" t="s">
        <v>2071</v>
      </c>
      <c r="C67">
        <v>2</v>
      </c>
      <c r="D67">
        <v>8.06</v>
      </c>
    </row>
    <row r="68" spans="2:4" x14ac:dyDescent="0.2">
      <c r="B68" t="s">
        <v>2072</v>
      </c>
      <c r="C68">
        <v>2</v>
      </c>
      <c r="D68">
        <v>6.31</v>
      </c>
    </row>
    <row r="69" spans="2:4" x14ac:dyDescent="0.2">
      <c r="B69" t="s">
        <v>2073</v>
      </c>
      <c r="C69">
        <v>1</v>
      </c>
      <c r="D69">
        <v>1</v>
      </c>
    </row>
    <row r="70" spans="2:4" x14ac:dyDescent="0.2">
      <c r="B70" t="s">
        <v>2074</v>
      </c>
      <c r="C70">
        <v>14</v>
      </c>
      <c r="D70">
        <v>80.09</v>
      </c>
    </row>
    <row r="71" spans="2:4" x14ac:dyDescent="0.2">
      <c r="B71" t="s">
        <v>2075</v>
      </c>
      <c r="C71">
        <v>2</v>
      </c>
      <c r="D71">
        <v>13.5</v>
      </c>
    </row>
    <row r="72" spans="2:4" x14ac:dyDescent="0.2">
      <c r="B72" t="s">
        <v>2076</v>
      </c>
      <c r="C72">
        <v>6</v>
      </c>
      <c r="D72">
        <v>14.71</v>
      </c>
    </row>
    <row r="73" spans="2:4" x14ac:dyDescent="0.2">
      <c r="B73" t="s">
        <v>2077</v>
      </c>
      <c r="C73">
        <v>5</v>
      </c>
      <c r="D73">
        <v>21.87</v>
      </c>
    </row>
    <row r="74" spans="2:4" x14ac:dyDescent="0.2">
      <c r="B74" t="s">
        <v>2078</v>
      </c>
      <c r="C74">
        <v>5</v>
      </c>
      <c r="D74">
        <v>24.3</v>
      </c>
    </row>
    <row r="75" spans="2:4" x14ac:dyDescent="0.2">
      <c r="B75" t="s">
        <v>2079</v>
      </c>
      <c r="C75">
        <v>1</v>
      </c>
      <c r="D75">
        <v>2.65</v>
      </c>
    </row>
    <row r="76" spans="2:4" x14ac:dyDescent="0.2">
      <c r="B76" t="s">
        <v>2080</v>
      </c>
      <c r="C76">
        <v>3</v>
      </c>
      <c r="D76">
        <v>0</v>
      </c>
    </row>
    <row r="77" spans="2:4" x14ac:dyDescent="0.2">
      <c r="B77" t="s">
        <v>2081</v>
      </c>
      <c r="C77">
        <v>3</v>
      </c>
      <c r="D77">
        <v>0</v>
      </c>
    </row>
    <row r="78" spans="2:4" x14ac:dyDescent="0.2">
      <c r="B78" t="s">
        <v>2082</v>
      </c>
      <c r="C78">
        <v>1</v>
      </c>
      <c r="D78">
        <v>0</v>
      </c>
    </row>
    <row r="79" spans="2:4" x14ac:dyDescent="0.2">
      <c r="B79" t="s">
        <v>2083</v>
      </c>
      <c r="C79">
        <v>1</v>
      </c>
      <c r="D79">
        <v>0</v>
      </c>
    </row>
    <row r="80" spans="2:4" x14ac:dyDescent="0.2">
      <c r="B80" t="s">
        <v>2084</v>
      </c>
      <c r="C80">
        <v>1</v>
      </c>
      <c r="D80">
        <v>0</v>
      </c>
    </row>
    <row r="81" spans="2:4" x14ac:dyDescent="0.2">
      <c r="B81" t="s">
        <v>2085</v>
      </c>
      <c r="C81">
        <v>3</v>
      </c>
      <c r="D81">
        <v>9.58</v>
      </c>
    </row>
    <row r="82" spans="2:4" x14ac:dyDescent="0.2">
      <c r="B82" t="s">
        <v>2086</v>
      </c>
      <c r="C82">
        <v>16</v>
      </c>
      <c r="D82">
        <v>38.549999999999997</v>
      </c>
    </row>
    <row r="83" spans="2:4" x14ac:dyDescent="0.2">
      <c r="B83" t="s">
        <v>2087</v>
      </c>
      <c r="C83">
        <v>1</v>
      </c>
      <c r="D83">
        <v>3.54</v>
      </c>
    </row>
    <row r="84" spans="2:4" x14ac:dyDescent="0.2">
      <c r="B84" t="s">
        <v>2088</v>
      </c>
      <c r="C84">
        <v>1</v>
      </c>
      <c r="D84">
        <v>0.36</v>
      </c>
    </row>
    <row r="85" spans="2:4" x14ac:dyDescent="0.2">
      <c r="B85" t="s">
        <v>2089</v>
      </c>
      <c r="C85">
        <v>15</v>
      </c>
      <c r="D85">
        <v>44.81</v>
      </c>
    </row>
    <row r="86" spans="2:4" x14ac:dyDescent="0.2">
      <c r="B86" t="s">
        <v>2090</v>
      </c>
      <c r="C86">
        <v>2</v>
      </c>
      <c r="D86">
        <v>3.9</v>
      </c>
    </row>
    <row r="87" spans="2:4" x14ac:dyDescent="0.2">
      <c r="B87" t="s">
        <v>2091</v>
      </c>
      <c r="C87">
        <v>2</v>
      </c>
      <c r="D87">
        <v>5.85</v>
      </c>
    </row>
    <row r="88" spans="2:4" x14ac:dyDescent="0.2">
      <c r="B88" t="s">
        <v>2092</v>
      </c>
      <c r="C88">
        <v>6</v>
      </c>
      <c r="D88">
        <v>31.48</v>
      </c>
    </row>
    <row r="89" spans="2:4" x14ac:dyDescent="0.2">
      <c r="B89" t="s">
        <v>2093</v>
      </c>
      <c r="C89">
        <v>2</v>
      </c>
      <c r="D89">
        <v>1.85</v>
      </c>
    </row>
    <row r="90" spans="2:4" x14ac:dyDescent="0.2">
      <c r="B90" t="s">
        <v>2094</v>
      </c>
      <c r="C90">
        <v>6</v>
      </c>
      <c r="D90">
        <v>23.73</v>
      </c>
    </row>
    <row r="91" spans="2:4" x14ac:dyDescent="0.2">
      <c r="B91" t="s">
        <v>2095</v>
      </c>
      <c r="C91">
        <v>2</v>
      </c>
      <c r="D91">
        <v>16.5</v>
      </c>
    </row>
    <row r="92" spans="2:4" x14ac:dyDescent="0.2">
      <c r="B92" t="s">
        <v>2096</v>
      </c>
      <c r="C92">
        <v>1</v>
      </c>
      <c r="D92">
        <v>0</v>
      </c>
    </row>
    <row r="93" spans="2:4" x14ac:dyDescent="0.2">
      <c r="B93" t="s">
        <v>2097</v>
      </c>
      <c r="C93">
        <v>3</v>
      </c>
      <c r="D93">
        <v>0</v>
      </c>
    </row>
    <row r="94" spans="2:4" x14ac:dyDescent="0.2">
      <c r="B94" t="s">
        <v>2098</v>
      </c>
      <c r="C94">
        <v>3</v>
      </c>
      <c r="D94">
        <v>0</v>
      </c>
    </row>
    <row r="95" spans="2:4" x14ac:dyDescent="0.2">
      <c r="B95" t="s">
        <v>2099</v>
      </c>
      <c r="C95">
        <v>1</v>
      </c>
      <c r="D95">
        <v>0</v>
      </c>
    </row>
    <row r="96" spans="2:4" x14ac:dyDescent="0.2">
      <c r="B96" t="s">
        <v>2100</v>
      </c>
      <c r="C96">
        <v>1</v>
      </c>
      <c r="D96">
        <v>0</v>
      </c>
    </row>
    <row r="97" spans="2:4" x14ac:dyDescent="0.2">
      <c r="B97" t="s">
        <v>2101</v>
      </c>
      <c r="C97">
        <v>1</v>
      </c>
      <c r="D97">
        <v>0</v>
      </c>
    </row>
    <row r="98" spans="2:4" x14ac:dyDescent="0.2">
      <c r="B98" t="s">
        <v>2102</v>
      </c>
      <c r="C98">
        <v>1</v>
      </c>
      <c r="D98">
        <v>12.36</v>
      </c>
    </row>
    <row r="99" spans="2:4" x14ac:dyDescent="0.2">
      <c r="B99" t="s">
        <v>2103</v>
      </c>
      <c r="C99">
        <v>17</v>
      </c>
      <c r="D99">
        <v>94.29</v>
      </c>
    </row>
    <row r="100" spans="2:4" x14ac:dyDescent="0.2">
      <c r="B100" t="s">
        <v>2104</v>
      </c>
      <c r="C100">
        <v>1</v>
      </c>
      <c r="D100">
        <v>0.84</v>
      </c>
    </row>
    <row r="101" spans="2:4" x14ac:dyDescent="0.2">
      <c r="B101" t="s">
        <v>2105</v>
      </c>
      <c r="C101">
        <v>2</v>
      </c>
      <c r="D101">
        <v>6.67</v>
      </c>
    </row>
    <row r="102" spans="2:4" x14ac:dyDescent="0.2">
      <c r="B102" t="s">
        <v>2106</v>
      </c>
      <c r="C102">
        <v>17</v>
      </c>
      <c r="D102">
        <v>88.3</v>
      </c>
    </row>
    <row r="103" spans="2:4" x14ac:dyDescent="0.2">
      <c r="B103" t="s">
        <v>2107</v>
      </c>
      <c r="C103">
        <v>1</v>
      </c>
      <c r="D103">
        <v>9.1199999999999992</v>
      </c>
    </row>
    <row r="104" spans="2:4" x14ac:dyDescent="0.2">
      <c r="B104" t="s">
        <v>2108</v>
      </c>
      <c r="C104">
        <v>1</v>
      </c>
      <c r="D104">
        <v>9.7200000000000006</v>
      </c>
    </row>
    <row r="105" spans="2:4" x14ac:dyDescent="0.2">
      <c r="B105" t="s">
        <v>2109</v>
      </c>
      <c r="C105">
        <v>7</v>
      </c>
      <c r="D105">
        <v>36.369999999999997</v>
      </c>
    </row>
    <row r="106" spans="2:4" x14ac:dyDescent="0.2">
      <c r="B106" t="s">
        <v>2110</v>
      </c>
      <c r="C106">
        <v>3</v>
      </c>
      <c r="D106">
        <v>14.41</v>
      </c>
    </row>
    <row r="107" spans="2:4" x14ac:dyDescent="0.2">
      <c r="B107" t="s">
        <v>2111</v>
      </c>
      <c r="C107">
        <v>11</v>
      </c>
      <c r="D107">
        <v>54.48</v>
      </c>
    </row>
    <row r="108" spans="2:4" x14ac:dyDescent="0.2">
      <c r="B108" t="s">
        <v>2112</v>
      </c>
      <c r="C108">
        <v>1</v>
      </c>
      <c r="D108">
        <v>0.3</v>
      </c>
    </row>
    <row r="109" spans="2:4" x14ac:dyDescent="0.2">
      <c r="B109" t="s">
        <v>2113</v>
      </c>
      <c r="C109">
        <v>6</v>
      </c>
      <c r="D109">
        <v>0</v>
      </c>
    </row>
    <row r="110" spans="2:4" x14ac:dyDescent="0.2">
      <c r="B110" t="s">
        <v>2114</v>
      </c>
      <c r="C110">
        <v>1</v>
      </c>
      <c r="D110">
        <v>0</v>
      </c>
    </row>
    <row r="111" spans="2:4" x14ac:dyDescent="0.2">
      <c r="B111" t="s">
        <v>2115</v>
      </c>
      <c r="C111">
        <v>1</v>
      </c>
      <c r="D111">
        <v>0</v>
      </c>
    </row>
    <row r="112" spans="2:4" x14ac:dyDescent="0.2">
      <c r="B112" t="s">
        <v>2116</v>
      </c>
      <c r="C112">
        <v>1</v>
      </c>
      <c r="D112">
        <v>3.85</v>
      </c>
    </row>
    <row r="113" spans="2:4" x14ac:dyDescent="0.2">
      <c r="B113" t="s">
        <v>2117</v>
      </c>
      <c r="C113">
        <v>9</v>
      </c>
      <c r="D113">
        <v>29.72</v>
      </c>
    </row>
    <row r="114" spans="2:4" x14ac:dyDescent="0.2">
      <c r="B114" t="s">
        <v>2118</v>
      </c>
      <c r="C114">
        <v>1</v>
      </c>
      <c r="D114">
        <v>1.5</v>
      </c>
    </row>
    <row r="115" spans="2:4" x14ac:dyDescent="0.2">
      <c r="B115" t="s">
        <v>2119</v>
      </c>
      <c r="C115">
        <v>1</v>
      </c>
      <c r="D115">
        <v>1.45</v>
      </c>
    </row>
    <row r="116" spans="2:4" x14ac:dyDescent="0.2">
      <c r="B116" t="s">
        <v>2120</v>
      </c>
      <c r="C116">
        <v>19</v>
      </c>
      <c r="D116">
        <v>144.91</v>
      </c>
    </row>
    <row r="117" spans="2:4" x14ac:dyDescent="0.2">
      <c r="B117" t="s">
        <v>2121</v>
      </c>
      <c r="C117">
        <v>4</v>
      </c>
      <c r="D117">
        <v>57.74</v>
      </c>
    </row>
    <row r="118" spans="2:4" x14ac:dyDescent="0.2">
      <c r="B118" t="s">
        <v>2122</v>
      </c>
      <c r="C118">
        <v>5</v>
      </c>
      <c r="D118">
        <v>33.15</v>
      </c>
    </row>
    <row r="119" spans="2:4" x14ac:dyDescent="0.2">
      <c r="B119" t="s">
        <v>2123</v>
      </c>
      <c r="C119">
        <v>5</v>
      </c>
      <c r="D119">
        <v>25.47</v>
      </c>
    </row>
    <row r="120" spans="2:4" x14ac:dyDescent="0.2">
      <c r="B120" t="s">
        <v>2124</v>
      </c>
      <c r="C120">
        <v>2</v>
      </c>
      <c r="D120">
        <v>13.61</v>
      </c>
    </row>
    <row r="121" spans="2:4" x14ac:dyDescent="0.2">
      <c r="B121" t="s">
        <v>2125</v>
      </c>
      <c r="C121">
        <v>20</v>
      </c>
      <c r="D121">
        <v>77.56</v>
      </c>
    </row>
    <row r="122" spans="2:4" x14ac:dyDescent="0.2">
      <c r="B122" t="s">
        <v>2126</v>
      </c>
      <c r="C122">
        <v>1</v>
      </c>
      <c r="D122">
        <v>6.34</v>
      </c>
    </row>
    <row r="123" spans="2:4" x14ac:dyDescent="0.2">
      <c r="B123" t="s">
        <v>2127</v>
      </c>
      <c r="C123">
        <v>1</v>
      </c>
      <c r="D123">
        <v>0.18</v>
      </c>
    </row>
    <row r="124" spans="2:4" x14ac:dyDescent="0.2">
      <c r="B124" t="s">
        <v>2128</v>
      </c>
      <c r="C124">
        <v>1</v>
      </c>
      <c r="D124">
        <v>1.03</v>
      </c>
    </row>
    <row r="125" spans="2:4" x14ac:dyDescent="0.2">
      <c r="B125" t="s">
        <v>2129</v>
      </c>
      <c r="C125">
        <v>15</v>
      </c>
      <c r="D125">
        <v>54.45</v>
      </c>
    </row>
    <row r="126" spans="2:4" x14ac:dyDescent="0.2">
      <c r="B126" t="s">
        <v>2130</v>
      </c>
      <c r="C126">
        <v>3</v>
      </c>
      <c r="D126">
        <v>14.35</v>
      </c>
    </row>
    <row r="127" spans="2:4" x14ac:dyDescent="0.2">
      <c r="B127" t="s">
        <v>2131</v>
      </c>
      <c r="C127">
        <v>6</v>
      </c>
      <c r="D127">
        <v>26.39</v>
      </c>
    </row>
    <row r="128" spans="2:4" x14ac:dyDescent="0.2">
      <c r="B128" t="s">
        <v>2132</v>
      </c>
      <c r="C128">
        <v>8</v>
      </c>
      <c r="D128">
        <v>34.89</v>
      </c>
    </row>
    <row r="129" spans="2:4" x14ac:dyDescent="0.2">
      <c r="B129" t="s">
        <v>2133</v>
      </c>
      <c r="C129">
        <v>7</v>
      </c>
      <c r="D129">
        <v>17.13</v>
      </c>
    </row>
    <row r="130" spans="2:4" x14ac:dyDescent="0.2">
      <c r="B130" t="s">
        <v>2134</v>
      </c>
      <c r="C130">
        <v>1</v>
      </c>
      <c r="D130">
        <v>3.12</v>
      </c>
    </row>
    <row r="131" spans="2:4" x14ac:dyDescent="0.2">
      <c r="B131" t="s">
        <v>2135</v>
      </c>
      <c r="C131">
        <v>2</v>
      </c>
      <c r="D131">
        <v>10.08</v>
      </c>
    </row>
    <row r="132" spans="2:4" x14ac:dyDescent="0.2">
      <c r="B132" t="s">
        <v>2136</v>
      </c>
      <c r="C132">
        <v>14</v>
      </c>
      <c r="D132">
        <v>37.03</v>
      </c>
    </row>
    <row r="133" spans="2:4" x14ac:dyDescent="0.2">
      <c r="B133" t="s">
        <v>2137</v>
      </c>
      <c r="C133">
        <v>16</v>
      </c>
      <c r="D133">
        <v>76.23</v>
      </c>
    </row>
    <row r="134" spans="2:4" x14ac:dyDescent="0.2">
      <c r="B134" t="s">
        <v>2138</v>
      </c>
      <c r="C134">
        <v>1</v>
      </c>
      <c r="D134">
        <v>1.18</v>
      </c>
    </row>
    <row r="135" spans="2:4" x14ac:dyDescent="0.2">
      <c r="B135" t="s">
        <v>2139</v>
      </c>
      <c r="C135">
        <v>2</v>
      </c>
      <c r="D135">
        <v>12</v>
      </c>
    </row>
    <row r="136" spans="2:4" x14ac:dyDescent="0.2">
      <c r="B136" t="s">
        <v>2140</v>
      </c>
      <c r="C136">
        <v>7</v>
      </c>
      <c r="D136">
        <v>42.07</v>
      </c>
    </row>
    <row r="137" spans="2:4" x14ac:dyDescent="0.2">
      <c r="B137" t="s">
        <v>2141</v>
      </c>
      <c r="C137">
        <v>6</v>
      </c>
      <c r="D137">
        <v>32</v>
      </c>
    </row>
    <row r="138" spans="2:4" x14ac:dyDescent="0.2">
      <c r="B138" t="s">
        <v>2142</v>
      </c>
      <c r="C138">
        <v>11</v>
      </c>
      <c r="D138">
        <v>36.6</v>
      </c>
    </row>
    <row r="139" spans="2:4" x14ac:dyDescent="0.2">
      <c r="B139" t="s">
        <v>2143</v>
      </c>
      <c r="C139">
        <v>1</v>
      </c>
      <c r="D139">
        <v>5.5</v>
      </c>
    </row>
    <row r="140" spans="2:4" x14ac:dyDescent="0.2">
      <c r="B140" t="s">
        <v>2144</v>
      </c>
      <c r="C140">
        <v>3</v>
      </c>
      <c r="D140">
        <v>17.8</v>
      </c>
    </row>
    <row r="141" spans="2:4" x14ac:dyDescent="0.2">
      <c r="B141" t="s">
        <v>2145</v>
      </c>
      <c r="C141">
        <v>7</v>
      </c>
      <c r="D141">
        <v>56.95</v>
      </c>
    </row>
    <row r="142" spans="2:4" x14ac:dyDescent="0.2">
      <c r="B142" t="s">
        <v>2146</v>
      </c>
      <c r="C142">
        <v>2</v>
      </c>
      <c r="D142">
        <v>9.77</v>
      </c>
    </row>
    <row r="143" spans="2:4" x14ac:dyDescent="0.2">
      <c r="B143" t="s">
        <v>2147</v>
      </c>
      <c r="C143">
        <v>1</v>
      </c>
      <c r="D143">
        <v>5.84</v>
      </c>
    </row>
    <row r="144" spans="2:4" x14ac:dyDescent="0.2">
      <c r="B144" t="s">
        <v>2148</v>
      </c>
      <c r="C144">
        <v>12</v>
      </c>
      <c r="D144">
        <v>67</v>
      </c>
    </row>
    <row r="145" spans="2:4" x14ac:dyDescent="0.2">
      <c r="B145" t="s">
        <v>2149</v>
      </c>
      <c r="C145">
        <v>1</v>
      </c>
      <c r="D145">
        <v>3.13</v>
      </c>
    </row>
    <row r="146" spans="2:4" x14ac:dyDescent="0.2">
      <c r="B146" t="s">
        <v>2150</v>
      </c>
      <c r="C146">
        <v>2</v>
      </c>
      <c r="D146">
        <v>32.020000000000003</v>
      </c>
    </row>
    <row r="147" spans="2:4" x14ac:dyDescent="0.2">
      <c r="B147" t="s">
        <v>2151</v>
      </c>
      <c r="C147">
        <v>2</v>
      </c>
      <c r="D147">
        <v>5.46</v>
      </c>
    </row>
    <row r="148" spans="2:4" x14ac:dyDescent="0.2">
      <c r="B148" t="s">
        <v>2152</v>
      </c>
      <c r="C148">
        <v>2</v>
      </c>
      <c r="D148">
        <v>11.07</v>
      </c>
    </row>
    <row r="149" spans="2:4" x14ac:dyDescent="0.2">
      <c r="B149" t="s">
        <v>2153</v>
      </c>
      <c r="C149">
        <v>9</v>
      </c>
      <c r="D149">
        <v>50.92</v>
      </c>
    </row>
    <row r="150" spans="2:4" x14ac:dyDescent="0.2">
      <c r="B150" t="s">
        <v>2154</v>
      </c>
      <c r="C150">
        <v>1</v>
      </c>
      <c r="D150">
        <v>6.8</v>
      </c>
    </row>
    <row r="151" spans="2:4" x14ac:dyDescent="0.2">
      <c r="B151" t="s">
        <v>2155</v>
      </c>
      <c r="C151">
        <v>2</v>
      </c>
      <c r="D151">
        <v>6.67</v>
      </c>
    </row>
    <row r="152" spans="2:4" x14ac:dyDescent="0.2">
      <c r="B152" t="s">
        <v>2156</v>
      </c>
      <c r="C152">
        <v>25</v>
      </c>
      <c r="D152">
        <v>36.799999999999997</v>
      </c>
    </row>
    <row r="153" spans="2:4" x14ac:dyDescent="0.2">
      <c r="B153" t="s">
        <v>2157</v>
      </c>
      <c r="C153">
        <v>1</v>
      </c>
      <c r="D153">
        <v>1.52</v>
      </c>
    </row>
    <row r="154" spans="2:4" x14ac:dyDescent="0.2">
      <c r="B154" t="s">
        <v>2158</v>
      </c>
      <c r="C154">
        <v>1</v>
      </c>
      <c r="D154">
        <v>0.04</v>
      </c>
    </row>
    <row r="155" spans="2:4" x14ac:dyDescent="0.2">
      <c r="B155" t="s">
        <v>2159</v>
      </c>
      <c r="C155">
        <v>1</v>
      </c>
      <c r="D155">
        <v>0.47</v>
      </c>
    </row>
    <row r="156" spans="2:4" x14ac:dyDescent="0.2">
      <c r="B156" t="s">
        <v>2160</v>
      </c>
      <c r="C156">
        <v>20</v>
      </c>
      <c r="D156">
        <v>25.1</v>
      </c>
    </row>
    <row r="157" spans="2:4" x14ac:dyDescent="0.2">
      <c r="B157" t="s">
        <v>2161</v>
      </c>
      <c r="C157">
        <v>2</v>
      </c>
      <c r="D157">
        <v>3.59</v>
      </c>
    </row>
    <row r="158" spans="2:4" x14ac:dyDescent="0.2">
      <c r="B158" t="s">
        <v>2162</v>
      </c>
      <c r="C158">
        <v>8</v>
      </c>
      <c r="D158">
        <v>9.4700000000000006</v>
      </c>
    </row>
    <row r="159" spans="2:4" x14ac:dyDescent="0.2">
      <c r="B159" t="s">
        <v>2163</v>
      </c>
      <c r="C159">
        <v>8</v>
      </c>
      <c r="D159">
        <v>6.12</v>
      </c>
    </row>
    <row r="160" spans="2:4" x14ac:dyDescent="0.2">
      <c r="B160" t="s">
        <v>2164</v>
      </c>
      <c r="C160">
        <v>12</v>
      </c>
      <c r="D160">
        <v>9.3699999999999992</v>
      </c>
    </row>
    <row r="161" spans="2:4" x14ac:dyDescent="0.2">
      <c r="B161" t="s">
        <v>2165</v>
      </c>
      <c r="C161">
        <v>1</v>
      </c>
      <c r="D161">
        <v>0.78</v>
      </c>
    </row>
    <row r="162" spans="2:4" x14ac:dyDescent="0.2">
      <c r="B162" t="s">
        <v>2166</v>
      </c>
      <c r="C162">
        <v>8</v>
      </c>
      <c r="D162">
        <v>4.09</v>
      </c>
    </row>
    <row r="163" spans="2:4" x14ac:dyDescent="0.2">
      <c r="B163" t="s">
        <v>2167</v>
      </c>
      <c r="C163">
        <v>10</v>
      </c>
      <c r="D163">
        <v>8.59</v>
      </c>
    </row>
    <row r="164" spans="2:4" x14ac:dyDescent="0.2">
      <c r="B164" t="s">
        <v>2168</v>
      </c>
      <c r="C164">
        <v>2</v>
      </c>
      <c r="D164">
        <v>0.7</v>
      </c>
    </row>
    <row r="165" spans="2:4" x14ac:dyDescent="0.2">
      <c r="B165" t="s">
        <v>2169</v>
      </c>
      <c r="C165">
        <v>1</v>
      </c>
      <c r="D165">
        <v>0.48</v>
      </c>
    </row>
    <row r="166" spans="2:4" x14ac:dyDescent="0.2">
      <c r="B166" t="s">
        <v>2170</v>
      </c>
      <c r="C166">
        <v>1</v>
      </c>
      <c r="D166">
        <v>0.17</v>
      </c>
    </row>
    <row r="167" spans="2:4" x14ac:dyDescent="0.2">
      <c r="B167" t="s">
        <v>2171</v>
      </c>
      <c r="C167">
        <v>1</v>
      </c>
      <c r="D167">
        <v>1.56</v>
      </c>
    </row>
    <row r="168" spans="2:4" x14ac:dyDescent="0.2">
      <c r="B168" t="s">
        <v>2172</v>
      </c>
      <c r="C168">
        <v>17</v>
      </c>
      <c r="D168">
        <v>14.41</v>
      </c>
    </row>
    <row r="169" spans="2:4" x14ac:dyDescent="0.2">
      <c r="B169" t="s">
        <v>2173</v>
      </c>
      <c r="C169">
        <v>1</v>
      </c>
      <c r="D169">
        <v>0.88</v>
      </c>
    </row>
    <row r="170" spans="2:4" x14ac:dyDescent="0.2">
      <c r="B170" t="s">
        <v>2174</v>
      </c>
      <c r="C170">
        <v>3</v>
      </c>
      <c r="D170">
        <v>3.6</v>
      </c>
    </row>
    <row r="171" spans="2:4" x14ac:dyDescent="0.2">
      <c r="B171" t="s">
        <v>2175</v>
      </c>
      <c r="C171">
        <v>2</v>
      </c>
      <c r="D171">
        <v>0.86</v>
      </c>
    </row>
    <row r="172" spans="2:4" x14ac:dyDescent="0.2">
      <c r="B172" t="s">
        <v>2176</v>
      </c>
      <c r="C172">
        <v>1</v>
      </c>
      <c r="D172">
        <v>0.4</v>
      </c>
    </row>
    <row r="173" spans="2:4" x14ac:dyDescent="0.2">
      <c r="B173" t="s">
        <v>2177</v>
      </c>
      <c r="C173">
        <v>2</v>
      </c>
      <c r="D173">
        <v>1.1000000000000001</v>
      </c>
    </row>
    <row r="174" spans="2:4" x14ac:dyDescent="0.2">
      <c r="B174" t="s">
        <v>2178</v>
      </c>
      <c r="C174">
        <v>1</v>
      </c>
      <c r="D174">
        <v>0.2</v>
      </c>
    </row>
    <row r="175" spans="2:4" x14ac:dyDescent="0.2">
      <c r="B175" t="s">
        <v>2179</v>
      </c>
      <c r="C175">
        <v>6</v>
      </c>
      <c r="D175">
        <v>1.93</v>
      </c>
    </row>
    <row r="176" spans="2:4" x14ac:dyDescent="0.2">
      <c r="B176" t="s">
        <v>2180</v>
      </c>
      <c r="C176">
        <v>1</v>
      </c>
      <c r="D176">
        <v>0.73</v>
      </c>
    </row>
    <row r="177" spans="2:4" x14ac:dyDescent="0.2">
      <c r="B177" t="s">
        <v>2181</v>
      </c>
      <c r="C177">
        <v>6</v>
      </c>
      <c r="D177">
        <v>10.54</v>
      </c>
    </row>
    <row r="178" spans="2:4" x14ac:dyDescent="0.2">
      <c r="B178" t="s">
        <v>2182</v>
      </c>
      <c r="C178">
        <v>1</v>
      </c>
      <c r="D178">
        <v>2.09</v>
      </c>
    </row>
    <row r="179" spans="2:4" x14ac:dyDescent="0.2">
      <c r="B179" t="s">
        <v>2183</v>
      </c>
      <c r="C179">
        <v>1</v>
      </c>
      <c r="D179">
        <v>3.02</v>
      </c>
    </row>
    <row r="180" spans="2:4" x14ac:dyDescent="0.2">
      <c r="B180" t="s">
        <v>2184</v>
      </c>
      <c r="C180">
        <v>1</v>
      </c>
      <c r="D180">
        <v>0.48</v>
      </c>
    </row>
    <row r="181" spans="2:4" x14ac:dyDescent="0.2">
      <c r="B181" t="s">
        <v>2185</v>
      </c>
      <c r="C181">
        <v>1</v>
      </c>
      <c r="D181">
        <v>0.86</v>
      </c>
    </row>
    <row r="182" spans="2:4" x14ac:dyDescent="0.2">
      <c r="B182" t="s">
        <v>2186</v>
      </c>
      <c r="C182">
        <v>2</v>
      </c>
      <c r="D182">
        <v>2.2200000000000002</v>
      </c>
    </row>
    <row r="183" spans="2:4" x14ac:dyDescent="0.2">
      <c r="B183" t="s">
        <v>2187</v>
      </c>
      <c r="C183">
        <v>4</v>
      </c>
      <c r="D183">
        <v>3.09</v>
      </c>
    </row>
    <row r="184" spans="2:4" x14ac:dyDescent="0.2">
      <c r="B184" t="s">
        <v>2188</v>
      </c>
      <c r="C184">
        <v>16</v>
      </c>
      <c r="D184">
        <v>16.670000000000002</v>
      </c>
    </row>
    <row r="185" spans="2:4" x14ac:dyDescent="0.2">
      <c r="B185" t="s">
        <v>2189</v>
      </c>
      <c r="C185">
        <v>1</v>
      </c>
      <c r="D185">
        <v>0.66</v>
      </c>
    </row>
    <row r="186" spans="2:4" x14ac:dyDescent="0.2">
      <c r="B186" t="s">
        <v>2190</v>
      </c>
      <c r="C186">
        <v>1</v>
      </c>
      <c r="D186">
        <v>0.04</v>
      </c>
    </row>
    <row r="187" spans="2:4" x14ac:dyDescent="0.2">
      <c r="B187" t="s">
        <v>2191</v>
      </c>
      <c r="C187">
        <v>19</v>
      </c>
      <c r="D187">
        <v>21.9</v>
      </c>
    </row>
    <row r="188" spans="2:4" x14ac:dyDescent="0.2">
      <c r="B188" t="s">
        <v>2192</v>
      </c>
      <c r="C188">
        <v>2</v>
      </c>
      <c r="D188">
        <v>2.3199999999999998</v>
      </c>
    </row>
    <row r="189" spans="2:4" x14ac:dyDescent="0.2">
      <c r="B189" t="s">
        <v>2193</v>
      </c>
      <c r="C189">
        <v>1</v>
      </c>
      <c r="D189">
        <v>1.71</v>
      </c>
    </row>
    <row r="190" spans="2:4" x14ac:dyDescent="0.2">
      <c r="B190" t="s">
        <v>2194</v>
      </c>
      <c r="C190">
        <v>8</v>
      </c>
      <c r="D190">
        <v>8.6</v>
      </c>
    </row>
    <row r="191" spans="2:4" x14ac:dyDescent="0.2">
      <c r="B191" t="s">
        <v>2195</v>
      </c>
      <c r="C191">
        <v>2</v>
      </c>
      <c r="D191">
        <v>1.56</v>
      </c>
    </row>
    <row r="192" spans="2:4" x14ac:dyDescent="0.2">
      <c r="B192" t="s">
        <v>2196</v>
      </c>
      <c r="C192">
        <v>7</v>
      </c>
      <c r="D192">
        <v>9.61</v>
      </c>
    </row>
    <row r="193" spans="1:4" x14ac:dyDescent="0.2">
      <c r="B193" t="s">
        <v>2197</v>
      </c>
      <c r="C193">
        <v>2</v>
      </c>
      <c r="D193">
        <v>3.32</v>
      </c>
    </row>
    <row r="194" spans="1:4" x14ac:dyDescent="0.2">
      <c r="A194" t="s">
        <v>70</v>
      </c>
      <c r="B194" t="s">
        <v>2198</v>
      </c>
      <c r="C194">
        <v>1</v>
      </c>
      <c r="D194">
        <v>1.25</v>
      </c>
    </row>
    <row r="195" spans="1:4" x14ac:dyDescent="0.2">
      <c r="B195" t="s">
        <v>2199</v>
      </c>
      <c r="C195">
        <v>1</v>
      </c>
      <c r="D195">
        <v>6</v>
      </c>
    </row>
    <row r="196" spans="1:4" x14ac:dyDescent="0.2">
      <c r="B196" t="s">
        <v>2200</v>
      </c>
      <c r="C196">
        <v>3</v>
      </c>
      <c r="D196">
        <v>9.92</v>
      </c>
    </row>
    <row r="197" spans="1:4" x14ac:dyDescent="0.2">
      <c r="B197" t="s">
        <v>2201</v>
      </c>
      <c r="C197">
        <v>1</v>
      </c>
      <c r="D197">
        <v>3</v>
      </c>
    </row>
    <row r="198" spans="1:4" x14ac:dyDescent="0.2">
      <c r="B198" t="s">
        <v>2202</v>
      </c>
      <c r="C198">
        <v>2</v>
      </c>
      <c r="D198">
        <v>9.83</v>
      </c>
    </row>
    <row r="199" spans="1:4" x14ac:dyDescent="0.2">
      <c r="B199" t="s">
        <v>2203</v>
      </c>
      <c r="C199">
        <v>2</v>
      </c>
      <c r="D199">
        <v>3.75</v>
      </c>
    </row>
    <row r="200" spans="1:4" x14ac:dyDescent="0.2">
      <c r="B200" t="s">
        <v>2204</v>
      </c>
      <c r="C200">
        <v>1</v>
      </c>
      <c r="D200">
        <v>2.25</v>
      </c>
    </row>
    <row r="201" spans="1:4" x14ac:dyDescent="0.2">
      <c r="B201" t="s">
        <v>2205</v>
      </c>
      <c r="C201">
        <v>19</v>
      </c>
      <c r="D201">
        <v>17.25</v>
      </c>
    </row>
    <row r="202" spans="1:4" x14ac:dyDescent="0.2">
      <c r="B202" t="s">
        <v>2206</v>
      </c>
      <c r="C202">
        <v>12</v>
      </c>
      <c r="D202">
        <v>23.92</v>
      </c>
    </row>
    <row r="203" spans="1:4" x14ac:dyDescent="0.2">
      <c r="B203" t="s">
        <v>2207</v>
      </c>
      <c r="C203">
        <v>5</v>
      </c>
      <c r="D203">
        <v>12.75</v>
      </c>
    </row>
    <row r="204" spans="1:4" x14ac:dyDescent="0.2">
      <c r="B204" t="s">
        <v>2208</v>
      </c>
      <c r="C204">
        <v>3</v>
      </c>
      <c r="D204">
        <v>4.21</v>
      </c>
    </row>
    <row r="205" spans="1:4" x14ac:dyDescent="0.2">
      <c r="B205" t="s">
        <v>2209</v>
      </c>
      <c r="C205">
        <v>1</v>
      </c>
      <c r="D205">
        <v>1.1200000000000001</v>
      </c>
    </row>
    <row r="206" spans="1:4" x14ac:dyDescent="0.2">
      <c r="B206" t="s">
        <v>2210</v>
      </c>
      <c r="C206">
        <v>4</v>
      </c>
      <c r="D206">
        <v>10.28</v>
      </c>
    </row>
    <row r="207" spans="1:4" x14ac:dyDescent="0.2">
      <c r="B207" t="s">
        <v>2211</v>
      </c>
      <c r="C207">
        <v>4</v>
      </c>
      <c r="D207">
        <v>1.92</v>
      </c>
    </row>
    <row r="208" spans="1:4" x14ac:dyDescent="0.2">
      <c r="B208" t="s">
        <v>2212</v>
      </c>
      <c r="C208">
        <v>1</v>
      </c>
      <c r="D208">
        <v>0</v>
      </c>
    </row>
    <row r="209" spans="2:4" x14ac:dyDescent="0.2">
      <c r="B209" t="s">
        <v>2213</v>
      </c>
      <c r="C209">
        <v>6</v>
      </c>
      <c r="D209">
        <v>2.2799999999999998</v>
      </c>
    </row>
    <row r="210" spans="2:4" x14ac:dyDescent="0.2">
      <c r="B210" t="s">
        <v>2214</v>
      </c>
      <c r="C210">
        <v>15</v>
      </c>
      <c r="D210">
        <v>15.06</v>
      </c>
    </row>
    <row r="211" spans="2:4" x14ac:dyDescent="0.2">
      <c r="B211" t="s">
        <v>2215</v>
      </c>
      <c r="C211">
        <v>3</v>
      </c>
      <c r="D211">
        <v>0.9</v>
      </c>
    </row>
    <row r="212" spans="2:4" x14ac:dyDescent="0.2">
      <c r="B212" t="s">
        <v>2216</v>
      </c>
      <c r="C212">
        <v>6</v>
      </c>
      <c r="D212">
        <v>2.67</v>
      </c>
    </row>
    <row r="213" spans="2:4" x14ac:dyDescent="0.2">
      <c r="B213" t="s">
        <v>2217</v>
      </c>
      <c r="C213">
        <v>8</v>
      </c>
      <c r="D213">
        <v>32.57</v>
      </c>
    </row>
    <row r="214" spans="2:4" x14ac:dyDescent="0.2">
      <c r="B214" t="s">
        <v>2218</v>
      </c>
      <c r="C214">
        <v>29</v>
      </c>
      <c r="D214">
        <v>87.03</v>
      </c>
    </row>
    <row r="215" spans="2:4" x14ac:dyDescent="0.2">
      <c r="B215" t="s">
        <v>2219</v>
      </c>
      <c r="C215">
        <v>1</v>
      </c>
      <c r="D215">
        <v>0.73</v>
      </c>
    </row>
    <row r="216" spans="2:4" x14ac:dyDescent="0.2">
      <c r="B216" t="s">
        <v>2220</v>
      </c>
      <c r="C216">
        <v>29</v>
      </c>
      <c r="D216">
        <v>128.22999999999999</v>
      </c>
    </row>
    <row r="217" spans="2:4" x14ac:dyDescent="0.2">
      <c r="B217" t="s">
        <v>2221</v>
      </c>
      <c r="C217">
        <v>3</v>
      </c>
      <c r="D217">
        <v>19.53</v>
      </c>
    </row>
    <row r="218" spans="2:4" x14ac:dyDescent="0.2">
      <c r="B218" t="s">
        <v>2222</v>
      </c>
      <c r="C218">
        <v>11</v>
      </c>
      <c r="D218">
        <v>37.700000000000003</v>
      </c>
    </row>
    <row r="219" spans="2:4" x14ac:dyDescent="0.2">
      <c r="B219" t="s">
        <v>2223</v>
      </c>
      <c r="C219">
        <v>7</v>
      </c>
      <c r="D219">
        <v>40.049999999999997</v>
      </c>
    </row>
    <row r="220" spans="2:4" x14ac:dyDescent="0.2">
      <c r="B220" t="s">
        <v>2224</v>
      </c>
      <c r="C220">
        <v>7</v>
      </c>
      <c r="D220">
        <v>14.14</v>
      </c>
    </row>
    <row r="221" spans="2:4" x14ac:dyDescent="0.2">
      <c r="B221" t="s">
        <v>2225</v>
      </c>
      <c r="C221">
        <v>6</v>
      </c>
      <c r="D221">
        <v>11.41</v>
      </c>
    </row>
    <row r="222" spans="2:4" x14ac:dyDescent="0.2">
      <c r="B222" t="s">
        <v>2226</v>
      </c>
      <c r="C222">
        <v>25</v>
      </c>
      <c r="D222">
        <v>26.26</v>
      </c>
    </row>
    <row r="223" spans="2:4" x14ac:dyDescent="0.2">
      <c r="B223" t="s">
        <v>2227</v>
      </c>
      <c r="C223">
        <v>1</v>
      </c>
      <c r="D223">
        <v>7.0000000000000007E-2</v>
      </c>
    </row>
    <row r="224" spans="2:4" x14ac:dyDescent="0.2">
      <c r="B224" t="s">
        <v>2228</v>
      </c>
      <c r="C224">
        <v>27</v>
      </c>
      <c r="D224">
        <v>56.52</v>
      </c>
    </row>
    <row r="225" spans="2:4" x14ac:dyDescent="0.2">
      <c r="B225" t="s">
        <v>2229</v>
      </c>
      <c r="C225">
        <v>2</v>
      </c>
      <c r="D225">
        <v>2.42</v>
      </c>
    </row>
    <row r="226" spans="2:4" x14ac:dyDescent="0.2">
      <c r="B226" t="s">
        <v>2230</v>
      </c>
      <c r="C226">
        <v>11</v>
      </c>
      <c r="D226">
        <v>16.41</v>
      </c>
    </row>
    <row r="227" spans="2:4" x14ac:dyDescent="0.2">
      <c r="B227" t="s">
        <v>2231</v>
      </c>
      <c r="C227">
        <v>7</v>
      </c>
      <c r="D227">
        <v>18.38</v>
      </c>
    </row>
    <row r="228" spans="2:4" x14ac:dyDescent="0.2">
      <c r="B228" t="s">
        <v>2232</v>
      </c>
      <c r="C228">
        <v>3</v>
      </c>
      <c r="D228">
        <v>8.3699999999999992</v>
      </c>
    </row>
    <row r="229" spans="2:4" x14ac:dyDescent="0.2">
      <c r="B229" t="s">
        <v>2233</v>
      </c>
      <c r="C229">
        <v>1</v>
      </c>
      <c r="D229">
        <v>3.2</v>
      </c>
    </row>
    <row r="230" spans="2:4" x14ac:dyDescent="0.2">
      <c r="B230" t="s">
        <v>2234</v>
      </c>
      <c r="C230">
        <v>16</v>
      </c>
      <c r="D230">
        <v>60.08</v>
      </c>
    </row>
    <row r="231" spans="2:4" x14ac:dyDescent="0.2">
      <c r="B231" t="s">
        <v>2235</v>
      </c>
      <c r="C231">
        <v>2</v>
      </c>
      <c r="D231">
        <v>5.77</v>
      </c>
    </row>
    <row r="232" spans="2:4" x14ac:dyDescent="0.2">
      <c r="B232" t="s">
        <v>2236</v>
      </c>
      <c r="C232">
        <v>14</v>
      </c>
      <c r="D232">
        <v>47.27</v>
      </c>
    </row>
    <row r="233" spans="2:4" x14ac:dyDescent="0.2">
      <c r="B233" t="s">
        <v>2237</v>
      </c>
      <c r="C233">
        <v>2</v>
      </c>
      <c r="D233">
        <v>9.9</v>
      </c>
    </row>
    <row r="234" spans="2:4" x14ac:dyDescent="0.2">
      <c r="B234" t="s">
        <v>2238</v>
      </c>
      <c r="C234">
        <v>7</v>
      </c>
      <c r="D234">
        <v>40.93</v>
      </c>
    </row>
    <row r="235" spans="2:4" x14ac:dyDescent="0.2">
      <c r="B235" t="s">
        <v>2239</v>
      </c>
      <c r="C235">
        <v>3</v>
      </c>
      <c r="D235">
        <v>16.28</v>
      </c>
    </row>
    <row r="236" spans="2:4" x14ac:dyDescent="0.2">
      <c r="B236" t="s">
        <v>2240</v>
      </c>
      <c r="C236">
        <v>9</v>
      </c>
      <c r="D236">
        <v>36.65</v>
      </c>
    </row>
    <row r="237" spans="2:4" x14ac:dyDescent="0.2">
      <c r="B237" t="s">
        <v>2241</v>
      </c>
      <c r="C237">
        <v>8</v>
      </c>
      <c r="D237">
        <v>6.53</v>
      </c>
    </row>
    <row r="238" spans="2:4" x14ac:dyDescent="0.2">
      <c r="B238" t="s">
        <v>2242</v>
      </c>
      <c r="C238">
        <v>37</v>
      </c>
      <c r="D238">
        <v>34.19</v>
      </c>
    </row>
    <row r="239" spans="2:4" x14ac:dyDescent="0.2">
      <c r="B239" t="s">
        <v>2243</v>
      </c>
      <c r="C239">
        <v>2</v>
      </c>
      <c r="D239">
        <v>0.39</v>
      </c>
    </row>
    <row r="240" spans="2:4" x14ac:dyDescent="0.2">
      <c r="B240" t="s">
        <v>2244</v>
      </c>
      <c r="C240">
        <v>30</v>
      </c>
      <c r="D240">
        <v>25.19</v>
      </c>
    </row>
    <row r="241" spans="2:4" x14ac:dyDescent="0.2">
      <c r="B241" t="s">
        <v>2245</v>
      </c>
      <c r="C241">
        <v>3</v>
      </c>
      <c r="D241">
        <v>3.15</v>
      </c>
    </row>
    <row r="242" spans="2:4" x14ac:dyDescent="0.2">
      <c r="B242" t="s">
        <v>2246</v>
      </c>
      <c r="C242">
        <v>13</v>
      </c>
      <c r="D242">
        <v>11.01</v>
      </c>
    </row>
    <row r="243" spans="2:4" x14ac:dyDescent="0.2">
      <c r="B243" t="s">
        <v>2247</v>
      </c>
      <c r="C243">
        <v>8</v>
      </c>
      <c r="D243">
        <v>6.94</v>
      </c>
    </row>
    <row r="244" spans="2:4" x14ac:dyDescent="0.2">
      <c r="B244" t="s">
        <v>2248</v>
      </c>
      <c r="C244">
        <v>9</v>
      </c>
      <c r="D244">
        <v>7.86</v>
      </c>
    </row>
    <row r="245" spans="2:4" x14ac:dyDescent="0.2">
      <c r="B245" t="s">
        <v>2249</v>
      </c>
      <c r="C245">
        <v>8</v>
      </c>
      <c r="D245">
        <v>29.58</v>
      </c>
    </row>
    <row r="246" spans="2:4" x14ac:dyDescent="0.2">
      <c r="B246" t="s">
        <v>2250</v>
      </c>
      <c r="C246">
        <v>30</v>
      </c>
      <c r="D246">
        <v>71.97</v>
      </c>
    </row>
    <row r="247" spans="2:4" x14ac:dyDescent="0.2">
      <c r="B247" t="s">
        <v>2251</v>
      </c>
      <c r="C247">
        <v>1</v>
      </c>
      <c r="D247">
        <v>0.56999999999999995</v>
      </c>
    </row>
    <row r="248" spans="2:4" x14ac:dyDescent="0.2">
      <c r="B248" t="s">
        <v>2252</v>
      </c>
      <c r="C248">
        <v>27</v>
      </c>
      <c r="D248">
        <v>99.77</v>
      </c>
    </row>
    <row r="249" spans="2:4" x14ac:dyDescent="0.2">
      <c r="B249" t="s">
        <v>2253</v>
      </c>
      <c r="C249">
        <v>3</v>
      </c>
      <c r="D249">
        <v>11.56</v>
      </c>
    </row>
    <row r="250" spans="2:4" x14ac:dyDescent="0.2">
      <c r="B250" t="s">
        <v>2254</v>
      </c>
      <c r="C250">
        <v>13</v>
      </c>
      <c r="D250">
        <v>38.450000000000003</v>
      </c>
    </row>
    <row r="251" spans="2:4" x14ac:dyDescent="0.2">
      <c r="B251" t="s">
        <v>2255</v>
      </c>
      <c r="C251">
        <v>8</v>
      </c>
      <c r="D251">
        <v>28.94</v>
      </c>
    </row>
    <row r="252" spans="2:4" x14ac:dyDescent="0.2">
      <c r="B252" t="s">
        <v>2256</v>
      </c>
      <c r="C252">
        <v>7</v>
      </c>
      <c r="D252">
        <v>12.91</v>
      </c>
    </row>
    <row r="253" spans="2:4" x14ac:dyDescent="0.2">
      <c r="B253" t="s">
        <v>2257</v>
      </c>
      <c r="C253">
        <v>3</v>
      </c>
      <c r="D253">
        <v>1.51</v>
      </c>
    </row>
    <row r="254" spans="2:4" x14ac:dyDescent="0.2">
      <c r="B254" t="s">
        <v>2258</v>
      </c>
      <c r="C254">
        <v>3</v>
      </c>
      <c r="D254">
        <v>6</v>
      </c>
    </row>
    <row r="255" spans="2:4" x14ac:dyDescent="0.2">
      <c r="B255" t="s">
        <v>2259</v>
      </c>
      <c r="C255">
        <v>11</v>
      </c>
      <c r="D255">
        <v>6.75</v>
      </c>
    </row>
    <row r="256" spans="2:4" x14ac:dyDescent="0.2">
      <c r="B256" t="s">
        <v>2260</v>
      </c>
      <c r="C256">
        <v>7</v>
      </c>
      <c r="D256">
        <v>12.03</v>
      </c>
    </row>
    <row r="257" spans="1:4" x14ac:dyDescent="0.2">
      <c r="B257" t="s">
        <v>2261</v>
      </c>
      <c r="C257">
        <v>3</v>
      </c>
      <c r="D257">
        <v>3.26</v>
      </c>
    </row>
    <row r="258" spans="1:4" x14ac:dyDescent="0.2">
      <c r="B258" t="s">
        <v>2262</v>
      </c>
      <c r="C258">
        <v>12</v>
      </c>
      <c r="D258">
        <v>9.9499999999999993</v>
      </c>
    </row>
    <row r="259" spans="1:4" x14ac:dyDescent="0.2">
      <c r="B259" t="s">
        <v>2263</v>
      </c>
      <c r="C259">
        <v>41</v>
      </c>
      <c r="D259">
        <v>42.06</v>
      </c>
    </row>
    <row r="260" spans="1:4" x14ac:dyDescent="0.2">
      <c r="B260" t="s">
        <v>2264</v>
      </c>
      <c r="C260">
        <v>2</v>
      </c>
      <c r="D260">
        <v>1.61</v>
      </c>
    </row>
    <row r="261" spans="1:4" x14ac:dyDescent="0.2">
      <c r="B261" t="s">
        <v>2265</v>
      </c>
      <c r="C261">
        <v>34</v>
      </c>
      <c r="D261">
        <v>38.36</v>
      </c>
    </row>
    <row r="262" spans="1:4" x14ac:dyDescent="0.2">
      <c r="B262" t="s">
        <v>2266</v>
      </c>
      <c r="C262">
        <v>3</v>
      </c>
      <c r="D262">
        <v>5.49</v>
      </c>
    </row>
    <row r="263" spans="1:4" x14ac:dyDescent="0.2">
      <c r="B263" t="s">
        <v>2267</v>
      </c>
      <c r="C263">
        <v>11</v>
      </c>
      <c r="D263">
        <v>10.7</v>
      </c>
    </row>
    <row r="264" spans="1:4" x14ac:dyDescent="0.2">
      <c r="B264" t="s">
        <v>2268</v>
      </c>
      <c r="C264">
        <v>10</v>
      </c>
      <c r="D264">
        <v>12.89</v>
      </c>
    </row>
    <row r="265" spans="1:4" x14ac:dyDescent="0.2">
      <c r="B265" t="s">
        <v>2269</v>
      </c>
      <c r="C265">
        <v>13</v>
      </c>
      <c r="D265">
        <v>5.95</v>
      </c>
    </row>
    <row r="266" spans="1:4" x14ac:dyDescent="0.2">
      <c r="A266" t="s">
        <v>82</v>
      </c>
      <c r="B266" t="s">
        <v>2270</v>
      </c>
      <c r="C266">
        <v>4</v>
      </c>
      <c r="D266">
        <v>7.74</v>
      </c>
    </row>
    <row r="267" spans="1:4" x14ac:dyDescent="0.2">
      <c r="B267" t="s">
        <v>2271</v>
      </c>
      <c r="C267">
        <v>2</v>
      </c>
      <c r="D267">
        <v>3</v>
      </c>
    </row>
    <row r="268" spans="1:4" x14ac:dyDescent="0.2">
      <c r="B268" t="s">
        <v>2272</v>
      </c>
      <c r="C268">
        <v>1</v>
      </c>
      <c r="D268">
        <v>6.5</v>
      </c>
    </row>
    <row r="269" spans="1:4" x14ac:dyDescent="0.2">
      <c r="B269" t="s">
        <v>2273</v>
      </c>
      <c r="C269">
        <v>1</v>
      </c>
      <c r="D269">
        <v>0.37</v>
      </c>
    </row>
    <row r="270" spans="1:4" x14ac:dyDescent="0.2">
      <c r="B270" t="s">
        <v>2274</v>
      </c>
      <c r="C270">
        <v>21</v>
      </c>
      <c r="D270">
        <v>16.399999999999999</v>
      </c>
    </row>
    <row r="271" spans="1:4" x14ac:dyDescent="0.2">
      <c r="B271" t="s">
        <v>2275</v>
      </c>
      <c r="C271">
        <v>6</v>
      </c>
      <c r="D271">
        <v>20.59</v>
      </c>
    </row>
    <row r="272" spans="1:4" x14ac:dyDescent="0.2">
      <c r="B272" t="s">
        <v>2276</v>
      </c>
      <c r="C272">
        <v>2</v>
      </c>
      <c r="D272">
        <v>1.88</v>
      </c>
    </row>
    <row r="273" spans="2:4" x14ac:dyDescent="0.2">
      <c r="B273" t="s">
        <v>2277</v>
      </c>
      <c r="C273">
        <v>2</v>
      </c>
      <c r="D273">
        <v>3.36</v>
      </c>
    </row>
    <row r="274" spans="2:4" x14ac:dyDescent="0.2">
      <c r="B274" t="s">
        <v>2278</v>
      </c>
      <c r="C274">
        <v>1</v>
      </c>
      <c r="D274">
        <v>2.4500000000000002</v>
      </c>
    </row>
    <row r="275" spans="2:4" x14ac:dyDescent="0.2">
      <c r="B275" t="s">
        <v>2279</v>
      </c>
      <c r="C275">
        <v>4</v>
      </c>
      <c r="D275">
        <v>8.25</v>
      </c>
    </row>
    <row r="276" spans="2:4" x14ac:dyDescent="0.2">
      <c r="B276" t="s">
        <v>2280</v>
      </c>
      <c r="C276">
        <v>1</v>
      </c>
      <c r="D276">
        <v>0.75</v>
      </c>
    </row>
    <row r="277" spans="2:4" x14ac:dyDescent="0.2">
      <c r="B277" t="s">
        <v>2281</v>
      </c>
      <c r="C277">
        <v>3</v>
      </c>
      <c r="D277">
        <v>5.6</v>
      </c>
    </row>
    <row r="278" spans="2:4" x14ac:dyDescent="0.2">
      <c r="B278" t="s">
        <v>2282</v>
      </c>
      <c r="C278">
        <v>1</v>
      </c>
      <c r="D278">
        <v>0.75</v>
      </c>
    </row>
    <row r="279" spans="2:4" x14ac:dyDescent="0.2">
      <c r="B279" t="s">
        <v>2283</v>
      </c>
      <c r="C279">
        <v>1</v>
      </c>
      <c r="D279">
        <v>1.5</v>
      </c>
    </row>
    <row r="280" spans="2:4" x14ac:dyDescent="0.2">
      <c r="B280" t="s">
        <v>2284</v>
      </c>
      <c r="C280">
        <v>1</v>
      </c>
      <c r="D280">
        <v>1.5</v>
      </c>
    </row>
    <row r="281" spans="2:4" x14ac:dyDescent="0.2">
      <c r="B281" t="s">
        <v>2285</v>
      </c>
      <c r="C281">
        <v>2</v>
      </c>
      <c r="D281">
        <v>4.5</v>
      </c>
    </row>
    <row r="282" spans="2:4" x14ac:dyDescent="0.2">
      <c r="B282" t="s">
        <v>2286</v>
      </c>
      <c r="C282">
        <v>1</v>
      </c>
      <c r="D282">
        <v>0.75</v>
      </c>
    </row>
    <row r="283" spans="2:4" x14ac:dyDescent="0.2">
      <c r="B283" t="s">
        <v>2287</v>
      </c>
      <c r="C283">
        <v>18</v>
      </c>
      <c r="D283">
        <v>74.78</v>
      </c>
    </row>
    <row r="284" spans="2:4" x14ac:dyDescent="0.2">
      <c r="B284" t="s">
        <v>2288</v>
      </c>
      <c r="C284">
        <v>8</v>
      </c>
      <c r="D284">
        <v>56.67</v>
      </c>
    </row>
    <row r="285" spans="2:4" x14ac:dyDescent="0.2">
      <c r="B285" t="s">
        <v>2289</v>
      </c>
      <c r="C285">
        <v>1</v>
      </c>
      <c r="D285">
        <v>1.5</v>
      </c>
    </row>
    <row r="286" spans="2:4" x14ac:dyDescent="0.2">
      <c r="B286" t="s">
        <v>2290</v>
      </c>
      <c r="C286">
        <v>2</v>
      </c>
      <c r="D286">
        <v>12.3</v>
      </c>
    </row>
    <row r="287" spans="2:4" x14ac:dyDescent="0.2">
      <c r="B287" t="s">
        <v>2291</v>
      </c>
      <c r="C287">
        <v>5</v>
      </c>
      <c r="D287">
        <v>21.59</v>
      </c>
    </row>
    <row r="288" spans="2:4" x14ac:dyDescent="0.2">
      <c r="B288" t="s">
        <v>2292</v>
      </c>
      <c r="C288">
        <v>9</v>
      </c>
      <c r="D288">
        <v>53.73</v>
      </c>
    </row>
    <row r="289" spans="1:4" x14ac:dyDescent="0.2">
      <c r="B289" t="s">
        <v>2293</v>
      </c>
      <c r="C289">
        <v>8</v>
      </c>
      <c r="D289">
        <v>18.38</v>
      </c>
    </row>
    <row r="290" spans="1:4" x14ac:dyDescent="0.2">
      <c r="B290" t="s">
        <v>2294</v>
      </c>
      <c r="C290">
        <v>11</v>
      </c>
      <c r="D290">
        <v>31.7</v>
      </c>
    </row>
    <row r="291" spans="1:4" x14ac:dyDescent="0.2">
      <c r="B291" t="s">
        <v>2295</v>
      </c>
      <c r="C291">
        <v>9</v>
      </c>
      <c r="D291">
        <v>31.22</v>
      </c>
    </row>
    <row r="292" spans="1:4" x14ac:dyDescent="0.2">
      <c r="B292" t="s">
        <v>2296</v>
      </c>
      <c r="C292">
        <v>1</v>
      </c>
      <c r="D292">
        <v>0.75</v>
      </c>
    </row>
    <row r="293" spans="1:4" x14ac:dyDescent="0.2">
      <c r="B293" t="s">
        <v>2297</v>
      </c>
      <c r="C293">
        <v>1</v>
      </c>
      <c r="D293">
        <v>4.5</v>
      </c>
    </row>
    <row r="294" spans="1:4" x14ac:dyDescent="0.2">
      <c r="B294" t="s">
        <v>2298</v>
      </c>
      <c r="C294">
        <v>7</v>
      </c>
      <c r="D294">
        <v>19.93</v>
      </c>
    </row>
    <row r="295" spans="1:4" x14ac:dyDescent="0.2">
      <c r="B295" t="s">
        <v>2299</v>
      </c>
      <c r="C295">
        <v>8</v>
      </c>
      <c r="D295">
        <v>43</v>
      </c>
    </row>
    <row r="296" spans="1:4" x14ac:dyDescent="0.2">
      <c r="B296" t="s">
        <v>2300</v>
      </c>
      <c r="C296">
        <v>8</v>
      </c>
      <c r="D296">
        <v>36.200000000000003</v>
      </c>
    </row>
    <row r="297" spans="1:4" x14ac:dyDescent="0.2">
      <c r="A297" t="s">
        <v>91</v>
      </c>
      <c r="B297" t="s">
        <v>2301</v>
      </c>
      <c r="C297">
        <v>3</v>
      </c>
      <c r="D297">
        <v>6.2</v>
      </c>
    </row>
    <row r="298" spans="1:4" x14ac:dyDescent="0.2">
      <c r="B298" t="s">
        <v>2302</v>
      </c>
      <c r="C298">
        <v>7</v>
      </c>
      <c r="D298">
        <v>10.119999999999999</v>
      </c>
    </row>
    <row r="299" spans="1:4" x14ac:dyDescent="0.2">
      <c r="B299" t="s">
        <v>2303</v>
      </c>
      <c r="C299">
        <v>8</v>
      </c>
      <c r="D299">
        <v>26.38</v>
      </c>
    </row>
    <row r="300" spans="1:4" x14ac:dyDescent="0.2">
      <c r="B300" t="s">
        <v>2304</v>
      </c>
      <c r="C300">
        <v>1</v>
      </c>
      <c r="D300">
        <v>2.25</v>
      </c>
    </row>
    <row r="301" spans="1:4" x14ac:dyDescent="0.2">
      <c r="B301" t="s">
        <v>2305</v>
      </c>
      <c r="C301">
        <v>1</v>
      </c>
      <c r="D301">
        <v>4</v>
      </c>
    </row>
    <row r="302" spans="1:4" x14ac:dyDescent="0.2">
      <c r="B302" t="s">
        <v>2306</v>
      </c>
      <c r="C302">
        <v>4</v>
      </c>
      <c r="D302">
        <v>5.23</v>
      </c>
    </row>
    <row r="303" spans="1:4" x14ac:dyDescent="0.2">
      <c r="B303" t="s">
        <v>2307</v>
      </c>
      <c r="C303">
        <v>1</v>
      </c>
      <c r="D303">
        <v>1.5</v>
      </c>
    </row>
    <row r="304" spans="1:4" x14ac:dyDescent="0.2">
      <c r="B304" t="s">
        <v>2308</v>
      </c>
      <c r="C304">
        <v>6</v>
      </c>
      <c r="D304">
        <v>9.8800000000000008</v>
      </c>
    </row>
    <row r="305" spans="2:4" x14ac:dyDescent="0.2">
      <c r="B305" t="s">
        <v>2309</v>
      </c>
      <c r="C305">
        <v>2</v>
      </c>
      <c r="D305">
        <v>2.74</v>
      </c>
    </row>
    <row r="306" spans="2:4" x14ac:dyDescent="0.2">
      <c r="B306" t="s">
        <v>2310</v>
      </c>
      <c r="C306">
        <v>1</v>
      </c>
      <c r="D306">
        <v>7.22</v>
      </c>
    </row>
    <row r="307" spans="2:4" x14ac:dyDescent="0.2">
      <c r="B307" t="s">
        <v>2311</v>
      </c>
      <c r="C307">
        <v>2</v>
      </c>
      <c r="D307">
        <v>8</v>
      </c>
    </row>
    <row r="308" spans="2:4" x14ac:dyDescent="0.2">
      <c r="B308" t="s">
        <v>2312</v>
      </c>
      <c r="C308">
        <v>2</v>
      </c>
      <c r="D308">
        <v>6</v>
      </c>
    </row>
    <row r="309" spans="2:4" x14ac:dyDescent="0.2">
      <c r="B309" t="s">
        <v>2313</v>
      </c>
      <c r="C309">
        <v>7</v>
      </c>
      <c r="D309">
        <v>6.94</v>
      </c>
    </row>
    <row r="310" spans="2:4" x14ac:dyDescent="0.2">
      <c r="B310" t="s">
        <v>2314</v>
      </c>
      <c r="C310">
        <v>1</v>
      </c>
      <c r="D310">
        <v>1</v>
      </c>
    </row>
    <row r="311" spans="2:4" x14ac:dyDescent="0.2">
      <c r="B311" t="s">
        <v>2315</v>
      </c>
      <c r="C311">
        <v>1</v>
      </c>
      <c r="D311">
        <v>0.6</v>
      </c>
    </row>
    <row r="312" spans="2:4" x14ac:dyDescent="0.2">
      <c r="B312" t="s">
        <v>2316</v>
      </c>
      <c r="C312">
        <v>7</v>
      </c>
      <c r="D312">
        <v>6.18</v>
      </c>
    </row>
    <row r="313" spans="2:4" x14ac:dyDescent="0.2">
      <c r="B313" t="s">
        <v>2317</v>
      </c>
      <c r="C313">
        <v>2</v>
      </c>
      <c r="D313">
        <v>1.6</v>
      </c>
    </row>
    <row r="314" spans="2:4" x14ac:dyDescent="0.2">
      <c r="B314" t="s">
        <v>2318</v>
      </c>
      <c r="C314">
        <v>1</v>
      </c>
      <c r="D314">
        <v>1.5</v>
      </c>
    </row>
    <row r="315" spans="2:4" x14ac:dyDescent="0.2">
      <c r="B315" t="s">
        <v>2319</v>
      </c>
      <c r="C315">
        <v>1</v>
      </c>
      <c r="D315">
        <v>0.94</v>
      </c>
    </row>
    <row r="316" spans="2:4" x14ac:dyDescent="0.2">
      <c r="B316" t="s">
        <v>2320</v>
      </c>
      <c r="C316">
        <v>16</v>
      </c>
      <c r="D316">
        <v>92.22</v>
      </c>
    </row>
    <row r="317" spans="2:4" x14ac:dyDescent="0.2">
      <c r="B317" t="s">
        <v>2321</v>
      </c>
      <c r="C317">
        <v>19</v>
      </c>
      <c r="D317">
        <v>130.12</v>
      </c>
    </row>
    <row r="318" spans="2:4" x14ac:dyDescent="0.2">
      <c r="B318" t="s">
        <v>2322</v>
      </c>
      <c r="C318">
        <v>4</v>
      </c>
      <c r="D318">
        <v>22.38</v>
      </c>
    </row>
    <row r="319" spans="2:4" x14ac:dyDescent="0.2">
      <c r="B319" t="s">
        <v>2323</v>
      </c>
      <c r="C319">
        <v>3</v>
      </c>
      <c r="D319">
        <v>15.22</v>
      </c>
    </row>
    <row r="320" spans="2:4" x14ac:dyDescent="0.2">
      <c r="B320" t="s">
        <v>2324</v>
      </c>
      <c r="C320">
        <v>1</v>
      </c>
      <c r="D320">
        <v>7.5</v>
      </c>
    </row>
    <row r="321" spans="2:4" x14ac:dyDescent="0.2">
      <c r="B321" t="s">
        <v>2325</v>
      </c>
      <c r="C321">
        <v>2</v>
      </c>
      <c r="D321">
        <v>4.42</v>
      </c>
    </row>
    <row r="322" spans="2:4" x14ac:dyDescent="0.2">
      <c r="B322" t="s">
        <v>2326</v>
      </c>
      <c r="C322">
        <v>17</v>
      </c>
      <c r="D322">
        <v>173.67</v>
      </c>
    </row>
    <row r="323" spans="2:4" x14ac:dyDescent="0.2">
      <c r="B323" t="s">
        <v>2327</v>
      </c>
      <c r="C323">
        <v>3</v>
      </c>
      <c r="D323">
        <v>37.78</v>
      </c>
    </row>
    <row r="324" spans="2:4" x14ac:dyDescent="0.2">
      <c r="B324" t="s">
        <v>2328</v>
      </c>
      <c r="C324">
        <v>2</v>
      </c>
      <c r="D324">
        <v>24.38</v>
      </c>
    </row>
    <row r="325" spans="2:4" x14ac:dyDescent="0.2">
      <c r="B325" t="s">
        <v>2329</v>
      </c>
      <c r="C325">
        <v>1</v>
      </c>
      <c r="D325">
        <v>0.7</v>
      </c>
    </row>
    <row r="326" spans="2:4" x14ac:dyDescent="0.2">
      <c r="B326" t="s">
        <v>2330</v>
      </c>
      <c r="C326">
        <v>1</v>
      </c>
      <c r="D326">
        <v>14</v>
      </c>
    </row>
    <row r="327" spans="2:4" x14ac:dyDescent="0.2">
      <c r="B327" t="s">
        <v>2331</v>
      </c>
      <c r="C327">
        <v>11</v>
      </c>
      <c r="D327">
        <v>31.38</v>
      </c>
    </row>
    <row r="328" spans="2:4" x14ac:dyDescent="0.2">
      <c r="B328" t="s">
        <v>2332</v>
      </c>
      <c r="C328">
        <v>11</v>
      </c>
      <c r="D328">
        <v>39.380000000000003</v>
      </c>
    </row>
    <row r="329" spans="2:4" x14ac:dyDescent="0.2">
      <c r="B329" t="s">
        <v>2333</v>
      </c>
      <c r="C329">
        <v>3</v>
      </c>
      <c r="D329">
        <v>2.02</v>
      </c>
    </row>
    <row r="330" spans="2:4" x14ac:dyDescent="0.2">
      <c r="B330" t="s">
        <v>2334</v>
      </c>
      <c r="C330">
        <v>2</v>
      </c>
      <c r="D330">
        <v>4.0599999999999996</v>
      </c>
    </row>
    <row r="331" spans="2:4" x14ac:dyDescent="0.2">
      <c r="B331" t="s">
        <v>2335</v>
      </c>
      <c r="C331">
        <v>1</v>
      </c>
      <c r="D331">
        <v>0</v>
      </c>
    </row>
    <row r="332" spans="2:4" x14ac:dyDescent="0.2">
      <c r="B332" t="s">
        <v>2336</v>
      </c>
      <c r="C332">
        <v>1</v>
      </c>
      <c r="D332">
        <v>2.88</v>
      </c>
    </row>
    <row r="333" spans="2:4" x14ac:dyDescent="0.2">
      <c r="B333" t="s">
        <v>2337</v>
      </c>
      <c r="C333">
        <v>19</v>
      </c>
      <c r="D333">
        <v>82.11</v>
      </c>
    </row>
    <row r="334" spans="2:4" x14ac:dyDescent="0.2">
      <c r="B334" t="s">
        <v>2338</v>
      </c>
      <c r="C334">
        <v>1</v>
      </c>
      <c r="D334">
        <v>0.25</v>
      </c>
    </row>
    <row r="335" spans="2:4" x14ac:dyDescent="0.2">
      <c r="B335" t="s">
        <v>2339</v>
      </c>
      <c r="C335">
        <v>1</v>
      </c>
      <c r="D335">
        <v>2.37</v>
      </c>
    </row>
    <row r="336" spans="2:4" x14ac:dyDescent="0.2">
      <c r="B336" t="s">
        <v>2340</v>
      </c>
      <c r="C336">
        <v>3</v>
      </c>
      <c r="D336">
        <v>13.16</v>
      </c>
    </row>
    <row r="337" spans="2:4" x14ac:dyDescent="0.2">
      <c r="B337" t="s">
        <v>2341</v>
      </c>
      <c r="C337">
        <v>2</v>
      </c>
      <c r="D337">
        <v>10.7</v>
      </c>
    </row>
    <row r="338" spans="2:4" x14ac:dyDescent="0.2">
      <c r="B338" t="s">
        <v>2342</v>
      </c>
      <c r="C338">
        <v>1</v>
      </c>
      <c r="D338">
        <v>0.25</v>
      </c>
    </row>
    <row r="339" spans="2:4" x14ac:dyDescent="0.2">
      <c r="B339" t="s">
        <v>2343</v>
      </c>
      <c r="C339">
        <v>16</v>
      </c>
      <c r="D339">
        <v>42.49</v>
      </c>
    </row>
    <row r="340" spans="2:4" x14ac:dyDescent="0.2">
      <c r="B340" t="s">
        <v>2344</v>
      </c>
      <c r="C340">
        <v>12</v>
      </c>
      <c r="D340">
        <v>34.840000000000003</v>
      </c>
    </row>
    <row r="341" spans="2:4" x14ac:dyDescent="0.2">
      <c r="B341" t="s">
        <v>2345</v>
      </c>
      <c r="C341">
        <v>6</v>
      </c>
      <c r="D341">
        <v>10.57</v>
      </c>
    </row>
    <row r="342" spans="2:4" x14ac:dyDescent="0.2">
      <c r="B342" t="s">
        <v>2346</v>
      </c>
      <c r="C342">
        <v>2</v>
      </c>
      <c r="D342">
        <v>3.05</v>
      </c>
    </row>
    <row r="343" spans="2:4" x14ac:dyDescent="0.2">
      <c r="B343" t="s">
        <v>2347</v>
      </c>
      <c r="C343">
        <v>1</v>
      </c>
      <c r="D343">
        <v>0.67</v>
      </c>
    </row>
    <row r="344" spans="2:4" x14ac:dyDescent="0.2">
      <c r="B344" t="s">
        <v>2348</v>
      </c>
      <c r="C344">
        <v>1</v>
      </c>
      <c r="D344">
        <v>6.12</v>
      </c>
    </row>
    <row r="345" spans="2:4" x14ac:dyDescent="0.2">
      <c r="B345" t="s">
        <v>2349</v>
      </c>
      <c r="C345">
        <v>27</v>
      </c>
      <c r="D345">
        <v>81.290000000000006</v>
      </c>
    </row>
    <row r="346" spans="2:4" x14ac:dyDescent="0.2">
      <c r="B346" t="s">
        <v>2350</v>
      </c>
      <c r="C346">
        <v>1</v>
      </c>
      <c r="D346">
        <v>9.8800000000000008</v>
      </c>
    </row>
    <row r="347" spans="2:4" x14ac:dyDescent="0.2">
      <c r="B347" t="s">
        <v>2351</v>
      </c>
      <c r="C347">
        <v>1</v>
      </c>
      <c r="D347">
        <v>6.58</v>
      </c>
    </row>
    <row r="348" spans="2:4" x14ac:dyDescent="0.2">
      <c r="B348" t="s">
        <v>2352</v>
      </c>
      <c r="C348">
        <v>2</v>
      </c>
      <c r="D348">
        <v>3.99</v>
      </c>
    </row>
    <row r="349" spans="2:4" x14ac:dyDescent="0.2">
      <c r="B349" t="s">
        <v>2353</v>
      </c>
      <c r="C349">
        <v>3</v>
      </c>
      <c r="D349">
        <v>14.1</v>
      </c>
    </row>
    <row r="350" spans="2:4" x14ac:dyDescent="0.2">
      <c r="B350" t="s">
        <v>2354</v>
      </c>
      <c r="C350">
        <v>1</v>
      </c>
      <c r="D350">
        <v>0.43</v>
      </c>
    </row>
    <row r="351" spans="2:4" x14ac:dyDescent="0.2">
      <c r="B351" t="s">
        <v>2355</v>
      </c>
      <c r="C351">
        <v>20</v>
      </c>
      <c r="D351">
        <v>26.02</v>
      </c>
    </row>
    <row r="352" spans="2:4" x14ac:dyDescent="0.2">
      <c r="B352" t="s">
        <v>2356</v>
      </c>
      <c r="C352">
        <v>16</v>
      </c>
      <c r="D352">
        <v>24.52</v>
      </c>
    </row>
    <row r="353" spans="2:4" x14ac:dyDescent="0.2">
      <c r="B353" t="s">
        <v>2357</v>
      </c>
      <c r="C353">
        <v>6</v>
      </c>
      <c r="D353">
        <v>3.25</v>
      </c>
    </row>
    <row r="354" spans="2:4" x14ac:dyDescent="0.2">
      <c r="B354" t="s">
        <v>2358</v>
      </c>
      <c r="C354">
        <v>3</v>
      </c>
      <c r="D354">
        <v>3.39</v>
      </c>
    </row>
    <row r="355" spans="2:4" x14ac:dyDescent="0.2">
      <c r="B355" t="s">
        <v>2359</v>
      </c>
      <c r="C355">
        <v>1</v>
      </c>
      <c r="D355">
        <v>0.17</v>
      </c>
    </row>
    <row r="356" spans="2:4" x14ac:dyDescent="0.2">
      <c r="B356" t="s">
        <v>2360</v>
      </c>
      <c r="C356">
        <v>1</v>
      </c>
      <c r="D356">
        <v>0.44</v>
      </c>
    </row>
    <row r="357" spans="2:4" x14ac:dyDescent="0.2">
      <c r="B357" t="s">
        <v>2361</v>
      </c>
      <c r="C357">
        <v>33</v>
      </c>
      <c r="D357">
        <v>47.85</v>
      </c>
    </row>
    <row r="358" spans="2:4" x14ac:dyDescent="0.2">
      <c r="B358" t="s">
        <v>2362</v>
      </c>
      <c r="C358">
        <v>1</v>
      </c>
      <c r="D358">
        <v>2.23</v>
      </c>
    </row>
    <row r="359" spans="2:4" x14ac:dyDescent="0.2">
      <c r="B359" t="s">
        <v>2363</v>
      </c>
      <c r="C359">
        <v>1</v>
      </c>
      <c r="D359">
        <v>1.06</v>
      </c>
    </row>
    <row r="360" spans="2:4" x14ac:dyDescent="0.2">
      <c r="B360" t="s">
        <v>2364</v>
      </c>
      <c r="C360">
        <v>3</v>
      </c>
      <c r="D360">
        <v>3.86</v>
      </c>
    </row>
    <row r="361" spans="2:4" x14ac:dyDescent="0.2">
      <c r="B361" t="s">
        <v>2365</v>
      </c>
      <c r="C361">
        <v>4</v>
      </c>
      <c r="D361">
        <v>4.6900000000000004</v>
      </c>
    </row>
    <row r="362" spans="2:4" x14ac:dyDescent="0.2">
      <c r="B362" t="s">
        <v>2366</v>
      </c>
      <c r="C362">
        <v>1</v>
      </c>
      <c r="D362">
        <v>0.15</v>
      </c>
    </row>
    <row r="363" spans="2:4" x14ac:dyDescent="0.2">
      <c r="B363" t="s">
        <v>2166</v>
      </c>
      <c r="C363">
        <v>8</v>
      </c>
      <c r="D363">
        <v>4.09</v>
      </c>
    </row>
    <row r="364" spans="2:4" x14ac:dyDescent="0.2">
      <c r="B364" t="s">
        <v>2167</v>
      </c>
      <c r="C364">
        <v>10</v>
      </c>
      <c r="D364">
        <v>8.59</v>
      </c>
    </row>
    <row r="365" spans="2:4" x14ac:dyDescent="0.2">
      <c r="B365" t="s">
        <v>2168</v>
      </c>
      <c r="C365">
        <v>2</v>
      </c>
      <c r="D365">
        <v>0.7</v>
      </c>
    </row>
    <row r="366" spans="2:4" x14ac:dyDescent="0.2">
      <c r="B366" t="s">
        <v>2169</v>
      </c>
      <c r="C366">
        <v>1</v>
      </c>
      <c r="D366">
        <v>0.48</v>
      </c>
    </row>
    <row r="367" spans="2:4" x14ac:dyDescent="0.2">
      <c r="B367" t="s">
        <v>2170</v>
      </c>
      <c r="C367">
        <v>1</v>
      </c>
      <c r="D367">
        <v>0.17</v>
      </c>
    </row>
    <row r="368" spans="2:4" x14ac:dyDescent="0.2">
      <c r="B368" t="s">
        <v>2171</v>
      </c>
      <c r="C368">
        <v>1</v>
      </c>
      <c r="D368">
        <v>1.56</v>
      </c>
    </row>
    <row r="369" spans="1:4" x14ac:dyDescent="0.2">
      <c r="B369" t="s">
        <v>2172</v>
      </c>
      <c r="C369">
        <v>17</v>
      </c>
      <c r="D369">
        <v>14.41</v>
      </c>
    </row>
    <row r="370" spans="1:4" x14ac:dyDescent="0.2">
      <c r="B370" t="s">
        <v>2173</v>
      </c>
      <c r="C370">
        <v>1</v>
      </c>
      <c r="D370">
        <v>0.88</v>
      </c>
    </row>
    <row r="371" spans="1:4" x14ac:dyDescent="0.2">
      <c r="B371" t="s">
        <v>2174</v>
      </c>
      <c r="C371">
        <v>3</v>
      </c>
      <c r="D371">
        <v>3.6</v>
      </c>
    </row>
    <row r="372" spans="1:4" x14ac:dyDescent="0.2">
      <c r="B372" t="s">
        <v>2175</v>
      </c>
      <c r="C372">
        <v>2</v>
      </c>
      <c r="D372">
        <v>0.86</v>
      </c>
    </row>
    <row r="373" spans="1:4" x14ac:dyDescent="0.2">
      <c r="B373" t="s">
        <v>2176</v>
      </c>
      <c r="C373">
        <v>1</v>
      </c>
      <c r="D373">
        <v>0.4</v>
      </c>
    </row>
    <row r="374" spans="1:4" x14ac:dyDescent="0.2">
      <c r="B374" t="s">
        <v>2177</v>
      </c>
      <c r="C374">
        <v>2</v>
      </c>
      <c r="D374">
        <v>1.1000000000000001</v>
      </c>
    </row>
    <row r="375" spans="1:4" x14ac:dyDescent="0.2">
      <c r="B375" t="s">
        <v>499</v>
      </c>
      <c r="C375">
        <v>10</v>
      </c>
      <c r="D375">
        <v>17.28</v>
      </c>
    </row>
    <row r="376" spans="1:4" x14ac:dyDescent="0.2">
      <c r="B376" t="s">
        <v>2367</v>
      </c>
      <c r="C376">
        <v>1</v>
      </c>
      <c r="D376">
        <v>0.3</v>
      </c>
    </row>
    <row r="377" spans="1:4" x14ac:dyDescent="0.2">
      <c r="B377" t="s">
        <v>2368</v>
      </c>
      <c r="C377">
        <v>2</v>
      </c>
      <c r="D377">
        <v>3.32</v>
      </c>
    </row>
    <row r="378" spans="1:4" x14ac:dyDescent="0.2">
      <c r="B378" t="s">
        <v>2369</v>
      </c>
      <c r="C378">
        <v>1</v>
      </c>
      <c r="D378">
        <v>0.23</v>
      </c>
    </row>
    <row r="379" spans="1:4" x14ac:dyDescent="0.2">
      <c r="B379" t="s">
        <v>2370</v>
      </c>
      <c r="C379">
        <v>35</v>
      </c>
      <c r="D379">
        <v>27.4</v>
      </c>
    </row>
    <row r="380" spans="1:4" x14ac:dyDescent="0.2">
      <c r="B380" t="s">
        <v>496</v>
      </c>
      <c r="C380">
        <v>16</v>
      </c>
      <c r="D380">
        <v>26.89</v>
      </c>
    </row>
    <row r="381" spans="1:4" x14ac:dyDescent="0.2">
      <c r="B381" t="s">
        <v>492</v>
      </c>
      <c r="C381">
        <v>1</v>
      </c>
      <c r="D381">
        <v>2</v>
      </c>
    </row>
    <row r="382" spans="1:4" x14ac:dyDescent="0.2">
      <c r="B382" t="s">
        <v>486</v>
      </c>
      <c r="C382">
        <v>1</v>
      </c>
      <c r="D382">
        <v>1.51</v>
      </c>
    </row>
    <row r="383" spans="1:4" x14ac:dyDescent="0.2">
      <c r="B383" t="s">
        <v>483</v>
      </c>
      <c r="C383">
        <v>1</v>
      </c>
      <c r="D383">
        <v>1</v>
      </c>
    </row>
    <row r="384" spans="1:4" x14ac:dyDescent="0.2">
      <c r="A384" t="s">
        <v>102</v>
      </c>
      <c r="B384" t="s">
        <v>2371</v>
      </c>
      <c r="C384">
        <v>5</v>
      </c>
      <c r="D384">
        <v>6.67</v>
      </c>
    </row>
    <row r="385" spans="2:4" x14ac:dyDescent="0.2">
      <c r="B385" t="s">
        <v>2372</v>
      </c>
      <c r="C385">
        <v>2</v>
      </c>
      <c r="D385">
        <v>4.13</v>
      </c>
    </row>
    <row r="386" spans="2:4" x14ac:dyDescent="0.2">
      <c r="B386" t="s">
        <v>2373</v>
      </c>
      <c r="C386">
        <v>19</v>
      </c>
      <c r="D386">
        <v>16.47</v>
      </c>
    </row>
    <row r="387" spans="2:4" x14ac:dyDescent="0.2">
      <c r="B387" t="s">
        <v>2374</v>
      </c>
      <c r="C387">
        <v>11</v>
      </c>
      <c r="D387">
        <v>25.78</v>
      </c>
    </row>
    <row r="388" spans="2:4" x14ac:dyDescent="0.2">
      <c r="B388" t="s">
        <v>2375</v>
      </c>
      <c r="C388">
        <v>1</v>
      </c>
      <c r="D388">
        <v>1.1200000000000001</v>
      </c>
    </row>
    <row r="389" spans="2:4" x14ac:dyDescent="0.2">
      <c r="B389" t="s">
        <v>2376</v>
      </c>
      <c r="C389">
        <v>2</v>
      </c>
      <c r="D389">
        <v>1.7</v>
      </c>
    </row>
    <row r="390" spans="2:4" x14ac:dyDescent="0.2">
      <c r="B390" t="s">
        <v>2377</v>
      </c>
      <c r="C390">
        <v>2</v>
      </c>
      <c r="D390">
        <v>2.1</v>
      </c>
    </row>
    <row r="391" spans="2:4" x14ac:dyDescent="0.2">
      <c r="B391" t="s">
        <v>2378</v>
      </c>
      <c r="C391">
        <v>1</v>
      </c>
      <c r="D391">
        <v>0.6</v>
      </c>
    </row>
    <row r="392" spans="2:4" x14ac:dyDescent="0.2">
      <c r="B392" t="s">
        <v>2379</v>
      </c>
      <c r="C392">
        <v>3</v>
      </c>
      <c r="D392">
        <v>7.8</v>
      </c>
    </row>
    <row r="393" spans="2:4" x14ac:dyDescent="0.2">
      <c r="B393" t="s">
        <v>2380</v>
      </c>
      <c r="C393">
        <v>3</v>
      </c>
      <c r="D393">
        <v>4.88</v>
      </c>
    </row>
    <row r="394" spans="2:4" x14ac:dyDescent="0.2">
      <c r="B394" t="s">
        <v>2381</v>
      </c>
      <c r="C394">
        <v>11</v>
      </c>
      <c r="D394">
        <v>24.27</v>
      </c>
    </row>
    <row r="395" spans="2:4" x14ac:dyDescent="0.2">
      <c r="B395" t="s">
        <v>2382</v>
      </c>
      <c r="C395">
        <v>1</v>
      </c>
      <c r="D395">
        <v>3.5</v>
      </c>
    </row>
    <row r="396" spans="2:4" x14ac:dyDescent="0.2">
      <c r="B396" t="s">
        <v>2383</v>
      </c>
      <c r="C396">
        <v>1</v>
      </c>
      <c r="D396">
        <v>0.75</v>
      </c>
    </row>
    <row r="397" spans="2:4" x14ac:dyDescent="0.2">
      <c r="B397" t="s">
        <v>2384</v>
      </c>
      <c r="C397">
        <v>1</v>
      </c>
      <c r="D397">
        <v>1.75</v>
      </c>
    </row>
    <row r="398" spans="2:4" x14ac:dyDescent="0.2">
      <c r="B398" t="s">
        <v>2385</v>
      </c>
      <c r="C398">
        <v>2</v>
      </c>
      <c r="D398">
        <v>2.7</v>
      </c>
    </row>
    <row r="399" spans="2:4" x14ac:dyDescent="0.2">
      <c r="B399" t="s">
        <v>2386</v>
      </c>
      <c r="C399">
        <v>7</v>
      </c>
      <c r="D399">
        <v>39.18</v>
      </c>
    </row>
    <row r="400" spans="2:4" x14ac:dyDescent="0.2">
      <c r="B400" t="s">
        <v>2387</v>
      </c>
      <c r="C400">
        <v>25</v>
      </c>
      <c r="D400">
        <v>173.23</v>
      </c>
    </row>
    <row r="401" spans="1:4" x14ac:dyDescent="0.2">
      <c r="B401" t="s">
        <v>2388</v>
      </c>
      <c r="C401">
        <v>2</v>
      </c>
      <c r="D401">
        <v>10</v>
      </c>
    </row>
    <row r="402" spans="1:4" x14ac:dyDescent="0.2">
      <c r="B402" t="s">
        <v>2389</v>
      </c>
      <c r="C402">
        <v>14</v>
      </c>
      <c r="D402">
        <v>109.57</v>
      </c>
    </row>
    <row r="403" spans="1:4" x14ac:dyDescent="0.2">
      <c r="B403" t="s">
        <v>2390</v>
      </c>
      <c r="C403">
        <v>1</v>
      </c>
      <c r="D403">
        <v>10</v>
      </c>
    </row>
    <row r="404" spans="1:4" x14ac:dyDescent="0.2">
      <c r="B404" t="s">
        <v>2391</v>
      </c>
      <c r="C404">
        <v>3</v>
      </c>
      <c r="D404">
        <v>41.88</v>
      </c>
    </row>
    <row r="405" spans="1:4" x14ac:dyDescent="0.2">
      <c r="B405" t="s">
        <v>2392</v>
      </c>
      <c r="C405">
        <v>5</v>
      </c>
      <c r="D405">
        <v>63.2</v>
      </c>
    </row>
    <row r="406" spans="1:4" x14ac:dyDescent="0.2">
      <c r="B406" t="s">
        <v>2393</v>
      </c>
      <c r="C406">
        <v>9</v>
      </c>
      <c r="D406">
        <v>63.01</v>
      </c>
    </row>
    <row r="407" spans="1:4" x14ac:dyDescent="0.2">
      <c r="B407" t="s">
        <v>2262</v>
      </c>
      <c r="C407">
        <v>12</v>
      </c>
      <c r="D407">
        <v>9.9499999999999993</v>
      </c>
    </row>
    <row r="408" spans="1:4" x14ac:dyDescent="0.2">
      <c r="B408" t="s">
        <v>2263</v>
      </c>
      <c r="C408">
        <v>41</v>
      </c>
      <c r="D408">
        <v>42.06</v>
      </c>
    </row>
    <row r="409" spans="1:4" x14ac:dyDescent="0.2">
      <c r="B409" t="s">
        <v>2264</v>
      </c>
      <c r="C409">
        <v>2</v>
      </c>
      <c r="D409">
        <v>1.61</v>
      </c>
    </row>
    <row r="410" spans="1:4" x14ac:dyDescent="0.2">
      <c r="B410" t="s">
        <v>2265</v>
      </c>
      <c r="C410">
        <v>34</v>
      </c>
      <c r="D410">
        <v>38.36</v>
      </c>
    </row>
    <row r="411" spans="1:4" x14ac:dyDescent="0.2">
      <c r="B411" t="s">
        <v>2266</v>
      </c>
      <c r="C411">
        <v>3</v>
      </c>
      <c r="D411">
        <v>5.49</v>
      </c>
    </row>
    <row r="412" spans="1:4" x14ac:dyDescent="0.2">
      <c r="B412" t="s">
        <v>2267</v>
      </c>
      <c r="C412">
        <v>11</v>
      </c>
      <c r="D412">
        <v>10.7</v>
      </c>
    </row>
    <row r="413" spans="1:4" x14ac:dyDescent="0.2">
      <c r="B413" t="s">
        <v>2268</v>
      </c>
      <c r="C413">
        <v>10</v>
      </c>
      <c r="D413">
        <v>12.89</v>
      </c>
    </row>
    <row r="414" spans="1:4" x14ac:dyDescent="0.2">
      <c r="B414" t="s">
        <v>2269</v>
      </c>
      <c r="C414">
        <v>13</v>
      </c>
      <c r="D414">
        <v>5.95</v>
      </c>
    </row>
    <row r="415" spans="1:4" x14ac:dyDescent="0.2">
      <c r="A415" t="s">
        <v>2002</v>
      </c>
      <c r="B415" t="s">
        <v>2394</v>
      </c>
      <c r="C415">
        <v>5</v>
      </c>
      <c r="D415">
        <v>6.75</v>
      </c>
    </row>
    <row r="416" spans="1:4" x14ac:dyDescent="0.2">
      <c r="B416" t="s">
        <v>2395</v>
      </c>
      <c r="C416">
        <v>2</v>
      </c>
      <c r="D416">
        <v>3</v>
      </c>
    </row>
    <row r="417" spans="2:4" x14ac:dyDescent="0.2">
      <c r="B417" t="s">
        <v>2396</v>
      </c>
      <c r="C417">
        <v>26</v>
      </c>
      <c r="D417">
        <v>21</v>
      </c>
    </row>
    <row r="418" spans="2:4" x14ac:dyDescent="0.2">
      <c r="B418" t="s">
        <v>2397</v>
      </c>
      <c r="C418">
        <v>4</v>
      </c>
      <c r="D418">
        <v>6</v>
      </c>
    </row>
    <row r="419" spans="2:4" x14ac:dyDescent="0.2">
      <c r="B419" t="s">
        <v>2398</v>
      </c>
      <c r="C419">
        <v>1</v>
      </c>
      <c r="D419">
        <v>0.75</v>
      </c>
    </row>
    <row r="420" spans="2:4" x14ac:dyDescent="0.2">
      <c r="B420" t="s">
        <v>2399</v>
      </c>
      <c r="C420">
        <v>1</v>
      </c>
      <c r="D420">
        <v>0.75</v>
      </c>
    </row>
    <row r="421" spans="2:4" x14ac:dyDescent="0.2">
      <c r="B421" t="s">
        <v>2400</v>
      </c>
      <c r="C421">
        <v>1</v>
      </c>
      <c r="D421">
        <v>4.5</v>
      </c>
    </row>
    <row r="422" spans="2:4" x14ac:dyDescent="0.2">
      <c r="B422" t="s">
        <v>2401</v>
      </c>
      <c r="C422">
        <v>1</v>
      </c>
      <c r="D422">
        <v>3</v>
      </c>
    </row>
    <row r="423" spans="2:4" x14ac:dyDescent="0.2">
      <c r="B423" t="s">
        <v>2402</v>
      </c>
      <c r="C423">
        <v>1</v>
      </c>
      <c r="D423">
        <v>0.49</v>
      </c>
    </row>
    <row r="424" spans="2:4" x14ac:dyDescent="0.2">
      <c r="B424" t="s">
        <v>2403</v>
      </c>
      <c r="C424">
        <v>14</v>
      </c>
      <c r="D424">
        <v>4.6500000000000004</v>
      </c>
    </row>
    <row r="425" spans="2:4" x14ac:dyDescent="0.2">
      <c r="B425" t="s">
        <v>2404</v>
      </c>
      <c r="C425">
        <v>8</v>
      </c>
      <c r="D425">
        <v>17.420000000000002</v>
      </c>
    </row>
    <row r="426" spans="2:4" x14ac:dyDescent="0.2">
      <c r="B426" t="s">
        <v>2405</v>
      </c>
      <c r="C426">
        <v>3</v>
      </c>
      <c r="D426">
        <v>11.76</v>
      </c>
    </row>
    <row r="427" spans="2:4" x14ac:dyDescent="0.2">
      <c r="B427" t="s">
        <v>2406</v>
      </c>
      <c r="C427">
        <v>1</v>
      </c>
      <c r="D427">
        <v>6.25</v>
      </c>
    </row>
    <row r="428" spans="2:4" x14ac:dyDescent="0.2">
      <c r="B428" t="s">
        <v>2407</v>
      </c>
      <c r="C428">
        <v>1</v>
      </c>
      <c r="D428">
        <v>3.75</v>
      </c>
    </row>
    <row r="429" spans="2:4" x14ac:dyDescent="0.2">
      <c r="B429" t="s">
        <v>2408</v>
      </c>
      <c r="C429">
        <v>2</v>
      </c>
      <c r="D429">
        <v>3.38</v>
      </c>
    </row>
    <row r="430" spans="2:4" x14ac:dyDescent="0.2">
      <c r="B430" t="s">
        <v>2409</v>
      </c>
      <c r="C430">
        <v>12</v>
      </c>
      <c r="D430">
        <v>16.3</v>
      </c>
    </row>
    <row r="431" spans="2:4" x14ac:dyDescent="0.2">
      <c r="B431" t="s">
        <v>2410</v>
      </c>
      <c r="C431">
        <v>4</v>
      </c>
      <c r="D431">
        <v>13.13</v>
      </c>
    </row>
    <row r="432" spans="2:4" x14ac:dyDescent="0.2">
      <c r="B432" t="s">
        <v>2411</v>
      </c>
      <c r="C432">
        <v>3</v>
      </c>
      <c r="D432">
        <v>6.52</v>
      </c>
    </row>
    <row r="433" spans="2:4" x14ac:dyDescent="0.2">
      <c r="B433" t="s">
        <v>2412</v>
      </c>
      <c r="C433">
        <v>3</v>
      </c>
      <c r="D433">
        <v>14.36</v>
      </c>
    </row>
    <row r="434" spans="2:4" x14ac:dyDescent="0.2">
      <c r="B434" t="s">
        <v>2413</v>
      </c>
      <c r="C434">
        <v>2</v>
      </c>
      <c r="D434">
        <v>0.96</v>
      </c>
    </row>
    <row r="435" spans="2:4" x14ac:dyDescent="0.2">
      <c r="B435" t="s">
        <v>2414</v>
      </c>
      <c r="C435">
        <v>5</v>
      </c>
      <c r="D435">
        <v>4.28</v>
      </c>
    </row>
    <row r="436" spans="2:4" x14ac:dyDescent="0.2">
      <c r="B436" t="s">
        <v>2415</v>
      </c>
      <c r="C436">
        <v>6</v>
      </c>
      <c r="D436">
        <v>4.8</v>
      </c>
    </row>
    <row r="437" spans="2:4" x14ac:dyDescent="0.2">
      <c r="B437" t="s">
        <v>2416</v>
      </c>
      <c r="C437">
        <v>1</v>
      </c>
      <c r="D437">
        <v>0.78</v>
      </c>
    </row>
    <row r="438" spans="2:4" x14ac:dyDescent="0.2">
      <c r="B438" t="s">
        <v>2417</v>
      </c>
      <c r="C438">
        <v>4</v>
      </c>
      <c r="D438">
        <v>2.25</v>
      </c>
    </row>
    <row r="439" spans="2:4" x14ac:dyDescent="0.2">
      <c r="B439" t="s">
        <v>2418</v>
      </c>
      <c r="C439">
        <v>1</v>
      </c>
      <c r="D439">
        <v>1.1299999999999999</v>
      </c>
    </row>
    <row r="440" spans="2:4" x14ac:dyDescent="0.2">
      <c r="B440" t="s">
        <v>2419</v>
      </c>
      <c r="C440">
        <v>16</v>
      </c>
      <c r="D440">
        <v>17.260000000000002</v>
      </c>
    </row>
    <row r="441" spans="2:4" x14ac:dyDescent="0.2">
      <c r="B441" t="s">
        <v>2420</v>
      </c>
      <c r="C441">
        <v>6</v>
      </c>
      <c r="D441">
        <v>37.58</v>
      </c>
    </row>
    <row r="442" spans="2:4" x14ac:dyDescent="0.2">
      <c r="B442" t="s">
        <v>2421</v>
      </c>
      <c r="C442">
        <v>3</v>
      </c>
      <c r="D442">
        <v>4.5</v>
      </c>
    </row>
    <row r="443" spans="2:4" x14ac:dyDescent="0.2">
      <c r="B443" t="s">
        <v>2422</v>
      </c>
      <c r="C443">
        <v>1</v>
      </c>
      <c r="D443">
        <v>6.33</v>
      </c>
    </row>
    <row r="444" spans="2:4" x14ac:dyDescent="0.2">
      <c r="B444" t="s">
        <v>2423</v>
      </c>
      <c r="C444">
        <v>2</v>
      </c>
      <c r="D444">
        <v>7.5</v>
      </c>
    </row>
    <row r="445" spans="2:4" x14ac:dyDescent="0.2">
      <c r="B445" t="s">
        <v>2424</v>
      </c>
      <c r="C445">
        <v>3</v>
      </c>
      <c r="D445">
        <v>3.33</v>
      </c>
    </row>
    <row r="446" spans="2:4" x14ac:dyDescent="0.2">
      <c r="B446" t="s">
        <v>2425</v>
      </c>
      <c r="C446">
        <v>3</v>
      </c>
      <c r="D446">
        <v>1.1299999999999999</v>
      </c>
    </row>
    <row r="447" spans="2:4" x14ac:dyDescent="0.2">
      <c r="B447" t="s">
        <v>2426</v>
      </c>
      <c r="C447">
        <v>1</v>
      </c>
      <c r="D447">
        <v>1</v>
      </c>
    </row>
    <row r="448" spans="2:4" x14ac:dyDescent="0.2">
      <c r="B448" t="s">
        <v>2427</v>
      </c>
      <c r="C448">
        <v>8</v>
      </c>
      <c r="D448">
        <v>4.54</v>
      </c>
    </row>
    <row r="449" spans="2:4" x14ac:dyDescent="0.2">
      <c r="B449" t="s">
        <v>2428</v>
      </c>
      <c r="C449">
        <v>2</v>
      </c>
      <c r="D449">
        <v>0.78</v>
      </c>
    </row>
    <row r="450" spans="2:4" x14ac:dyDescent="0.2">
      <c r="B450" t="s">
        <v>2429</v>
      </c>
      <c r="C450">
        <v>5</v>
      </c>
      <c r="D450">
        <v>1.93</v>
      </c>
    </row>
    <row r="451" spans="2:4" x14ac:dyDescent="0.2">
      <c r="B451" t="s">
        <v>2430</v>
      </c>
      <c r="C451">
        <v>2</v>
      </c>
      <c r="D451">
        <v>2.5299999999999998</v>
      </c>
    </row>
    <row r="452" spans="2:4" x14ac:dyDescent="0.2">
      <c r="B452" t="s">
        <v>2431</v>
      </c>
      <c r="C452">
        <v>3</v>
      </c>
      <c r="D452">
        <v>1.01</v>
      </c>
    </row>
    <row r="453" spans="2:4" x14ac:dyDescent="0.2">
      <c r="B453" t="s">
        <v>2432</v>
      </c>
      <c r="C453">
        <v>2</v>
      </c>
      <c r="D453">
        <v>4.3899999999999997</v>
      </c>
    </row>
    <row r="454" spans="2:4" x14ac:dyDescent="0.2">
      <c r="B454" t="s">
        <v>2433</v>
      </c>
      <c r="C454">
        <v>1</v>
      </c>
      <c r="D454">
        <v>0.35</v>
      </c>
    </row>
    <row r="455" spans="2:4" x14ac:dyDescent="0.2">
      <c r="B455" t="s">
        <v>2434</v>
      </c>
      <c r="C455">
        <v>4</v>
      </c>
      <c r="D455">
        <v>8.98</v>
      </c>
    </row>
    <row r="456" spans="2:4" x14ac:dyDescent="0.2">
      <c r="B456" t="s">
        <v>2435</v>
      </c>
      <c r="C456">
        <v>7</v>
      </c>
      <c r="D456">
        <v>3.06</v>
      </c>
    </row>
    <row r="457" spans="2:4" x14ac:dyDescent="0.2">
      <c r="B457" t="s">
        <v>2436</v>
      </c>
      <c r="C457">
        <v>2</v>
      </c>
      <c r="D457">
        <v>1.59</v>
      </c>
    </row>
    <row r="458" spans="2:4" x14ac:dyDescent="0.2">
      <c r="B458" t="s">
        <v>2437</v>
      </c>
      <c r="C458">
        <v>5</v>
      </c>
      <c r="D458">
        <v>2.02</v>
      </c>
    </row>
    <row r="459" spans="2:4" x14ac:dyDescent="0.2">
      <c r="B459" t="s">
        <v>2438</v>
      </c>
      <c r="C459">
        <v>4</v>
      </c>
      <c r="D459">
        <v>7.68</v>
      </c>
    </row>
    <row r="460" spans="2:4" x14ac:dyDescent="0.2">
      <c r="B460" t="s">
        <v>2439</v>
      </c>
      <c r="C460">
        <v>3</v>
      </c>
      <c r="D460">
        <v>1.03</v>
      </c>
    </row>
    <row r="461" spans="2:4" x14ac:dyDescent="0.2">
      <c r="B461" t="s">
        <v>2440</v>
      </c>
      <c r="C461">
        <v>2</v>
      </c>
      <c r="D461">
        <v>0.4</v>
      </c>
    </row>
    <row r="462" spans="2:4" x14ac:dyDescent="0.2">
      <c r="B462" t="s">
        <v>2441</v>
      </c>
      <c r="C462">
        <v>1</v>
      </c>
      <c r="D462">
        <v>0.33</v>
      </c>
    </row>
    <row r="463" spans="2:4" x14ac:dyDescent="0.2">
      <c r="B463" t="s">
        <v>2442</v>
      </c>
      <c r="C463">
        <v>2</v>
      </c>
      <c r="D463">
        <v>0.53</v>
      </c>
    </row>
    <row r="464" spans="2:4" x14ac:dyDescent="0.2">
      <c r="B464" t="s">
        <v>2443</v>
      </c>
      <c r="C464">
        <v>2</v>
      </c>
      <c r="D464">
        <v>1.56</v>
      </c>
    </row>
    <row r="465" spans="2:4" x14ac:dyDescent="0.2">
      <c r="B465" t="s">
        <v>2444</v>
      </c>
      <c r="C465">
        <v>12</v>
      </c>
      <c r="D465">
        <v>8.32</v>
      </c>
    </row>
    <row r="466" spans="2:4" x14ac:dyDescent="0.2">
      <c r="B466" t="s">
        <v>2445</v>
      </c>
      <c r="C466">
        <v>1</v>
      </c>
      <c r="D466">
        <v>0.41</v>
      </c>
    </row>
    <row r="467" spans="2:4" x14ac:dyDescent="0.2">
      <c r="B467" t="s">
        <v>2446</v>
      </c>
      <c r="C467">
        <v>4</v>
      </c>
      <c r="D467">
        <v>1.67</v>
      </c>
    </row>
    <row r="468" spans="2:4" x14ac:dyDescent="0.2">
      <c r="B468" t="s">
        <v>2447</v>
      </c>
      <c r="C468">
        <v>1</v>
      </c>
      <c r="D468">
        <v>0.53</v>
      </c>
    </row>
    <row r="469" spans="2:4" x14ac:dyDescent="0.2">
      <c r="B469" t="s">
        <v>2448</v>
      </c>
      <c r="C469">
        <v>4</v>
      </c>
      <c r="D469">
        <v>3.56</v>
      </c>
    </row>
    <row r="470" spans="2:4" x14ac:dyDescent="0.2">
      <c r="B470" t="s">
        <v>2449</v>
      </c>
      <c r="C470">
        <v>1</v>
      </c>
      <c r="D470">
        <v>2.46</v>
      </c>
    </row>
    <row r="471" spans="2:4" x14ac:dyDescent="0.2">
      <c r="B471" t="s">
        <v>2450</v>
      </c>
      <c r="C471">
        <v>1</v>
      </c>
      <c r="D471">
        <v>0.33</v>
      </c>
    </row>
    <row r="472" spans="2:4" x14ac:dyDescent="0.2">
      <c r="B472" t="s">
        <v>2451</v>
      </c>
      <c r="C472">
        <v>2</v>
      </c>
      <c r="D472">
        <v>0.53</v>
      </c>
    </row>
    <row r="473" spans="2:4" x14ac:dyDescent="0.2">
      <c r="B473" t="s">
        <v>2452</v>
      </c>
      <c r="C473">
        <v>9</v>
      </c>
      <c r="D473">
        <v>10.87</v>
      </c>
    </row>
    <row r="474" spans="2:4" x14ac:dyDescent="0.2">
      <c r="B474" t="s">
        <v>2453</v>
      </c>
      <c r="C474">
        <v>2</v>
      </c>
      <c r="D474">
        <v>2.91</v>
      </c>
    </row>
    <row r="475" spans="2:4" x14ac:dyDescent="0.2">
      <c r="B475" t="s">
        <v>2454</v>
      </c>
      <c r="C475">
        <v>5</v>
      </c>
      <c r="D475">
        <v>3.57</v>
      </c>
    </row>
    <row r="476" spans="2:4" x14ac:dyDescent="0.2">
      <c r="B476" t="s">
        <v>2455</v>
      </c>
      <c r="C476">
        <v>1</v>
      </c>
      <c r="D476">
        <v>0.55000000000000004</v>
      </c>
    </row>
    <row r="477" spans="2:4" x14ac:dyDescent="0.2">
      <c r="B477" t="s">
        <v>2456</v>
      </c>
      <c r="C477">
        <v>4</v>
      </c>
      <c r="D477">
        <v>1.95</v>
      </c>
    </row>
    <row r="478" spans="2:4" x14ac:dyDescent="0.2">
      <c r="B478" t="s">
        <v>2457</v>
      </c>
      <c r="C478">
        <v>1</v>
      </c>
      <c r="D478">
        <v>0.14000000000000001</v>
      </c>
    </row>
    <row r="479" spans="2:4" x14ac:dyDescent="0.2">
      <c r="B479" t="s">
        <v>2458</v>
      </c>
      <c r="C479">
        <v>1</v>
      </c>
      <c r="D479">
        <v>0.28999999999999998</v>
      </c>
    </row>
    <row r="480" spans="2:4" x14ac:dyDescent="0.2">
      <c r="B480" t="s">
        <v>2459</v>
      </c>
      <c r="C480">
        <v>4</v>
      </c>
      <c r="D480">
        <v>10.26</v>
      </c>
    </row>
    <row r="481" spans="2:4" x14ac:dyDescent="0.2">
      <c r="B481" t="s">
        <v>2460</v>
      </c>
      <c r="C481">
        <v>1</v>
      </c>
      <c r="D481">
        <v>1</v>
      </c>
    </row>
    <row r="482" spans="2:4" x14ac:dyDescent="0.2">
      <c r="B482" t="s">
        <v>2461</v>
      </c>
      <c r="C482">
        <v>10</v>
      </c>
      <c r="D482">
        <v>8.57</v>
      </c>
    </row>
    <row r="483" spans="2:4" x14ac:dyDescent="0.2">
      <c r="B483" t="s">
        <v>2462</v>
      </c>
      <c r="C483">
        <v>1</v>
      </c>
      <c r="D483">
        <v>0.36</v>
      </c>
    </row>
    <row r="484" spans="2:4" x14ac:dyDescent="0.2">
      <c r="B484" t="s">
        <v>2463</v>
      </c>
      <c r="C484">
        <v>4</v>
      </c>
      <c r="D484">
        <v>1.48</v>
      </c>
    </row>
    <row r="485" spans="2:4" x14ac:dyDescent="0.2">
      <c r="B485" t="s">
        <v>2464</v>
      </c>
      <c r="C485">
        <v>1</v>
      </c>
      <c r="D485">
        <v>0.46</v>
      </c>
    </row>
    <row r="486" spans="2:4" x14ac:dyDescent="0.2">
      <c r="B486" t="s">
        <v>2465</v>
      </c>
      <c r="C486">
        <v>3</v>
      </c>
      <c r="D486">
        <v>0.88</v>
      </c>
    </row>
    <row r="487" spans="2:4" x14ac:dyDescent="0.2">
      <c r="B487" t="s">
        <v>2466</v>
      </c>
      <c r="C487">
        <v>2</v>
      </c>
      <c r="D487">
        <v>1.37</v>
      </c>
    </row>
    <row r="488" spans="2:4" x14ac:dyDescent="0.2">
      <c r="B488" t="s">
        <v>2467</v>
      </c>
      <c r="C488">
        <v>1</v>
      </c>
      <c r="D488">
        <v>0.23</v>
      </c>
    </row>
    <row r="489" spans="2:4" x14ac:dyDescent="0.2">
      <c r="B489" t="s">
        <v>2468</v>
      </c>
      <c r="C489">
        <v>2</v>
      </c>
      <c r="D489">
        <v>0.38</v>
      </c>
    </row>
    <row r="490" spans="2:4" x14ac:dyDescent="0.2">
      <c r="B490" t="s">
        <v>2469</v>
      </c>
      <c r="C490">
        <v>1</v>
      </c>
      <c r="D490">
        <v>1.02</v>
      </c>
    </row>
    <row r="491" spans="2:4" x14ac:dyDescent="0.2">
      <c r="B491" t="s">
        <v>2470</v>
      </c>
      <c r="C491">
        <v>8</v>
      </c>
      <c r="D491">
        <v>2.65</v>
      </c>
    </row>
    <row r="492" spans="2:4" x14ac:dyDescent="0.2">
      <c r="B492" t="s">
        <v>2471</v>
      </c>
      <c r="C492">
        <v>1</v>
      </c>
      <c r="D492">
        <v>0.28999999999999998</v>
      </c>
    </row>
    <row r="493" spans="2:4" x14ac:dyDescent="0.2">
      <c r="B493" t="s">
        <v>2472</v>
      </c>
      <c r="C493">
        <v>5</v>
      </c>
      <c r="D493">
        <v>1.59</v>
      </c>
    </row>
    <row r="494" spans="2:4" x14ac:dyDescent="0.2">
      <c r="B494" t="s">
        <v>2473</v>
      </c>
      <c r="C494">
        <v>1</v>
      </c>
      <c r="D494">
        <v>0.38</v>
      </c>
    </row>
    <row r="495" spans="2:4" x14ac:dyDescent="0.2">
      <c r="B495" t="s">
        <v>2474</v>
      </c>
      <c r="C495">
        <v>5</v>
      </c>
      <c r="D495">
        <v>2.36</v>
      </c>
    </row>
    <row r="496" spans="2:4" x14ac:dyDescent="0.2">
      <c r="B496" t="s">
        <v>2475</v>
      </c>
      <c r="C496">
        <v>1</v>
      </c>
      <c r="D496">
        <v>0.1</v>
      </c>
    </row>
    <row r="497" spans="2:4" x14ac:dyDescent="0.2">
      <c r="B497" t="s">
        <v>2476</v>
      </c>
      <c r="C497">
        <v>1</v>
      </c>
      <c r="D497">
        <v>0.24</v>
      </c>
    </row>
    <row r="498" spans="2:4" x14ac:dyDescent="0.2">
      <c r="B498" t="s">
        <v>2477</v>
      </c>
      <c r="C498">
        <v>6</v>
      </c>
      <c r="D498">
        <v>21.56</v>
      </c>
    </row>
    <row r="499" spans="2:4" x14ac:dyDescent="0.2">
      <c r="B499" t="s">
        <v>2478</v>
      </c>
      <c r="C499">
        <v>2</v>
      </c>
      <c r="D499">
        <v>8.18</v>
      </c>
    </row>
    <row r="500" spans="2:4" x14ac:dyDescent="0.2">
      <c r="B500" t="s">
        <v>2479</v>
      </c>
      <c r="C500">
        <v>1</v>
      </c>
      <c r="D500">
        <v>0.55000000000000004</v>
      </c>
    </row>
    <row r="501" spans="2:4" x14ac:dyDescent="0.2">
      <c r="B501" t="s">
        <v>2480</v>
      </c>
      <c r="C501">
        <v>1</v>
      </c>
      <c r="D501">
        <v>0.54</v>
      </c>
    </row>
    <row r="502" spans="2:4" x14ac:dyDescent="0.2">
      <c r="B502" t="s">
        <v>2481</v>
      </c>
      <c r="C502">
        <v>1</v>
      </c>
      <c r="D502">
        <v>0.14000000000000001</v>
      </c>
    </row>
    <row r="503" spans="2:4" x14ac:dyDescent="0.2">
      <c r="B503" t="s">
        <v>2482</v>
      </c>
      <c r="C503">
        <v>1</v>
      </c>
      <c r="D503">
        <v>1.28</v>
      </c>
    </row>
    <row r="504" spans="2:4" x14ac:dyDescent="0.2">
      <c r="B504" t="s">
        <v>2483</v>
      </c>
      <c r="C504">
        <v>1</v>
      </c>
      <c r="D504">
        <v>1.71</v>
      </c>
    </row>
    <row r="505" spans="2:4" x14ac:dyDescent="0.2">
      <c r="B505" t="s">
        <v>2484</v>
      </c>
      <c r="C505">
        <v>1</v>
      </c>
      <c r="D505">
        <v>0.12</v>
      </c>
    </row>
    <row r="506" spans="2:4" x14ac:dyDescent="0.2">
      <c r="B506" t="s">
        <v>2485</v>
      </c>
      <c r="C506">
        <v>2</v>
      </c>
      <c r="D506">
        <v>0.18</v>
      </c>
    </row>
    <row r="507" spans="2:4" x14ac:dyDescent="0.2">
      <c r="B507" t="s">
        <v>2486</v>
      </c>
      <c r="C507">
        <v>3</v>
      </c>
      <c r="D507">
        <v>1.03</v>
      </c>
    </row>
    <row r="508" spans="2:4" x14ac:dyDescent="0.2">
      <c r="B508" t="s">
        <v>2487</v>
      </c>
      <c r="C508">
        <v>12</v>
      </c>
      <c r="D508">
        <v>3.33</v>
      </c>
    </row>
    <row r="509" spans="2:4" x14ac:dyDescent="0.2">
      <c r="B509" t="s">
        <v>2488</v>
      </c>
      <c r="C509">
        <v>1</v>
      </c>
      <c r="D509">
        <v>0.15</v>
      </c>
    </row>
    <row r="510" spans="2:4" x14ac:dyDescent="0.2">
      <c r="B510" t="s">
        <v>2489</v>
      </c>
      <c r="C510">
        <v>9</v>
      </c>
      <c r="D510">
        <v>3.16</v>
      </c>
    </row>
    <row r="511" spans="2:4" x14ac:dyDescent="0.2">
      <c r="B511" t="s">
        <v>2490</v>
      </c>
      <c r="C511">
        <v>2</v>
      </c>
      <c r="D511">
        <v>0.53</v>
      </c>
    </row>
    <row r="512" spans="2:4" x14ac:dyDescent="0.2">
      <c r="B512" t="s">
        <v>2491</v>
      </c>
      <c r="C512">
        <v>6</v>
      </c>
      <c r="D512">
        <v>1.34</v>
      </c>
    </row>
    <row r="513" spans="2:4" x14ac:dyDescent="0.2">
      <c r="B513" t="s">
        <v>2492</v>
      </c>
      <c r="C513">
        <v>1</v>
      </c>
      <c r="D513">
        <v>0.05</v>
      </c>
    </row>
    <row r="514" spans="2:4" x14ac:dyDescent="0.2">
      <c r="B514" t="s">
        <v>2493</v>
      </c>
      <c r="C514">
        <v>1</v>
      </c>
      <c r="D514">
        <v>1.5</v>
      </c>
    </row>
    <row r="515" spans="2:4" x14ac:dyDescent="0.2">
      <c r="B515" t="s">
        <v>2494</v>
      </c>
      <c r="C515">
        <v>9</v>
      </c>
      <c r="D515">
        <v>28.83</v>
      </c>
    </row>
    <row r="516" spans="2:4" x14ac:dyDescent="0.2">
      <c r="B516" t="s">
        <v>2495</v>
      </c>
      <c r="C516">
        <v>4</v>
      </c>
      <c r="D516">
        <v>12.89</v>
      </c>
    </row>
    <row r="517" spans="2:4" x14ac:dyDescent="0.2">
      <c r="B517" t="s">
        <v>2496</v>
      </c>
      <c r="C517">
        <v>2</v>
      </c>
      <c r="D517">
        <v>6</v>
      </c>
    </row>
    <row r="518" spans="2:4" x14ac:dyDescent="0.2">
      <c r="B518" t="s">
        <v>2497</v>
      </c>
      <c r="C518">
        <v>7</v>
      </c>
      <c r="D518">
        <v>1.78</v>
      </c>
    </row>
    <row r="519" spans="2:4" x14ac:dyDescent="0.2">
      <c r="B519" t="s">
        <v>2498</v>
      </c>
      <c r="C519">
        <v>2</v>
      </c>
      <c r="D519">
        <v>0.11</v>
      </c>
    </row>
    <row r="520" spans="2:4" x14ac:dyDescent="0.2">
      <c r="B520" t="s">
        <v>2499</v>
      </c>
      <c r="C520">
        <v>1</v>
      </c>
      <c r="D520">
        <v>0.24</v>
      </c>
    </row>
    <row r="521" spans="2:4" x14ac:dyDescent="0.2">
      <c r="B521" t="s">
        <v>2500</v>
      </c>
      <c r="C521">
        <v>20</v>
      </c>
      <c r="D521">
        <v>3.01</v>
      </c>
    </row>
    <row r="522" spans="2:4" x14ac:dyDescent="0.2">
      <c r="B522" t="s">
        <v>2501</v>
      </c>
      <c r="C522">
        <v>2</v>
      </c>
      <c r="D522">
        <v>0.66</v>
      </c>
    </row>
    <row r="523" spans="2:4" x14ac:dyDescent="0.2">
      <c r="B523" t="s">
        <v>2502</v>
      </c>
      <c r="C523">
        <v>8</v>
      </c>
      <c r="D523">
        <v>1.1499999999999999</v>
      </c>
    </row>
    <row r="524" spans="2:4" x14ac:dyDescent="0.2">
      <c r="B524" t="s">
        <v>2503</v>
      </c>
      <c r="C524">
        <v>2</v>
      </c>
      <c r="D524">
        <v>0.35</v>
      </c>
    </row>
    <row r="525" spans="2:4" x14ac:dyDescent="0.2">
      <c r="B525" t="s">
        <v>2504</v>
      </c>
      <c r="C525">
        <v>5</v>
      </c>
      <c r="D525">
        <v>0.6</v>
      </c>
    </row>
    <row r="526" spans="2:4" x14ac:dyDescent="0.2">
      <c r="B526" t="s">
        <v>2505</v>
      </c>
      <c r="C526">
        <v>2</v>
      </c>
      <c r="D526">
        <v>0.09</v>
      </c>
    </row>
    <row r="527" spans="2:4" x14ac:dyDescent="0.2">
      <c r="B527" t="s">
        <v>2506</v>
      </c>
      <c r="C527">
        <v>7</v>
      </c>
      <c r="D527">
        <v>1.32</v>
      </c>
    </row>
    <row r="528" spans="2:4" x14ac:dyDescent="0.2">
      <c r="B528" t="s">
        <v>2507</v>
      </c>
      <c r="C528">
        <v>2</v>
      </c>
      <c r="D528">
        <v>0.11</v>
      </c>
    </row>
    <row r="529" spans="2:4" x14ac:dyDescent="0.2">
      <c r="B529" t="s">
        <v>2508</v>
      </c>
      <c r="C529">
        <v>1</v>
      </c>
      <c r="D529">
        <v>0.18</v>
      </c>
    </row>
    <row r="530" spans="2:4" x14ac:dyDescent="0.2">
      <c r="B530" t="s">
        <v>2509</v>
      </c>
      <c r="C530">
        <v>2</v>
      </c>
      <c r="D530">
        <v>0.32</v>
      </c>
    </row>
    <row r="531" spans="2:4" x14ac:dyDescent="0.2">
      <c r="B531" t="s">
        <v>2510</v>
      </c>
      <c r="C531">
        <v>23</v>
      </c>
      <c r="D531">
        <v>2.59</v>
      </c>
    </row>
    <row r="532" spans="2:4" x14ac:dyDescent="0.2">
      <c r="B532" t="s">
        <v>2511</v>
      </c>
      <c r="C532">
        <v>2</v>
      </c>
      <c r="D532">
        <v>0.08</v>
      </c>
    </row>
    <row r="533" spans="2:4" x14ac:dyDescent="0.2">
      <c r="B533" t="s">
        <v>2512</v>
      </c>
      <c r="C533">
        <v>8</v>
      </c>
      <c r="D533">
        <v>1.07</v>
      </c>
    </row>
    <row r="534" spans="2:4" x14ac:dyDescent="0.2">
      <c r="B534" t="s">
        <v>2513</v>
      </c>
      <c r="C534">
        <v>2</v>
      </c>
      <c r="D534">
        <v>0.35</v>
      </c>
    </row>
    <row r="535" spans="2:4" x14ac:dyDescent="0.2">
      <c r="B535" t="s">
        <v>2514</v>
      </c>
      <c r="C535">
        <v>5</v>
      </c>
      <c r="D535">
        <v>0.71</v>
      </c>
    </row>
    <row r="536" spans="2:4" x14ac:dyDescent="0.2">
      <c r="B536" t="s">
        <v>2515</v>
      </c>
      <c r="C536">
        <v>2</v>
      </c>
      <c r="D536">
        <v>0.56000000000000005</v>
      </c>
    </row>
    <row r="537" spans="2:4" x14ac:dyDescent="0.2">
      <c r="B537" t="s">
        <v>2516</v>
      </c>
      <c r="C537">
        <v>3</v>
      </c>
      <c r="D537">
        <v>4.12</v>
      </c>
    </row>
    <row r="538" spans="2:4" x14ac:dyDescent="0.2">
      <c r="B538" t="s">
        <v>2517</v>
      </c>
      <c r="C538">
        <v>11</v>
      </c>
      <c r="D538">
        <v>5.2</v>
      </c>
    </row>
    <row r="539" spans="2:4" x14ac:dyDescent="0.2">
      <c r="B539" t="s">
        <v>2518</v>
      </c>
      <c r="C539">
        <v>6</v>
      </c>
      <c r="D539">
        <v>21.78</v>
      </c>
    </row>
    <row r="540" spans="2:4" x14ac:dyDescent="0.2">
      <c r="B540" t="s">
        <v>2519</v>
      </c>
      <c r="C540">
        <v>2</v>
      </c>
      <c r="D540">
        <v>2.38</v>
      </c>
    </row>
    <row r="541" spans="2:4" x14ac:dyDescent="0.2">
      <c r="B541" t="s">
        <v>2520</v>
      </c>
      <c r="C541">
        <v>1</v>
      </c>
      <c r="D541">
        <v>3.13</v>
      </c>
    </row>
    <row r="542" spans="2:4" x14ac:dyDescent="0.2">
      <c r="B542" t="s">
        <v>2521</v>
      </c>
      <c r="C542">
        <v>1</v>
      </c>
      <c r="D542">
        <v>2.65</v>
      </c>
    </row>
    <row r="543" spans="2:4" x14ac:dyDescent="0.2">
      <c r="B543" t="s">
        <v>2522</v>
      </c>
      <c r="C543">
        <v>1</v>
      </c>
      <c r="D543">
        <v>0.5</v>
      </c>
    </row>
    <row r="544" spans="2:4" x14ac:dyDescent="0.2">
      <c r="B544" t="s">
        <v>2523</v>
      </c>
      <c r="C544">
        <v>8</v>
      </c>
      <c r="D544">
        <v>7.5</v>
      </c>
    </row>
    <row r="545" spans="2:4" x14ac:dyDescent="0.2">
      <c r="B545" t="s">
        <v>2524</v>
      </c>
      <c r="C545">
        <v>3</v>
      </c>
      <c r="D545">
        <v>6.5</v>
      </c>
    </row>
    <row r="546" spans="2:4" x14ac:dyDescent="0.2">
      <c r="B546" t="s">
        <v>2525</v>
      </c>
      <c r="C546">
        <v>1</v>
      </c>
      <c r="D546">
        <v>0.5</v>
      </c>
    </row>
    <row r="547" spans="2:4" x14ac:dyDescent="0.2">
      <c r="B547" t="s">
        <v>2526</v>
      </c>
      <c r="C547">
        <v>1</v>
      </c>
      <c r="D547">
        <v>0.5</v>
      </c>
    </row>
    <row r="548" spans="2:4" x14ac:dyDescent="0.2">
      <c r="B548" t="s">
        <v>2527</v>
      </c>
      <c r="C548">
        <v>1</v>
      </c>
      <c r="D548">
        <v>0.31</v>
      </c>
    </row>
    <row r="549" spans="2:4" x14ac:dyDescent="0.2">
      <c r="B549" t="s">
        <v>2528</v>
      </c>
      <c r="C549">
        <v>3</v>
      </c>
      <c r="D549">
        <v>4.87</v>
      </c>
    </row>
    <row r="550" spans="2:4" x14ac:dyDescent="0.2">
      <c r="B550" t="s">
        <v>2529</v>
      </c>
      <c r="C550">
        <v>1</v>
      </c>
      <c r="D550">
        <v>1</v>
      </c>
    </row>
    <row r="551" spans="2:4" x14ac:dyDescent="0.2">
      <c r="B551" t="s">
        <v>2530</v>
      </c>
      <c r="C551">
        <v>7</v>
      </c>
      <c r="D551">
        <v>7.86</v>
      </c>
    </row>
    <row r="552" spans="2:4" x14ac:dyDescent="0.2">
      <c r="B552" t="s">
        <v>2531</v>
      </c>
      <c r="C552">
        <v>2</v>
      </c>
      <c r="D552">
        <v>0.75</v>
      </c>
    </row>
    <row r="553" spans="2:4" x14ac:dyDescent="0.2">
      <c r="B553" t="s">
        <v>2532</v>
      </c>
      <c r="C553">
        <v>4</v>
      </c>
      <c r="D553">
        <v>5.22</v>
      </c>
    </row>
    <row r="554" spans="2:4" x14ac:dyDescent="0.2">
      <c r="B554" t="s">
        <v>2533</v>
      </c>
      <c r="C554">
        <v>2</v>
      </c>
      <c r="D554">
        <v>1.92</v>
      </c>
    </row>
    <row r="555" spans="2:4" x14ac:dyDescent="0.2">
      <c r="B555" t="s">
        <v>2534</v>
      </c>
      <c r="C555">
        <v>2</v>
      </c>
      <c r="D555">
        <v>0.45</v>
      </c>
    </row>
    <row r="556" spans="2:4" x14ac:dyDescent="0.2">
      <c r="B556" t="s">
        <v>2535</v>
      </c>
      <c r="C556">
        <v>1</v>
      </c>
      <c r="D556">
        <v>0.24</v>
      </c>
    </row>
    <row r="557" spans="2:4" x14ac:dyDescent="0.2">
      <c r="B557" t="s">
        <v>2536</v>
      </c>
      <c r="C557">
        <v>2</v>
      </c>
      <c r="D557">
        <v>10.67</v>
      </c>
    </row>
    <row r="558" spans="2:4" x14ac:dyDescent="0.2">
      <c r="B558" t="s">
        <v>2537</v>
      </c>
      <c r="C558">
        <v>42</v>
      </c>
      <c r="D558">
        <v>172.16</v>
      </c>
    </row>
    <row r="559" spans="2:4" x14ac:dyDescent="0.2">
      <c r="B559" t="s">
        <v>2538</v>
      </c>
      <c r="C559">
        <v>2</v>
      </c>
      <c r="D559">
        <v>11.4</v>
      </c>
    </row>
    <row r="560" spans="2:4" x14ac:dyDescent="0.2">
      <c r="B560" t="s">
        <v>2539</v>
      </c>
      <c r="C560">
        <v>2</v>
      </c>
      <c r="D560">
        <v>7.65</v>
      </c>
    </row>
    <row r="561" spans="2:4" x14ac:dyDescent="0.2">
      <c r="B561" t="s">
        <v>2540</v>
      </c>
      <c r="C561">
        <v>13</v>
      </c>
      <c r="D561">
        <v>73.92</v>
      </c>
    </row>
    <row r="562" spans="2:4" x14ac:dyDescent="0.2">
      <c r="B562" t="s">
        <v>2541</v>
      </c>
      <c r="C562">
        <v>1</v>
      </c>
      <c r="D562">
        <v>14</v>
      </c>
    </row>
    <row r="563" spans="2:4" x14ac:dyDescent="0.2">
      <c r="B563" t="s">
        <v>2542</v>
      </c>
      <c r="C563">
        <v>7</v>
      </c>
      <c r="D563">
        <v>47.48</v>
      </c>
    </row>
    <row r="564" spans="2:4" x14ac:dyDescent="0.2">
      <c r="B564" t="s">
        <v>2543</v>
      </c>
      <c r="C564">
        <v>1</v>
      </c>
      <c r="D564">
        <v>11.52</v>
      </c>
    </row>
    <row r="565" spans="2:4" x14ac:dyDescent="0.2">
      <c r="B565" t="s">
        <v>2544</v>
      </c>
      <c r="C565">
        <v>11</v>
      </c>
      <c r="D565">
        <v>52.27</v>
      </c>
    </row>
    <row r="566" spans="2:4" x14ac:dyDescent="0.2">
      <c r="B566" t="s">
        <v>2545</v>
      </c>
      <c r="C566">
        <v>2</v>
      </c>
      <c r="D566">
        <v>4.8</v>
      </c>
    </row>
    <row r="567" spans="2:4" x14ac:dyDescent="0.2">
      <c r="B567" t="s">
        <v>2546</v>
      </c>
      <c r="C567">
        <v>2</v>
      </c>
      <c r="D567">
        <v>6.23</v>
      </c>
    </row>
    <row r="568" spans="2:4" x14ac:dyDescent="0.2">
      <c r="B568" t="s">
        <v>2547</v>
      </c>
      <c r="C568">
        <v>68</v>
      </c>
      <c r="D568">
        <v>506.54</v>
      </c>
    </row>
    <row r="569" spans="2:4" x14ac:dyDescent="0.2">
      <c r="B569" t="s">
        <v>2548</v>
      </c>
      <c r="C569">
        <v>1</v>
      </c>
      <c r="D569">
        <v>6</v>
      </c>
    </row>
    <row r="570" spans="2:4" x14ac:dyDescent="0.2">
      <c r="B570" t="s">
        <v>2549</v>
      </c>
      <c r="C570">
        <v>3</v>
      </c>
      <c r="D570">
        <v>14.76</v>
      </c>
    </row>
    <row r="571" spans="2:4" x14ac:dyDescent="0.2">
      <c r="B571" t="s">
        <v>2550</v>
      </c>
      <c r="C571">
        <v>2</v>
      </c>
      <c r="D571">
        <v>10.24</v>
      </c>
    </row>
    <row r="572" spans="2:4" x14ac:dyDescent="0.2">
      <c r="B572" t="s">
        <v>2551</v>
      </c>
      <c r="C572">
        <v>17</v>
      </c>
      <c r="D572">
        <v>104.61</v>
      </c>
    </row>
    <row r="573" spans="2:4" x14ac:dyDescent="0.2">
      <c r="B573" t="s">
        <v>2552</v>
      </c>
      <c r="C573">
        <v>3</v>
      </c>
      <c r="D573">
        <v>18.77</v>
      </c>
    </row>
    <row r="574" spans="2:4" x14ac:dyDescent="0.2">
      <c r="B574" t="s">
        <v>2553</v>
      </c>
      <c r="C574">
        <v>7</v>
      </c>
      <c r="D574">
        <v>49.13</v>
      </c>
    </row>
    <row r="575" spans="2:4" x14ac:dyDescent="0.2">
      <c r="B575" t="s">
        <v>2554</v>
      </c>
      <c r="C575">
        <v>4</v>
      </c>
      <c r="D575">
        <v>17.57</v>
      </c>
    </row>
    <row r="576" spans="2:4" x14ac:dyDescent="0.2">
      <c r="B576" t="s">
        <v>2555</v>
      </c>
      <c r="C576">
        <v>17</v>
      </c>
      <c r="D576">
        <v>129.49</v>
      </c>
    </row>
    <row r="577" spans="2:4" x14ac:dyDescent="0.2">
      <c r="B577" t="s">
        <v>2556</v>
      </c>
      <c r="C577">
        <v>3</v>
      </c>
      <c r="D577">
        <v>27.19</v>
      </c>
    </row>
    <row r="578" spans="2:4" x14ac:dyDescent="0.2">
      <c r="B578" t="s">
        <v>2557</v>
      </c>
      <c r="C578">
        <v>2</v>
      </c>
      <c r="D578">
        <v>2.38</v>
      </c>
    </row>
    <row r="579" spans="2:4" x14ac:dyDescent="0.2">
      <c r="B579" t="s">
        <v>2558</v>
      </c>
      <c r="C579">
        <v>37</v>
      </c>
      <c r="D579">
        <v>224.68</v>
      </c>
    </row>
    <row r="580" spans="2:4" x14ac:dyDescent="0.2">
      <c r="B580" t="s">
        <v>2559</v>
      </c>
      <c r="C580">
        <v>5</v>
      </c>
      <c r="D580">
        <v>20.34</v>
      </c>
    </row>
    <row r="581" spans="2:4" x14ac:dyDescent="0.2">
      <c r="B581" t="s">
        <v>2560</v>
      </c>
      <c r="C581">
        <v>10</v>
      </c>
      <c r="D581">
        <v>49.93</v>
      </c>
    </row>
    <row r="582" spans="2:4" x14ac:dyDescent="0.2">
      <c r="B582" t="s">
        <v>2561</v>
      </c>
      <c r="C582">
        <v>1</v>
      </c>
      <c r="D582">
        <v>5.67</v>
      </c>
    </row>
    <row r="583" spans="2:4" x14ac:dyDescent="0.2">
      <c r="B583" t="s">
        <v>2562</v>
      </c>
      <c r="C583">
        <v>3</v>
      </c>
      <c r="D583">
        <v>18.21</v>
      </c>
    </row>
    <row r="584" spans="2:4" x14ac:dyDescent="0.2">
      <c r="B584" t="s">
        <v>2563</v>
      </c>
      <c r="C584">
        <v>9</v>
      </c>
      <c r="D584">
        <v>62.08</v>
      </c>
    </row>
    <row r="585" spans="2:4" x14ac:dyDescent="0.2">
      <c r="B585" t="s">
        <v>2564</v>
      </c>
      <c r="C585">
        <v>1</v>
      </c>
      <c r="D585">
        <v>5.67</v>
      </c>
    </row>
    <row r="586" spans="2:4" x14ac:dyDescent="0.2">
      <c r="B586" t="s">
        <v>2565</v>
      </c>
      <c r="C586">
        <v>2</v>
      </c>
      <c r="D586">
        <v>11.04</v>
      </c>
    </row>
    <row r="587" spans="2:4" x14ac:dyDescent="0.2">
      <c r="B587" t="s">
        <v>2566</v>
      </c>
      <c r="C587">
        <v>38</v>
      </c>
      <c r="D587">
        <v>198.83</v>
      </c>
    </row>
    <row r="588" spans="2:4" x14ac:dyDescent="0.2">
      <c r="B588" t="s">
        <v>2567</v>
      </c>
      <c r="C588">
        <v>4</v>
      </c>
      <c r="D588">
        <v>21</v>
      </c>
    </row>
    <row r="589" spans="2:4" x14ac:dyDescent="0.2">
      <c r="B589" t="s">
        <v>2568</v>
      </c>
      <c r="C589">
        <v>19</v>
      </c>
      <c r="D589">
        <v>131.54</v>
      </c>
    </row>
    <row r="590" spans="2:4" x14ac:dyDescent="0.2">
      <c r="B590" t="s">
        <v>2569</v>
      </c>
      <c r="C590">
        <v>4</v>
      </c>
      <c r="D590">
        <v>32.68</v>
      </c>
    </row>
    <row r="591" spans="2:4" x14ac:dyDescent="0.2">
      <c r="B591" t="s">
        <v>2570</v>
      </c>
      <c r="C591">
        <v>10</v>
      </c>
      <c r="D591">
        <v>123.59</v>
      </c>
    </row>
    <row r="592" spans="2:4" x14ac:dyDescent="0.2">
      <c r="B592" t="s">
        <v>2571</v>
      </c>
      <c r="C592">
        <v>15</v>
      </c>
      <c r="D592">
        <v>107.98</v>
      </c>
    </row>
    <row r="593" spans="1:4" x14ac:dyDescent="0.2">
      <c r="B593" t="s">
        <v>2572</v>
      </c>
      <c r="C593">
        <v>2</v>
      </c>
      <c r="D593">
        <v>31.68</v>
      </c>
    </row>
    <row r="594" spans="1:4" x14ac:dyDescent="0.2">
      <c r="B594" t="s">
        <v>2573</v>
      </c>
      <c r="C594">
        <v>3</v>
      </c>
      <c r="D594">
        <v>15.14</v>
      </c>
    </row>
    <row r="595" spans="1:4" x14ac:dyDescent="0.2">
      <c r="B595" t="s">
        <v>2574</v>
      </c>
      <c r="C595">
        <v>15</v>
      </c>
      <c r="D595">
        <v>90.03</v>
      </c>
    </row>
    <row r="596" spans="1:4" x14ac:dyDescent="0.2">
      <c r="B596" t="s">
        <v>2575</v>
      </c>
      <c r="C596">
        <v>1</v>
      </c>
      <c r="D596">
        <v>6</v>
      </c>
    </row>
    <row r="597" spans="1:4" x14ac:dyDescent="0.2">
      <c r="B597" t="s">
        <v>2576</v>
      </c>
      <c r="C597">
        <v>1</v>
      </c>
      <c r="D597">
        <v>11.8</v>
      </c>
    </row>
    <row r="598" spans="1:4" x14ac:dyDescent="0.2">
      <c r="B598" t="s">
        <v>2577</v>
      </c>
      <c r="C598">
        <v>5</v>
      </c>
      <c r="D598">
        <v>38.46</v>
      </c>
    </row>
    <row r="599" spans="1:4" x14ac:dyDescent="0.2">
      <c r="B599" t="s">
        <v>2578</v>
      </c>
      <c r="C599">
        <v>6</v>
      </c>
      <c r="D599">
        <v>61.9</v>
      </c>
    </row>
    <row r="600" spans="1:4" x14ac:dyDescent="0.2">
      <c r="B600" t="s">
        <v>2579</v>
      </c>
      <c r="C600">
        <v>2</v>
      </c>
      <c r="D600">
        <v>36.090000000000003</v>
      </c>
    </row>
    <row r="601" spans="1:4" x14ac:dyDescent="0.2">
      <c r="B601" t="s">
        <v>2580</v>
      </c>
      <c r="C601">
        <v>4</v>
      </c>
      <c r="D601">
        <v>33.92</v>
      </c>
    </row>
    <row r="602" spans="1:4" x14ac:dyDescent="0.2">
      <c r="B602" t="s">
        <v>2581</v>
      </c>
      <c r="C602">
        <v>1</v>
      </c>
      <c r="D602">
        <v>6.84</v>
      </c>
    </row>
    <row r="603" spans="1:4" x14ac:dyDescent="0.2">
      <c r="A603" t="s">
        <v>2003</v>
      </c>
      <c r="B603" t="s">
        <v>2582</v>
      </c>
      <c r="C603">
        <v>1</v>
      </c>
      <c r="D603">
        <v>1.72</v>
      </c>
    </row>
    <row r="604" spans="1:4" x14ac:dyDescent="0.2">
      <c r="B604" t="s">
        <v>2583</v>
      </c>
      <c r="C604">
        <v>1</v>
      </c>
      <c r="D604">
        <v>0.43</v>
      </c>
    </row>
    <row r="605" spans="1:4" x14ac:dyDescent="0.2">
      <c r="B605" t="s">
        <v>2584</v>
      </c>
      <c r="C605">
        <v>11</v>
      </c>
      <c r="D605">
        <v>9.43</v>
      </c>
    </row>
    <row r="606" spans="1:4" x14ac:dyDescent="0.2">
      <c r="B606" t="s">
        <v>2585</v>
      </c>
      <c r="C606">
        <v>4</v>
      </c>
      <c r="D606">
        <v>2.5499999999999998</v>
      </c>
    </row>
    <row r="607" spans="1:4" x14ac:dyDescent="0.2">
      <c r="B607" t="s">
        <v>2586</v>
      </c>
      <c r="C607">
        <v>8</v>
      </c>
      <c r="D607">
        <v>9.9700000000000006</v>
      </c>
    </row>
    <row r="608" spans="1:4" x14ac:dyDescent="0.2">
      <c r="B608" t="s">
        <v>2587</v>
      </c>
      <c r="C608">
        <v>2</v>
      </c>
      <c r="D608">
        <v>4.01</v>
      </c>
    </row>
    <row r="609" spans="1:4" x14ac:dyDescent="0.2">
      <c r="B609" t="s">
        <v>2588</v>
      </c>
      <c r="C609">
        <v>2</v>
      </c>
      <c r="D609">
        <v>2.27</v>
      </c>
    </row>
    <row r="610" spans="1:4" x14ac:dyDescent="0.2">
      <c r="B610" t="s">
        <v>2589</v>
      </c>
      <c r="C610">
        <v>1</v>
      </c>
      <c r="D610">
        <v>11.56</v>
      </c>
    </row>
    <row r="611" spans="1:4" x14ac:dyDescent="0.2">
      <c r="B611" t="s">
        <v>2590</v>
      </c>
      <c r="C611">
        <v>35</v>
      </c>
      <c r="D611">
        <v>273.98</v>
      </c>
    </row>
    <row r="612" spans="1:4" x14ac:dyDescent="0.2">
      <c r="B612" t="s">
        <v>2591</v>
      </c>
      <c r="C612">
        <v>8</v>
      </c>
      <c r="D612">
        <v>13.48</v>
      </c>
    </row>
    <row r="613" spans="1:4" x14ac:dyDescent="0.2">
      <c r="B613" t="s">
        <v>2592</v>
      </c>
      <c r="C613">
        <v>1</v>
      </c>
      <c r="D613">
        <v>15.01</v>
      </c>
    </row>
    <row r="614" spans="1:4" x14ac:dyDescent="0.2">
      <c r="B614" t="s">
        <v>2593</v>
      </c>
      <c r="C614">
        <v>3</v>
      </c>
      <c r="D614">
        <v>24.74</v>
      </c>
    </row>
    <row r="615" spans="1:4" x14ac:dyDescent="0.2">
      <c r="B615" t="s">
        <v>2594</v>
      </c>
      <c r="C615">
        <v>1</v>
      </c>
      <c r="D615">
        <v>5.16</v>
      </c>
    </row>
    <row r="616" spans="1:4" x14ac:dyDescent="0.2">
      <c r="B616" t="s">
        <v>2595</v>
      </c>
      <c r="C616">
        <v>6</v>
      </c>
      <c r="D616">
        <v>62.42</v>
      </c>
    </row>
    <row r="617" spans="1:4" x14ac:dyDescent="0.2">
      <c r="B617" t="s">
        <v>2596</v>
      </c>
      <c r="C617">
        <v>12</v>
      </c>
      <c r="D617">
        <v>142.46</v>
      </c>
    </row>
    <row r="618" spans="1:4" x14ac:dyDescent="0.2">
      <c r="B618" t="s">
        <v>2597</v>
      </c>
      <c r="C618">
        <v>10</v>
      </c>
      <c r="D618">
        <v>142.97</v>
      </c>
    </row>
    <row r="619" spans="1:4" x14ac:dyDescent="0.2">
      <c r="B619" t="s">
        <v>2598</v>
      </c>
      <c r="C619">
        <v>2</v>
      </c>
      <c r="D619">
        <v>37.85</v>
      </c>
    </row>
    <row r="620" spans="1:4" x14ac:dyDescent="0.2">
      <c r="A620" t="s">
        <v>111</v>
      </c>
      <c r="B620" t="s">
        <v>2599</v>
      </c>
      <c r="C620">
        <v>9</v>
      </c>
      <c r="D620">
        <v>71.58</v>
      </c>
    </row>
    <row r="621" spans="1:4" x14ac:dyDescent="0.2">
      <c r="B621" t="s">
        <v>2600</v>
      </c>
      <c r="C621">
        <v>11</v>
      </c>
      <c r="D621">
        <v>56.63</v>
      </c>
    </row>
    <row r="622" spans="1:4" x14ac:dyDescent="0.2">
      <c r="B622" t="s">
        <v>2601</v>
      </c>
      <c r="C622">
        <v>1</v>
      </c>
      <c r="D622">
        <v>1.86</v>
      </c>
    </row>
    <row r="623" spans="1:4" x14ac:dyDescent="0.2">
      <c r="B623" t="s">
        <v>2602</v>
      </c>
      <c r="C623">
        <v>15</v>
      </c>
      <c r="D623">
        <v>103.33</v>
      </c>
    </row>
    <row r="624" spans="1:4" x14ac:dyDescent="0.2">
      <c r="B624" t="s">
        <v>2603</v>
      </c>
      <c r="C624">
        <v>1</v>
      </c>
      <c r="D624">
        <v>7.83</v>
      </c>
    </row>
    <row r="625" spans="2:4" x14ac:dyDescent="0.2">
      <c r="B625" t="s">
        <v>2604</v>
      </c>
      <c r="C625">
        <v>3</v>
      </c>
      <c r="D625">
        <v>15.15</v>
      </c>
    </row>
    <row r="626" spans="2:4" x14ac:dyDescent="0.2">
      <c r="B626" t="s">
        <v>2605</v>
      </c>
      <c r="C626">
        <v>8</v>
      </c>
      <c r="D626">
        <v>27.93</v>
      </c>
    </row>
    <row r="627" spans="2:4" x14ac:dyDescent="0.2">
      <c r="B627" t="s">
        <v>2606</v>
      </c>
      <c r="C627">
        <v>11</v>
      </c>
      <c r="D627">
        <v>32.6</v>
      </c>
    </row>
    <row r="628" spans="2:4" x14ac:dyDescent="0.2">
      <c r="B628" t="s">
        <v>2607</v>
      </c>
      <c r="C628">
        <v>1</v>
      </c>
      <c r="D628">
        <v>0.56000000000000005</v>
      </c>
    </row>
    <row r="629" spans="2:4" x14ac:dyDescent="0.2">
      <c r="B629" t="s">
        <v>2608</v>
      </c>
      <c r="C629">
        <v>15</v>
      </c>
      <c r="D629">
        <v>45.59</v>
      </c>
    </row>
    <row r="630" spans="2:4" x14ac:dyDescent="0.2">
      <c r="B630" t="s">
        <v>2609</v>
      </c>
      <c r="C630">
        <v>4</v>
      </c>
      <c r="D630">
        <v>14.82</v>
      </c>
    </row>
    <row r="631" spans="2:4" x14ac:dyDescent="0.2">
      <c r="B631" t="s">
        <v>2610</v>
      </c>
      <c r="C631">
        <v>2</v>
      </c>
      <c r="D631">
        <v>0.93</v>
      </c>
    </row>
    <row r="632" spans="2:4" x14ac:dyDescent="0.2">
      <c r="B632" t="s">
        <v>2611</v>
      </c>
      <c r="C632">
        <v>6</v>
      </c>
      <c r="D632">
        <v>8.06</v>
      </c>
    </row>
    <row r="633" spans="2:4" x14ac:dyDescent="0.2">
      <c r="B633" t="s">
        <v>2612</v>
      </c>
      <c r="C633">
        <v>1</v>
      </c>
      <c r="D633">
        <v>2.2200000000000002</v>
      </c>
    </row>
    <row r="634" spans="2:4" x14ac:dyDescent="0.2">
      <c r="B634" t="s">
        <v>2613</v>
      </c>
      <c r="C634">
        <v>6</v>
      </c>
      <c r="D634">
        <v>25.57</v>
      </c>
    </row>
    <row r="635" spans="2:4" x14ac:dyDescent="0.2">
      <c r="B635" t="s">
        <v>2614</v>
      </c>
      <c r="C635">
        <v>9</v>
      </c>
      <c r="D635">
        <v>40.53</v>
      </c>
    </row>
    <row r="636" spans="2:4" x14ac:dyDescent="0.2">
      <c r="B636" t="s">
        <v>2615</v>
      </c>
      <c r="C636">
        <v>1</v>
      </c>
      <c r="D636">
        <v>2.71</v>
      </c>
    </row>
    <row r="637" spans="2:4" x14ac:dyDescent="0.2">
      <c r="B637" t="s">
        <v>2616</v>
      </c>
      <c r="C637">
        <v>1</v>
      </c>
      <c r="D637">
        <v>3.1</v>
      </c>
    </row>
    <row r="638" spans="2:4" x14ac:dyDescent="0.2">
      <c r="B638" t="s">
        <v>2617</v>
      </c>
      <c r="C638">
        <v>17</v>
      </c>
      <c r="D638">
        <v>114.01</v>
      </c>
    </row>
    <row r="639" spans="2:4" x14ac:dyDescent="0.2">
      <c r="B639" t="s">
        <v>2618</v>
      </c>
      <c r="C639">
        <v>3</v>
      </c>
      <c r="D639">
        <v>6.71</v>
      </c>
    </row>
    <row r="640" spans="2:4" x14ac:dyDescent="0.2">
      <c r="B640" t="s">
        <v>2619</v>
      </c>
      <c r="C640">
        <v>2</v>
      </c>
      <c r="D640">
        <v>21.7</v>
      </c>
    </row>
    <row r="641" spans="2:4" x14ac:dyDescent="0.2">
      <c r="B641" t="s">
        <v>2620</v>
      </c>
      <c r="C641">
        <v>6</v>
      </c>
      <c r="D641">
        <v>20.2</v>
      </c>
    </row>
    <row r="642" spans="2:4" x14ac:dyDescent="0.2">
      <c r="B642" t="s">
        <v>2621</v>
      </c>
      <c r="C642">
        <v>2</v>
      </c>
      <c r="D642">
        <v>22.52</v>
      </c>
    </row>
    <row r="643" spans="2:4" x14ac:dyDescent="0.2">
      <c r="B643" t="s">
        <v>2622</v>
      </c>
      <c r="C643">
        <v>6</v>
      </c>
      <c r="D643">
        <v>10.51</v>
      </c>
    </row>
    <row r="644" spans="2:4" x14ac:dyDescent="0.2">
      <c r="B644" t="s">
        <v>2623</v>
      </c>
      <c r="C644">
        <v>15</v>
      </c>
      <c r="D644">
        <v>48.04</v>
      </c>
    </row>
    <row r="645" spans="2:4" x14ac:dyDescent="0.2">
      <c r="B645" t="s">
        <v>2624</v>
      </c>
      <c r="C645">
        <v>3</v>
      </c>
      <c r="D645">
        <v>8.8000000000000007</v>
      </c>
    </row>
    <row r="646" spans="2:4" x14ac:dyDescent="0.2">
      <c r="B646" t="s">
        <v>2625</v>
      </c>
      <c r="C646">
        <v>10</v>
      </c>
      <c r="D646">
        <v>32.869999999999997</v>
      </c>
    </row>
    <row r="647" spans="2:4" x14ac:dyDescent="0.2">
      <c r="B647" t="s">
        <v>2626</v>
      </c>
      <c r="C647">
        <v>1</v>
      </c>
      <c r="D647">
        <v>2.7</v>
      </c>
    </row>
    <row r="648" spans="2:4" x14ac:dyDescent="0.2">
      <c r="B648" t="s">
        <v>2627</v>
      </c>
      <c r="C648">
        <v>9</v>
      </c>
      <c r="D648">
        <v>31.22</v>
      </c>
    </row>
    <row r="649" spans="2:4" x14ac:dyDescent="0.2">
      <c r="B649" t="s">
        <v>2628</v>
      </c>
      <c r="C649">
        <v>4</v>
      </c>
      <c r="D649">
        <v>15.75</v>
      </c>
    </row>
    <row r="650" spans="2:4" x14ac:dyDescent="0.2">
      <c r="B650" t="s">
        <v>2629</v>
      </c>
      <c r="C650">
        <v>11</v>
      </c>
      <c r="D650">
        <v>42.55</v>
      </c>
    </row>
    <row r="651" spans="2:4" x14ac:dyDescent="0.2">
      <c r="B651" t="s">
        <v>2630</v>
      </c>
      <c r="C651">
        <v>14</v>
      </c>
      <c r="D651">
        <v>12.06</v>
      </c>
    </row>
    <row r="652" spans="2:4" x14ac:dyDescent="0.2">
      <c r="B652" t="s">
        <v>2631</v>
      </c>
      <c r="C652">
        <v>23</v>
      </c>
      <c r="D652">
        <v>20.46</v>
      </c>
    </row>
    <row r="653" spans="2:4" x14ac:dyDescent="0.2">
      <c r="B653" t="s">
        <v>2632</v>
      </c>
      <c r="C653">
        <v>1</v>
      </c>
      <c r="D653">
        <v>0.09</v>
      </c>
    </row>
    <row r="654" spans="2:4" x14ac:dyDescent="0.2">
      <c r="B654" t="s">
        <v>2633</v>
      </c>
      <c r="C654">
        <v>1</v>
      </c>
      <c r="D654">
        <v>0.28999999999999998</v>
      </c>
    </row>
    <row r="655" spans="2:4" x14ac:dyDescent="0.2">
      <c r="B655" t="s">
        <v>2634</v>
      </c>
      <c r="C655">
        <v>18</v>
      </c>
      <c r="D655">
        <v>8.93</v>
      </c>
    </row>
    <row r="656" spans="2:4" x14ac:dyDescent="0.2">
      <c r="B656" t="s">
        <v>2635</v>
      </c>
      <c r="C656">
        <v>3</v>
      </c>
      <c r="D656">
        <v>2.4500000000000002</v>
      </c>
    </row>
    <row r="657" spans="2:4" x14ac:dyDescent="0.2">
      <c r="B657" t="s">
        <v>2636</v>
      </c>
      <c r="C657">
        <v>8</v>
      </c>
      <c r="D657">
        <v>2.89</v>
      </c>
    </row>
    <row r="658" spans="2:4" x14ac:dyDescent="0.2">
      <c r="B658" t="s">
        <v>2637</v>
      </c>
      <c r="C658">
        <v>1</v>
      </c>
      <c r="D658">
        <v>4.5</v>
      </c>
    </row>
    <row r="659" spans="2:4" x14ac:dyDescent="0.2">
      <c r="B659" t="s">
        <v>2638</v>
      </c>
      <c r="C659">
        <v>5</v>
      </c>
      <c r="D659">
        <v>9.9</v>
      </c>
    </row>
    <row r="660" spans="2:4" x14ac:dyDescent="0.2">
      <c r="B660" t="s">
        <v>2639</v>
      </c>
      <c r="C660">
        <v>2</v>
      </c>
      <c r="D660">
        <v>5.0999999999999996</v>
      </c>
    </row>
    <row r="661" spans="2:4" x14ac:dyDescent="0.2">
      <c r="B661" t="s">
        <v>2640</v>
      </c>
      <c r="C661">
        <v>10</v>
      </c>
      <c r="D661">
        <v>7.49</v>
      </c>
    </row>
    <row r="662" spans="2:4" x14ac:dyDescent="0.2">
      <c r="B662" t="s">
        <v>2641</v>
      </c>
      <c r="C662">
        <v>8</v>
      </c>
      <c r="D662">
        <v>25.86</v>
      </c>
    </row>
    <row r="663" spans="2:4" x14ac:dyDescent="0.2">
      <c r="B663" t="s">
        <v>2642</v>
      </c>
      <c r="C663">
        <v>1</v>
      </c>
      <c r="D663">
        <v>3</v>
      </c>
    </row>
    <row r="664" spans="2:4" x14ac:dyDescent="0.2">
      <c r="B664" t="s">
        <v>2643</v>
      </c>
      <c r="C664">
        <v>1</v>
      </c>
      <c r="D664">
        <v>0.75</v>
      </c>
    </row>
    <row r="665" spans="2:4" x14ac:dyDescent="0.2">
      <c r="B665" t="s">
        <v>2644</v>
      </c>
      <c r="C665">
        <v>2</v>
      </c>
      <c r="D665">
        <v>5.45</v>
      </c>
    </row>
    <row r="666" spans="2:4" x14ac:dyDescent="0.2">
      <c r="B666" t="s">
        <v>2645</v>
      </c>
      <c r="C666">
        <v>3</v>
      </c>
      <c r="D666">
        <v>5.1100000000000003</v>
      </c>
    </row>
    <row r="667" spans="2:4" x14ac:dyDescent="0.2">
      <c r="B667" t="s">
        <v>2646</v>
      </c>
      <c r="C667">
        <v>2</v>
      </c>
      <c r="D667">
        <v>3</v>
      </c>
    </row>
    <row r="668" spans="2:4" x14ac:dyDescent="0.2">
      <c r="B668" t="s">
        <v>2647</v>
      </c>
      <c r="C668">
        <v>1</v>
      </c>
      <c r="D668">
        <v>0.72</v>
      </c>
    </row>
    <row r="669" spans="2:4" x14ac:dyDescent="0.2">
      <c r="B669" t="s">
        <v>2648</v>
      </c>
      <c r="C669">
        <v>10</v>
      </c>
      <c r="D669">
        <v>18.66</v>
      </c>
    </row>
    <row r="670" spans="2:4" x14ac:dyDescent="0.2">
      <c r="B670" t="s">
        <v>2649</v>
      </c>
      <c r="C670">
        <v>2</v>
      </c>
      <c r="D670">
        <v>3.68</v>
      </c>
    </row>
    <row r="671" spans="2:4" x14ac:dyDescent="0.2">
      <c r="B671" t="s">
        <v>2650</v>
      </c>
      <c r="C671">
        <v>1</v>
      </c>
      <c r="D671">
        <v>1.1599999999999999</v>
      </c>
    </row>
    <row r="672" spans="2:4" x14ac:dyDescent="0.2">
      <c r="B672" t="s">
        <v>2651</v>
      </c>
      <c r="C672">
        <v>6</v>
      </c>
      <c r="D672">
        <v>7.52</v>
      </c>
    </row>
    <row r="673" spans="2:4" x14ac:dyDescent="0.2">
      <c r="B673" t="s">
        <v>2652</v>
      </c>
      <c r="C673">
        <v>1</v>
      </c>
      <c r="D673">
        <v>1.08</v>
      </c>
    </row>
    <row r="674" spans="2:4" x14ac:dyDescent="0.2">
      <c r="B674" t="s">
        <v>2653</v>
      </c>
      <c r="C674">
        <v>12</v>
      </c>
      <c r="D674">
        <v>16.739999999999998</v>
      </c>
    </row>
    <row r="675" spans="2:4" x14ac:dyDescent="0.2">
      <c r="B675" t="s">
        <v>2654</v>
      </c>
      <c r="C675">
        <v>1</v>
      </c>
      <c r="D675">
        <v>1.26</v>
      </c>
    </row>
    <row r="676" spans="2:4" x14ac:dyDescent="0.2">
      <c r="B676" t="s">
        <v>2655</v>
      </c>
      <c r="C676">
        <v>4</v>
      </c>
      <c r="D676">
        <v>8.25</v>
      </c>
    </row>
    <row r="677" spans="2:4" x14ac:dyDescent="0.2">
      <c r="B677" t="s">
        <v>2656</v>
      </c>
      <c r="C677">
        <v>1</v>
      </c>
      <c r="D677">
        <v>1.04</v>
      </c>
    </row>
    <row r="678" spans="2:4" x14ac:dyDescent="0.2">
      <c r="B678" t="s">
        <v>2657</v>
      </c>
      <c r="C678">
        <v>1</v>
      </c>
      <c r="D678">
        <v>1.28</v>
      </c>
    </row>
    <row r="679" spans="2:4" x14ac:dyDescent="0.2">
      <c r="B679" t="s">
        <v>2658</v>
      </c>
      <c r="C679">
        <v>2</v>
      </c>
      <c r="D679">
        <v>2.82</v>
      </c>
    </row>
    <row r="680" spans="2:4" x14ac:dyDescent="0.2">
      <c r="B680" t="s">
        <v>2659</v>
      </c>
      <c r="C680">
        <v>2</v>
      </c>
      <c r="D680">
        <v>3</v>
      </c>
    </row>
    <row r="681" spans="2:4" x14ac:dyDescent="0.2">
      <c r="B681" t="s">
        <v>2660</v>
      </c>
      <c r="C681">
        <v>31</v>
      </c>
      <c r="D681">
        <v>39.74</v>
      </c>
    </row>
    <row r="682" spans="2:4" x14ac:dyDescent="0.2">
      <c r="B682" t="s">
        <v>2661</v>
      </c>
      <c r="C682">
        <v>4</v>
      </c>
      <c r="D682">
        <v>5.26</v>
      </c>
    </row>
    <row r="683" spans="2:4" x14ac:dyDescent="0.2">
      <c r="B683" t="s">
        <v>2662</v>
      </c>
      <c r="C683">
        <v>1</v>
      </c>
      <c r="D683">
        <v>1.5</v>
      </c>
    </row>
    <row r="684" spans="2:4" x14ac:dyDescent="0.2">
      <c r="B684" t="s">
        <v>2497</v>
      </c>
      <c r="C684">
        <v>7</v>
      </c>
      <c r="D684">
        <v>1.78</v>
      </c>
    </row>
    <row r="685" spans="2:4" x14ac:dyDescent="0.2">
      <c r="B685" t="s">
        <v>2498</v>
      </c>
      <c r="C685">
        <v>2</v>
      </c>
      <c r="D685">
        <v>0.11</v>
      </c>
    </row>
    <row r="686" spans="2:4" x14ac:dyDescent="0.2">
      <c r="B686" t="s">
        <v>2499</v>
      </c>
      <c r="C686">
        <v>1</v>
      </c>
      <c r="D686">
        <v>0.24</v>
      </c>
    </row>
    <row r="687" spans="2:4" x14ac:dyDescent="0.2">
      <c r="B687" t="s">
        <v>2500</v>
      </c>
      <c r="C687">
        <v>20</v>
      </c>
      <c r="D687">
        <v>3.01</v>
      </c>
    </row>
    <row r="688" spans="2:4" x14ac:dyDescent="0.2">
      <c r="B688" t="s">
        <v>2501</v>
      </c>
      <c r="C688">
        <v>2</v>
      </c>
      <c r="D688">
        <v>0.66</v>
      </c>
    </row>
    <row r="689" spans="2:4" x14ac:dyDescent="0.2">
      <c r="B689" t="s">
        <v>2502</v>
      </c>
      <c r="C689">
        <v>8</v>
      </c>
      <c r="D689">
        <v>1.1499999999999999</v>
      </c>
    </row>
    <row r="690" spans="2:4" x14ac:dyDescent="0.2">
      <c r="B690" t="s">
        <v>2503</v>
      </c>
      <c r="C690">
        <v>2</v>
      </c>
      <c r="D690">
        <v>0.35</v>
      </c>
    </row>
    <row r="691" spans="2:4" x14ac:dyDescent="0.2">
      <c r="B691" t="s">
        <v>2504</v>
      </c>
      <c r="C691">
        <v>5</v>
      </c>
      <c r="D691">
        <v>0.6</v>
      </c>
    </row>
    <row r="692" spans="2:4" x14ac:dyDescent="0.2">
      <c r="B692" t="s">
        <v>2505</v>
      </c>
      <c r="C692">
        <v>2</v>
      </c>
      <c r="D692">
        <v>0.09</v>
      </c>
    </row>
    <row r="693" spans="2:4" x14ac:dyDescent="0.2">
      <c r="B693" t="s">
        <v>2506</v>
      </c>
      <c r="C693">
        <v>7</v>
      </c>
      <c r="D693">
        <v>1.32</v>
      </c>
    </row>
    <row r="694" spans="2:4" x14ac:dyDescent="0.2">
      <c r="B694" t="s">
        <v>2507</v>
      </c>
      <c r="C694">
        <v>2</v>
      </c>
      <c r="D694">
        <v>0.11</v>
      </c>
    </row>
    <row r="695" spans="2:4" x14ac:dyDescent="0.2">
      <c r="B695" t="s">
        <v>2508</v>
      </c>
      <c r="C695">
        <v>1</v>
      </c>
      <c r="D695">
        <v>0.18</v>
      </c>
    </row>
    <row r="696" spans="2:4" x14ac:dyDescent="0.2">
      <c r="B696" t="s">
        <v>2509</v>
      </c>
      <c r="C696">
        <v>2</v>
      </c>
      <c r="D696">
        <v>0.32</v>
      </c>
    </row>
    <row r="697" spans="2:4" x14ac:dyDescent="0.2">
      <c r="B697" t="s">
        <v>2510</v>
      </c>
      <c r="C697">
        <v>23</v>
      </c>
      <c r="D697">
        <v>2.59</v>
      </c>
    </row>
    <row r="698" spans="2:4" x14ac:dyDescent="0.2">
      <c r="B698" t="s">
        <v>2511</v>
      </c>
      <c r="C698">
        <v>2</v>
      </c>
      <c r="D698">
        <v>0.08</v>
      </c>
    </row>
    <row r="699" spans="2:4" x14ac:dyDescent="0.2">
      <c r="B699" t="s">
        <v>2512</v>
      </c>
      <c r="C699">
        <v>8</v>
      </c>
      <c r="D699">
        <v>1.07</v>
      </c>
    </row>
    <row r="700" spans="2:4" x14ac:dyDescent="0.2">
      <c r="B700" t="s">
        <v>2513</v>
      </c>
      <c r="C700">
        <v>2</v>
      </c>
      <c r="D700">
        <v>0.35</v>
      </c>
    </row>
    <row r="701" spans="2:4" x14ac:dyDescent="0.2">
      <c r="B701" t="s">
        <v>2514</v>
      </c>
      <c r="C701">
        <v>5</v>
      </c>
      <c r="D701">
        <v>0.71</v>
      </c>
    </row>
    <row r="702" spans="2:4" x14ac:dyDescent="0.2">
      <c r="B702" t="s">
        <v>2515</v>
      </c>
      <c r="C702">
        <v>2</v>
      </c>
      <c r="D702">
        <v>0.56000000000000005</v>
      </c>
    </row>
    <row r="703" spans="2:4" x14ac:dyDescent="0.2">
      <c r="B703" t="s">
        <v>2663</v>
      </c>
      <c r="C703">
        <v>10</v>
      </c>
      <c r="D703">
        <v>17.22</v>
      </c>
    </row>
    <row r="704" spans="2:4" x14ac:dyDescent="0.2">
      <c r="B704" t="s">
        <v>2664</v>
      </c>
      <c r="C704">
        <v>13</v>
      </c>
      <c r="D704">
        <v>25.55</v>
      </c>
    </row>
    <row r="705" spans="1:4" x14ac:dyDescent="0.2">
      <c r="B705" t="s">
        <v>2665</v>
      </c>
      <c r="C705">
        <v>1</v>
      </c>
      <c r="D705">
        <v>2.29</v>
      </c>
    </row>
    <row r="706" spans="1:4" x14ac:dyDescent="0.2">
      <c r="B706" t="s">
        <v>2666</v>
      </c>
      <c r="C706">
        <v>1</v>
      </c>
      <c r="D706">
        <v>0.56000000000000005</v>
      </c>
    </row>
    <row r="707" spans="1:4" x14ac:dyDescent="0.2">
      <c r="B707" t="s">
        <v>2667</v>
      </c>
      <c r="C707">
        <v>20</v>
      </c>
      <c r="D707">
        <v>49.42</v>
      </c>
    </row>
    <row r="708" spans="1:4" x14ac:dyDescent="0.2">
      <c r="B708" t="s">
        <v>2668</v>
      </c>
      <c r="C708">
        <v>4</v>
      </c>
      <c r="D708">
        <v>7.65</v>
      </c>
    </row>
    <row r="709" spans="1:4" x14ac:dyDescent="0.2">
      <c r="B709" t="s">
        <v>2669</v>
      </c>
      <c r="C709">
        <v>2</v>
      </c>
      <c r="D709">
        <v>7.37</v>
      </c>
    </row>
    <row r="710" spans="1:4" x14ac:dyDescent="0.2">
      <c r="B710" t="s">
        <v>2670</v>
      </c>
      <c r="C710">
        <v>6</v>
      </c>
      <c r="D710">
        <v>6.36</v>
      </c>
    </row>
    <row r="711" spans="1:4" x14ac:dyDescent="0.2">
      <c r="B711" t="s">
        <v>2671</v>
      </c>
      <c r="C711">
        <v>2</v>
      </c>
      <c r="D711">
        <v>4.96</v>
      </c>
    </row>
    <row r="712" spans="1:4" x14ac:dyDescent="0.2">
      <c r="A712" t="s">
        <v>129</v>
      </c>
      <c r="B712" t="s">
        <v>2672</v>
      </c>
      <c r="C712">
        <v>2</v>
      </c>
      <c r="D712">
        <v>3.5</v>
      </c>
    </row>
    <row r="713" spans="1:4" x14ac:dyDescent="0.2">
      <c r="B713" t="s">
        <v>2673</v>
      </c>
      <c r="C713">
        <v>1</v>
      </c>
      <c r="D713">
        <v>3.37</v>
      </c>
    </row>
    <row r="714" spans="1:4" x14ac:dyDescent="0.2">
      <c r="B714" t="s">
        <v>2674</v>
      </c>
      <c r="C714">
        <v>6</v>
      </c>
      <c r="D714">
        <v>23.28</v>
      </c>
    </row>
    <row r="715" spans="1:4" x14ac:dyDescent="0.2">
      <c r="B715" t="s">
        <v>2675</v>
      </c>
      <c r="C715">
        <v>4</v>
      </c>
      <c r="D715">
        <v>14.64</v>
      </c>
    </row>
    <row r="716" spans="1:4" x14ac:dyDescent="0.2">
      <c r="B716" t="s">
        <v>2676</v>
      </c>
      <c r="C716">
        <v>1</v>
      </c>
      <c r="D716">
        <v>2.5</v>
      </c>
    </row>
    <row r="717" spans="1:4" x14ac:dyDescent="0.2">
      <c r="B717" t="s">
        <v>2677</v>
      </c>
      <c r="C717">
        <v>3</v>
      </c>
      <c r="D717">
        <v>10.42</v>
      </c>
    </row>
    <row r="718" spans="1:4" x14ac:dyDescent="0.2">
      <c r="B718" t="s">
        <v>2678</v>
      </c>
      <c r="C718">
        <v>27</v>
      </c>
      <c r="D718">
        <v>237.29</v>
      </c>
    </row>
    <row r="719" spans="1:4" x14ac:dyDescent="0.2">
      <c r="B719" t="s">
        <v>2679</v>
      </c>
      <c r="C719">
        <v>1</v>
      </c>
      <c r="D719">
        <v>4.5</v>
      </c>
    </row>
    <row r="720" spans="1:4" x14ac:dyDescent="0.2">
      <c r="B720" t="s">
        <v>2680</v>
      </c>
      <c r="C720">
        <v>2</v>
      </c>
      <c r="D720">
        <v>6.27</v>
      </c>
    </row>
    <row r="721" spans="1:4" x14ac:dyDescent="0.2">
      <c r="B721" t="s">
        <v>2681</v>
      </c>
      <c r="C721">
        <v>8</v>
      </c>
      <c r="D721">
        <v>43.42</v>
      </c>
    </row>
    <row r="722" spans="1:4" x14ac:dyDescent="0.2">
      <c r="B722" t="s">
        <v>2682</v>
      </c>
      <c r="C722">
        <v>1</v>
      </c>
      <c r="D722">
        <v>3.33</v>
      </c>
    </row>
    <row r="723" spans="1:4" x14ac:dyDescent="0.2">
      <c r="B723" t="s">
        <v>2683</v>
      </c>
      <c r="C723">
        <v>8</v>
      </c>
      <c r="D723">
        <v>47.98</v>
      </c>
    </row>
    <row r="724" spans="1:4" x14ac:dyDescent="0.2">
      <c r="B724" t="s">
        <v>2684</v>
      </c>
      <c r="C724">
        <v>5</v>
      </c>
      <c r="D724">
        <v>29</v>
      </c>
    </row>
    <row r="725" spans="1:4" x14ac:dyDescent="0.2">
      <c r="B725" t="s">
        <v>2685</v>
      </c>
      <c r="C725">
        <v>9</v>
      </c>
      <c r="D725">
        <v>49.88</v>
      </c>
    </row>
    <row r="726" spans="1:4" x14ac:dyDescent="0.2">
      <c r="B726" t="s">
        <v>2686</v>
      </c>
      <c r="C726">
        <v>3</v>
      </c>
      <c r="D726">
        <v>19.68</v>
      </c>
    </row>
    <row r="727" spans="1:4" x14ac:dyDescent="0.2">
      <c r="A727" t="s">
        <v>2687</v>
      </c>
      <c r="C727">
        <v>1366</v>
      </c>
      <c r="D727">
        <v>13417.06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3" ma:contentTypeDescription="Crear nuevo documento." ma:contentTypeScope="" ma:versionID="8d5363d1084506dbba308e0f84ca7c52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672b54e0b2383943e5efa91631ff5af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D1203-FDE4-4595-84AC-5DFFD045D33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fd9d6aae-bf19-41a9-9c46-f10aa8eae86c"/>
    <ds:schemaRef ds:uri="http://schemas.microsoft.com/office/infopath/2007/PartnerControls"/>
    <ds:schemaRef ds:uri="c84ef5c4-3daf-442c-a71e-4be9cbcc63d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57777E-320D-4471-991F-28592ACA1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DCDA22-B55A-4B9D-B39E-1C5286C054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22</vt:i4>
      </vt:variant>
    </vt:vector>
  </HeadingPairs>
  <TitlesOfParts>
    <vt:vector size="38" baseType="lpstr">
      <vt:lpstr>Información</vt:lpstr>
      <vt:lpstr>Porcentaje PDI doctor</vt:lpstr>
      <vt:lpstr>Porcentaje créditos Doctores</vt:lpstr>
      <vt:lpstr>Ratio Sexenios-PDI</vt:lpstr>
      <vt:lpstr>Ratio Quinquenios-PDI</vt:lpstr>
      <vt:lpstr>Categoría PDI(mal)</vt:lpstr>
      <vt:lpstr>Categoría PDI-angtigua</vt:lpstr>
      <vt:lpstr>% Créditos por categoría(mal)</vt:lpstr>
      <vt:lpstr>Categoría PDI</vt:lpstr>
      <vt:lpstr>% Créditos por categoría-angigu</vt:lpstr>
      <vt:lpstr>CÓDIGOS T-UXXI-ACA</vt:lpstr>
      <vt:lpstr>CÓDIGO DE TÍTULOS</vt:lpstr>
      <vt:lpstr>Categoría PDI-PRUEBA1</vt:lpstr>
      <vt:lpstr>% Créditos por categoría</vt:lpstr>
      <vt:lpstr>ORDEN CCE E ID_CENTRO</vt:lpstr>
      <vt:lpstr>PARA TRASPASOS</vt:lpstr>
      <vt:lpstr>'% Créditos por categoría'!Área_de_impresión</vt:lpstr>
      <vt:lpstr>'% Créditos por categoría-angigu'!Área_de_impresión</vt:lpstr>
      <vt:lpstr>'% Créditos por categoría(mal)'!Área_de_impresión</vt:lpstr>
      <vt:lpstr>'Categoría PDI'!Área_de_impresión</vt:lpstr>
      <vt:lpstr>'Categoría PDI-angtigua'!Área_de_impresión</vt:lpstr>
      <vt:lpstr>'Categoría PDI-PRUEBA1'!Área_de_impresión</vt:lpstr>
      <vt:lpstr>'Categoría PDI(mal)'!Área_de_impresión</vt:lpstr>
      <vt:lpstr>Información!Área_de_impresión</vt:lpstr>
      <vt:lpstr>'Porcentaje créditos Doctores'!Área_de_impresión</vt:lpstr>
      <vt:lpstr>'Porcentaje PDI doctor'!Área_de_impresión</vt:lpstr>
      <vt:lpstr>'Ratio Quinquenios-PDI'!Área_de_impresión</vt:lpstr>
      <vt:lpstr>'Ratio Sexenios-PDI'!Área_de_impresión</vt:lpstr>
      <vt:lpstr>'% Créditos por categoría'!Títulos_a_imprimir</vt:lpstr>
      <vt:lpstr>'% Créditos por categoría-angigu'!Títulos_a_imprimir</vt:lpstr>
      <vt:lpstr>'% Créditos por categoría(mal)'!Títulos_a_imprimir</vt:lpstr>
      <vt:lpstr>'Categoría PDI'!Títulos_a_imprimir</vt:lpstr>
      <vt:lpstr>'Categoría PDI-angtigua'!Títulos_a_imprimir</vt:lpstr>
      <vt:lpstr>'Categoría PDI(mal)'!Títulos_a_imprimir</vt:lpstr>
      <vt:lpstr>'Porcentaje créditos Doctores'!Títulos_a_imprimir</vt:lpstr>
      <vt:lpstr>'Porcentaje PDI doctor'!Títulos_a_imprimir</vt:lpstr>
      <vt:lpstr>'Ratio Quinquenios-PDI'!Títulos_a_imprimir</vt:lpstr>
      <vt:lpstr>'Ratio Sexenios-PDI'!Títulos_a_imprimir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Pérez Cuadrado</dc:creator>
  <cp:keywords/>
  <dc:description/>
  <cp:lastModifiedBy>Francisco Jose Mena Navarro</cp:lastModifiedBy>
  <cp:revision/>
  <dcterms:created xsi:type="dcterms:W3CDTF">2019-10-15T08:45:17Z</dcterms:created>
  <dcterms:modified xsi:type="dcterms:W3CDTF">2023-09-30T23:33:26Z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